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pivotCache/pivotCacheDefinition27.xml" ContentType="application/vnd.openxmlformats-officedocument.spreadsheetml.pivotCacheDefinition+xml"/>
  <Override PartName="/xl/pivotCache/pivotCacheRecords27.xml" ContentType="application/vnd.openxmlformats-officedocument.spreadsheetml.pivotCacheRecords+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pivotCache/pivotCacheDefinition30.xml" ContentType="application/vnd.openxmlformats-officedocument.spreadsheetml.pivotCacheDefinition+xml"/>
  <Override PartName="/xl/pivotCache/pivotCacheRecords3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pivotTables/pivotTable2.xml" ContentType="application/vnd.openxmlformats-officedocument.spreadsheetml.pivotTable+xml"/>
  <Override PartName="/xl/drawings/drawing2.xml" ContentType="application/vnd.openxmlformats-officedocument.drawing+xml"/>
  <Override PartName="/xl/ctrlProps/ctrlProp2.xml" ContentType="application/vnd.ms-excel.controlpropertie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trlProps/ctrlProp3.xml" ContentType="application/vnd.ms-excel.controlproperties+xml"/>
  <Override PartName="/xl/pivotTables/pivotTable5.xml" ContentType="application/vnd.openxmlformats-officedocument.spreadsheetml.pivotTable+xml"/>
  <Override PartName="/xl/drawings/drawing4.xml" ContentType="application/vnd.openxmlformats-officedocument.drawing+xml"/>
  <Override PartName="/xl/ctrlProps/ctrlProp4.xml" ContentType="application/vnd.ms-excel.controlproperties+xml"/>
  <Override PartName="/xl/pivotTables/pivotTable6.xml" ContentType="application/vnd.openxmlformats-officedocument.spreadsheetml.pivotTable+xml"/>
  <Override PartName="/xl/drawings/drawing5.xml" ContentType="application/vnd.openxmlformats-officedocument.drawing+xml"/>
  <Override PartName="/xl/ctrlProps/ctrlProp5.xml" ContentType="application/vnd.ms-excel.controlproperties+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trlProps/ctrlProp6.xml" ContentType="application/vnd.ms-excel.controlproperties+xml"/>
  <Override PartName="/xl/pivotTables/pivotTable9.xml" ContentType="application/vnd.openxmlformats-officedocument.spreadsheetml.pivotTable+xml"/>
  <Override PartName="/xl/drawings/drawing7.xml" ContentType="application/vnd.openxmlformats-officedocument.drawing+xml"/>
  <Override PartName="/xl/ctrlProps/ctrlProp7.xml" ContentType="application/vnd.ms-excel.controlproperties+xml"/>
  <Override PartName="/xl/pivotTables/pivotTable10.xml" ContentType="application/vnd.openxmlformats-officedocument.spreadsheetml.pivotTable+xml"/>
  <Override PartName="/xl/drawings/drawing8.xml" ContentType="application/vnd.openxmlformats-officedocument.drawing+xml"/>
  <Override PartName="/xl/ctrlProps/ctrlProp8.xml" ContentType="application/vnd.ms-excel.controlproperties+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9.xml" ContentType="application/vnd.openxmlformats-officedocument.drawing+xml"/>
  <Override PartName="/xl/ctrlProps/ctrlProp9.xml" ContentType="application/vnd.ms-excel.controlproperties+xml"/>
  <Override PartName="/xl/pivotTables/pivotTable13.xml" ContentType="application/vnd.openxmlformats-officedocument.spreadsheetml.pivotTable+xml"/>
  <Override PartName="/xl/drawings/drawing10.xml" ContentType="application/vnd.openxmlformats-officedocument.drawing+xml"/>
  <Override PartName="/xl/ctrlProps/ctrlProp10.xml" ContentType="application/vnd.ms-excel.controlproperties+xml"/>
  <Override PartName="/xl/pivotTables/pivotTable14.xml" ContentType="application/vnd.openxmlformats-officedocument.spreadsheetml.pivotTable+xml"/>
  <Override PartName="/xl/drawings/drawing11.xml" ContentType="application/vnd.openxmlformats-officedocument.drawing+xml"/>
  <Override PartName="/xl/ctrlProps/ctrlProp11.xml" ContentType="application/vnd.ms-excel.controlproperties+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12.xml" ContentType="application/vnd.openxmlformats-officedocument.drawing+xml"/>
  <Override PartName="/xl/ctrlProps/ctrlProp12.xml" ContentType="application/vnd.ms-excel.controlproperties+xml"/>
  <Override PartName="/xl/pivotTables/pivotTable17.xml" ContentType="application/vnd.openxmlformats-officedocument.spreadsheetml.pivotTable+xml"/>
  <Override PartName="/xl/drawings/drawing13.xml" ContentType="application/vnd.openxmlformats-officedocument.drawing+xml"/>
  <Override PartName="/xl/ctrlProps/ctrlProp13.xml" ContentType="application/vnd.ms-excel.controlproperties+xml"/>
  <Override PartName="/xl/pivotTables/pivotTable18.xml" ContentType="application/vnd.openxmlformats-officedocument.spreadsheetml.pivotTable+xml"/>
  <Override PartName="/xl/drawings/drawing14.xml" ContentType="application/vnd.openxmlformats-officedocument.drawing+xml"/>
  <Override PartName="/xl/ctrlProps/ctrlProp14.xml" ContentType="application/vnd.ms-excel.controlproperties+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15.xml" ContentType="application/vnd.openxmlformats-officedocument.drawing+xml"/>
  <Override PartName="/xl/ctrlProps/ctrlProp15.xml" ContentType="application/vnd.ms-excel.controlproperties+xml"/>
  <Override PartName="/xl/pivotTables/pivotTable21.xml" ContentType="application/vnd.openxmlformats-officedocument.spreadsheetml.pivotTable+xml"/>
  <Override PartName="/xl/drawings/drawing16.xml" ContentType="application/vnd.openxmlformats-officedocument.drawing+xml"/>
  <Override PartName="/xl/ctrlProps/ctrlProp16.xml" ContentType="application/vnd.ms-excel.controlproperties+xml"/>
  <Override PartName="/xl/pivotTables/pivotTable22.xml" ContentType="application/vnd.openxmlformats-officedocument.spreadsheetml.pivotTable+xml"/>
  <Override PartName="/xl/drawings/drawing17.xml" ContentType="application/vnd.openxmlformats-officedocument.drawing+xml"/>
  <Override PartName="/xl/ctrlProps/ctrlProp17.xml" ContentType="application/vnd.ms-excel.controlproperties+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18.xml" ContentType="application/vnd.openxmlformats-officedocument.drawing+xml"/>
  <Override PartName="/xl/ctrlProps/ctrlProp18.xml" ContentType="application/vnd.ms-excel.controlproperties+xml"/>
  <Override PartName="/xl/pivotTables/pivotTable25.xml" ContentType="application/vnd.openxmlformats-officedocument.spreadsheetml.pivotTable+xml"/>
  <Override PartName="/xl/drawings/drawing19.xml" ContentType="application/vnd.openxmlformats-officedocument.drawing+xml"/>
  <Override PartName="/xl/ctrlProps/ctrlProp19.xml" ContentType="application/vnd.ms-excel.controlproperties+xml"/>
  <Override PartName="/xl/pivotTables/pivotTable26.xml" ContentType="application/vnd.openxmlformats-officedocument.spreadsheetml.pivotTable+xml"/>
  <Override PartName="/xl/drawings/drawing20.xml" ContentType="application/vnd.openxmlformats-officedocument.drawing+xml"/>
  <Override PartName="/xl/ctrlProps/ctrlProp20.xml" ContentType="application/vnd.ms-excel.controlproperties+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21.xml" ContentType="application/vnd.openxmlformats-officedocument.drawing+xml"/>
  <Override PartName="/xl/ctrlProps/ctrlProp21.xml" ContentType="application/vnd.ms-excel.controlproperties+xml"/>
  <Override PartName="/xl/pivotTables/pivotTable29.xml" ContentType="application/vnd.openxmlformats-officedocument.spreadsheetml.pivotTable+xml"/>
  <Override PartName="/xl/drawings/drawing22.xml" ContentType="application/vnd.openxmlformats-officedocument.drawing+xml"/>
  <Override PartName="/xl/ctrlProps/ctrlProp22.xml" ContentType="application/vnd.ms-excel.controlproperties+xml"/>
  <Override PartName="/xl/pivotTables/pivotTable30.xml" ContentType="application/vnd.openxmlformats-officedocument.spreadsheetml.pivotTable+xml"/>
  <Override PartName="/xl/drawings/drawing23.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ämäTyökirja" hidePivotFieldList="1"/>
  <mc:AlternateContent xmlns:mc="http://schemas.openxmlformats.org/markup-compatibility/2006">
    <mc:Choice Requires="x15">
      <x15ac:absPath xmlns:x15ac="http://schemas.microsoft.com/office/spreadsheetml/2010/11/ac" url="https://keilailu-my.sharepoint.com/personal/olli_pakonen_keilailu_fi/Documents/One Driveen/Valtakunnansarjat/"/>
    </mc:Choice>
  </mc:AlternateContent>
  <xr:revisionPtr revIDLastSave="0" documentId="8_{0BB0C6D3-E47A-462A-B9C8-D31AC1CCD8C5}" xr6:coauthVersionLast="47" xr6:coauthVersionMax="47" xr10:uidLastSave="{00000000-0000-0000-0000-000000000000}"/>
  <workbookProtection workbookAlgorithmName="SHA-512" workbookHashValue="+9nvLSxmEjPSvkUaqrjlXhy8yeBFGPDYrREhHmy/3qJaCRXZ1o5V/SRc1uA8/rvH7lhNv5Eg9VuL3m2vStQsuw==" workbookSaltValue="dVrerjb0nNywL25q+ZkzxQ==" workbookSpinCount="100000" lockStructure="1"/>
  <bookViews>
    <workbookView xWindow="-120" yWindow="-120" windowWidth="29040" windowHeight="15840" tabRatio="791" firstSheet="22" activeTab="28" xr2:uid="{00000000-000D-0000-FFFF-FFFF00000000}"/>
  </bookViews>
  <sheets>
    <sheet name="Tulokset-K1" sheetId="1" r:id="rId1"/>
    <sheet name="Sarjataulukko-K1" sheetId="2" r:id="rId2"/>
    <sheet name="HK-K1" sheetId="7" r:id="rId3"/>
    <sheet name="Tulokset-K2" sheetId="33" r:id="rId4"/>
    <sheet name="Sarjataulukko-K2" sheetId="34" r:id="rId5"/>
    <sheet name="HK-K2" sheetId="35" r:id="rId6"/>
    <sheet name="HKKOK-K2" sheetId="36" r:id="rId7"/>
    <sheet name="Tulokset-K3" sheetId="28" r:id="rId8"/>
    <sheet name="Sarjataulukko-K3" sheetId="29" r:id="rId9"/>
    <sheet name="HK-K3" sheetId="67" r:id="rId10"/>
    <sheet name="HKKOK-K3" sheetId="68" r:id="rId11"/>
    <sheet name="Tulokset-K4" sheetId="49" r:id="rId12"/>
    <sheet name="Sarjataulukko-K4" sheetId="50" r:id="rId13"/>
    <sheet name="HK-K4" sheetId="69" r:id="rId14"/>
    <sheet name="HKKOK-K4" sheetId="70" r:id="rId15"/>
    <sheet name="Tulokset-K5" sheetId="55" r:id="rId16"/>
    <sheet name="Sarjataulukko-K5" sheetId="58" r:id="rId17"/>
    <sheet name="HK-K5" sheetId="59" r:id="rId18"/>
    <sheet name="HKKOK-K5" sheetId="60" r:id="rId19"/>
    <sheet name="Tulokset-K6" sheetId="56" r:id="rId20"/>
    <sheet name="Sarjataulukko-K6" sheetId="61" r:id="rId21"/>
    <sheet name="HK-K6" sheetId="62" r:id="rId22"/>
    <sheet name="HKKOK-K6" sheetId="63" r:id="rId23"/>
    <sheet name="Tulokset-K7" sheetId="57" r:id="rId24"/>
    <sheet name="Sarjataulukko-K7" sheetId="64" r:id="rId25"/>
    <sheet name="HK-K7" sheetId="71" r:id="rId26"/>
    <sheet name="HKKOK-K7" sheetId="72" r:id="rId27"/>
    <sheet name="Tulokset-K8" sheetId="65" r:id="rId28"/>
    <sheet name="Sarjataulukko-K8" sheetId="66" r:id="rId29"/>
    <sheet name="HK-K8" sheetId="73" r:id="rId30"/>
    <sheet name="HKKOK-K8" sheetId="74" r:id="rId31"/>
    <sheet name="Joukkuedata" sheetId="12" r:id="rId32"/>
    <sheet name="HKdata" sheetId="6" r:id="rId33"/>
    <sheet name="Pelaajat" sheetId="4" r:id="rId34"/>
    <sheet name="Otteluohjelma" sheetId="26" r:id="rId35"/>
    <sheet name="Perustiedot" sheetId="5" r:id="rId36"/>
  </sheets>
  <definedNames>
    <definedName name="AllStars">Pelaajat!$D$8:$D$20</definedName>
    <definedName name="Bay">Pelaajat!$G$8:$G$20</definedName>
    <definedName name="BcStory">Pelaajat!$L$8:$L$20</definedName>
    <definedName name="GB">Pelaajat!$E$8:$E$20</definedName>
    <definedName name="GH">Pelaajat!$I$8:$I$20</definedName>
    <definedName name="Mainarit">Pelaajat!$J$8:$J$20</definedName>
    <definedName name="Mistral">Pelaajat!$C$8:$C$20</definedName>
    <definedName name="Patteri">Pelaajat!$F$8:$F$20</definedName>
    <definedName name="RäMe">Pelaajat!$A$8:$A$20</definedName>
    <definedName name="TKK">Pelaajat!$K$8:$K$20</definedName>
    <definedName name="TPS">Pelaajat!$H$8:$H$20</definedName>
    <definedName name="_xlnm.Print_Area" localSheetId="2">'HK-K1'!$A$7:$F$78</definedName>
    <definedName name="_xlnm.Print_Area" localSheetId="1">'Sarjataulukko-K1'!$A$1:$H$43</definedName>
    <definedName name="_xlnm.Print_Area" localSheetId="20">'Sarjataulukko-K6'!$A$1:$H$60</definedName>
    <definedName name="_xlnm.Print_Area" localSheetId="3">'Tulokset-K2'!$A:$AQ</definedName>
    <definedName name="_xlnm.Print_Area" localSheetId="7">'Tulokset-K3'!$A:$AV</definedName>
    <definedName name="_xlnm.Print_Area" localSheetId="11">'Tulokset-K4'!$A:$AW</definedName>
    <definedName name="_xlnm.Print_Area" localSheetId="15">'Tulokset-K5'!$A:$AV</definedName>
    <definedName name="_xlnm.Print_Area" localSheetId="19">'Tulokset-K6'!$A:$AQ</definedName>
    <definedName name="_xlnm.Print_Area" localSheetId="23">'Tulokset-K7'!$A:$AV</definedName>
    <definedName name="_xlnm.Print_Area" localSheetId="27">'Tulokset-K8'!$A:$AV</definedName>
    <definedName name="WRB">Pelaajat!$B$8:$B$20</definedName>
  </definedNames>
  <calcPr calcId="191029"/>
  <pivotCaches>
    <pivotCache cacheId="2" r:id="rId37"/>
    <pivotCache cacheId="3" r:id="rId38"/>
    <pivotCache cacheId="4" r:id="rId39"/>
    <pivotCache cacheId="5" r:id="rId40"/>
    <pivotCache cacheId="6" r:id="rId41"/>
    <pivotCache cacheId="7" r:id="rId42"/>
    <pivotCache cacheId="8" r:id="rId43"/>
    <pivotCache cacheId="9" r:id="rId44"/>
    <pivotCache cacheId="10" r:id="rId45"/>
    <pivotCache cacheId="11" r:id="rId46"/>
    <pivotCache cacheId="12" r:id="rId47"/>
    <pivotCache cacheId="13" r:id="rId48"/>
    <pivotCache cacheId="14" r:id="rId49"/>
    <pivotCache cacheId="15" r:id="rId50"/>
    <pivotCache cacheId="16" r:id="rId51"/>
    <pivotCache cacheId="17" r:id="rId52"/>
    <pivotCache cacheId="18" r:id="rId53"/>
    <pivotCache cacheId="19" r:id="rId54"/>
    <pivotCache cacheId="20" r:id="rId55"/>
    <pivotCache cacheId="21" r:id="rId56"/>
    <pivotCache cacheId="22" r:id="rId57"/>
    <pivotCache cacheId="23" r:id="rId58"/>
    <pivotCache cacheId="24" r:id="rId59"/>
    <pivotCache cacheId="25" r:id="rId60"/>
    <pivotCache cacheId="26" r:id="rId61"/>
    <pivotCache cacheId="27" r:id="rId62"/>
    <pivotCache cacheId="28" r:id="rId63"/>
    <pivotCache cacheId="29" r:id="rId64"/>
    <pivotCache cacheId="30" r:id="rId65"/>
    <pivotCache cacheId="31" r:id="rId6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6" l="1"/>
  <c r="E7" i="4"/>
  <c r="J7" i="65"/>
  <c r="B7" i="65"/>
  <c r="AF7" i="49" l="1"/>
  <c r="AF9" i="49"/>
  <c r="AF10" i="49"/>
  <c r="AF11" i="49"/>
  <c r="AF12" i="49"/>
  <c r="AF13" i="49"/>
  <c r="AF20" i="49"/>
  <c r="AF21" i="49"/>
  <c r="AF22" i="49"/>
  <c r="AF23" i="49"/>
  <c r="AF24" i="49"/>
  <c r="AF31" i="49"/>
  <c r="AF32" i="49"/>
  <c r="AF33" i="49"/>
  <c r="AF34" i="49"/>
  <c r="AF35" i="49"/>
  <c r="AF42" i="49"/>
  <c r="AF43" i="49"/>
  <c r="AF44" i="49"/>
  <c r="AF45" i="49"/>
  <c r="AF46" i="49"/>
  <c r="AF53" i="49"/>
  <c r="AF54" i="49"/>
  <c r="AF55" i="49"/>
  <c r="AF56" i="49"/>
  <c r="AF57" i="49"/>
  <c r="AF64" i="49"/>
  <c r="AF65" i="49"/>
  <c r="AF66" i="49"/>
  <c r="AF67" i="49"/>
  <c r="AF68" i="49"/>
  <c r="AN66" i="49"/>
  <c r="AJ66" i="49"/>
  <c r="AN65" i="49"/>
  <c r="AJ65" i="49"/>
  <c r="AN64" i="49"/>
  <c r="AJ64" i="49"/>
  <c r="AM58" i="49"/>
  <c r="AI58" i="49"/>
  <c r="AN57" i="49"/>
  <c r="AJ57" i="49"/>
  <c r="AN56" i="49"/>
  <c r="AJ56" i="49"/>
  <c r="AN55" i="49"/>
  <c r="AJ55" i="49"/>
  <c r="AN54" i="49"/>
  <c r="AJ54" i="49"/>
  <c r="AN53" i="49"/>
  <c r="AJ53" i="49"/>
  <c r="AM47" i="49"/>
  <c r="AI47" i="49"/>
  <c r="AN46" i="49"/>
  <c r="AJ46" i="49"/>
  <c r="AN45" i="49"/>
  <c r="AJ45" i="49"/>
  <c r="AN44" i="49"/>
  <c r="AJ44" i="49"/>
  <c r="AN43" i="49"/>
  <c r="AJ43" i="49"/>
  <c r="AN42" i="49"/>
  <c r="AJ42" i="49"/>
  <c r="AM36" i="49"/>
  <c r="AI36" i="49"/>
  <c r="AN35" i="49"/>
  <c r="AJ35" i="49"/>
  <c r="AN34" i="49"/>
  <c r="AJ34" i="49"/>
  <c r="AN33" i="49"/>
  <c r="AJ33" i="49"/>
  <c r="AN32" i="49"/>
  <c r="AJ32" i="49"/>
  <c r="AN31" i="49"/>
  <c r="AJ31" i="49"/>
  <c r="AM25" i="49"/>
  <c r="AI25" i="49"/>
  <c r="AN24" i="49"/>
  <c r="AJ24" i="49"/>
  <c r="AN23" i="49"/>
  <c r="AJ23" i="49"/>
  <c r="AN22" i="49"/>
  <c r="AJ22" i="49"/>
  <c r="AN21" i="49"/>
  <c r="AJ21" i="49"/>
  <c r="AN20" i="49"/>
  <c r="AJ20" i="49"/>
  <c r="AM14" i="49"/>
  <c r="AI14" i="49"/>
  <c r="AN13" i="49"/>
  <c r="AJ13" i="49"/>
  <c r="AN12" i="49"/>
  <c r="AJ12" i="49"/>
  <c r="AN11" i="49"/>
  <c r="AJ11" i="49"/>
  <c r="AN10" i="49"/>
  <c r="AJ10" i="49"/>
  <c r="AN9" i="49"/>
  <c r="AJ9" i="49"/>
  <c r="AB66" i="49"/>
  <c r="X66" i="49"/>
  <c r="T66" i="49"/>
  <c r="AB65" i="49"/>
  <c r="X65" i="49"/>
  <c r="T65" i="49"/>
  <c r="AB64" i="49"/>
  <c r="X64" i="49"/>
  <c r="T64" i="49"/>
  <c r="AE58" i="49"/>
  <c r="AA58" i="49"/>
  <c r="W58" i="49"/>
  <c r="S58" i="49"/>
  <c r="AB57" i="49"/>
  <c r="X57" i="49"/>
  <c r="T57" i="49"/>
  <c r="AB56" i="49"/>
  <c r="X56" i="49"/>
  <c r="T56" i="49"/>
  <c r="AB55" i="49"/>
  <c r="X55" i="49"/>
  <c r="T55" i="49"/>
  <c r="AB54" i="49"/>
  <c r="X54" i="49"/>
  <c r="T54" i="49"/>
  <c r="AB53" i="49"/>
  <c r="X53" i="49"/>
  <c r="T53" i="49"/>
  <c r="AE47" i="49"/>
  <c r="AF47" i="49" s="1"/>
  <c r="AA47" i="49"/>
  <c r="W47" i="49"/>
  <c r="S47" i="49"/>
  <c r="AB46" i="49"/>
  <c r="X46" i="49"/>
  <c r="T46" i="49"/>
  <c r="AB45" i="49"/>
  <c r="X45" i="49"/>
  <c r="T45" i="49"/>
  <c r="AB44" i="49"/>
  <c r="X44" i="49"/>
  <c r="T44" i="49"/>
  <c r="AB43" i="49"/>
  <c r="X43" i="49"/>
  <c r="T43" i="49"/>
  <c r="AB42" i="49"/>
  <c r="X42" i="49"/>
  <c r="T42" i="49"/>
  <c r="AE36" i="49"/>
  <c r="AA36" i="49"/>
  <c r="W36" i="49"/>
  <c r="S36" i="49"/>
  <c r="AB35" i="49"/>
  <c r="X35" i="49"/>
  <c r="T35" i="49"/>
  <c r="AB34" i="49"/>
  <c r="X34" i="49"/>
  <c r="T34" i="49"/>
  <c r="AB33" i="49"/>
  <c r="X33" i="49"/>
  <c r="T33" i="49"/>
  <c r="AB32" i="49"/>
  <c r="X32" i="49"/>
  <c r="T32" i="49"/>
  <c r="AB31" i="49"/>
  <c r="X31" i="49"/>
  <c r="T31" i="49"/>
  <c r="AE25" i="49"/>
  <c r="AA25" i="49"/>
  <c r="W25" i="49"/>
  <c r="S25" i="49"/>
  <c r="AB24" i="49"/>
  <c r="X24" i="49"/>
  <c r="T24" i="49"/>
  <c r="AB23" i="49"/>
  <c r="X23" i="49"/>
  <c r="T23" i="49"/>
  <c r="AB22" i="49"/>
  <c r="X22" i="49"/>
  <c r="T22" i="49"/>
  <c r="AB21" i="49"/>
  <c r="X21" i="49"/>
  <c r="T21" i="49"/>
  <c r="AB20" i="49"/>
  <c r="X20" i="49"/>
  <c r="T20" i="49"/>
  <c r="AE14" i="49"/>
  <c r="AA14" i="49"/>
  <c r="AF14" i="49" s="1"/>
  <c r="W14" i="49"/>
  <c r="S14" i="49"/>
  <c r="AB13" i="49"/>
  <c r="X13" i="49"/>
  <c r="T13" i="49"/>
  <c r="AB12" i="49"/>
  <c r="X12" i="49"/>
  <c r="T12" i="49"/>
  <c r="AB11" i="49"/>
  <c r="X11" i="49"/>
  <c r="T11" i="49"/>
  <c r="AB10" i="49"/>
  <c r="X10" i="49"/>
  <c r="T10" i="49"/>
  <c r="AB9" i="49"/>
  <c r="X9" i="49"/>
  <c r="T9" i="49"/>
  <c r="P66" i="49"/>
  <c r="L66" i="49"/>
  <c r="H66" i="49"/>
  <c r="D66" i="49"/>
  <c r="P65" i="49"/>
  <c r="L65" i="49"/>
  <c r="H65" i="49"/>
  <c r="D65" i="49"/>
  <c r="P64" i="49"/>
  <c r="L64" i="49"/>
  <c r="H64" i="49"/>
  <c r="D64" i="49"/>
  <c r="O58" i="49"/>
  <c r="K58" i="49"/>
  <c r="G58" i="49"/>
  <c r="C58" i="49"/>
  <c r="P57" i="49"/>
  <c r="L57" i="49"/>
  <c r="H57" i="49"/>
  <c r="D57" i="49"/>
  <c r="P56" i="49"/>
  <c r="L56" i="49"/>
  <c r="H56" i="49"/>
  <c r="D56" i="49"/>
  <c r="P55" i="49"/>
  <c r="L55" i="49"/>
  <c r="H55" i="49"/>
  <c r="D55" i="49"/>
  <c r="P54" i="49"/>
  <c r="L54" i="49"/>
  <c r="H54" i="49"/>
  <c r="D54" i="49"/>
  <c r="P53" i="49"/>
  <c r="L53" i="49"/>
  <c r="H53" i="49"/>
  <c r="D53" i="49"/>
  <c r="O47" i="49"/>
  <c r="K47" i="49"/>
  <c r="G47" i="49"/>
  <c r="C47" i="49"/>
  <c r="P46" i="49"/>
  <c r="L46" i="49"/>
  <c r="H46" i="49"/>
  <c r="D46" i="49"/>
  <c r="P45" i="49"/>
  <c r="L45" i="49"/>
  <c r="H45" i="49"/>
  <c r="D45" i="49"/>
  <c r="P44" i="49"/>
  <c r="L44" i="49"/>
  <c r="H44" i="49"/>
  <c r="D44" i="49"/>
  <c r="P43" i="49"/>
  <c r="L43" i="49"/>
  <c r="H43" i="49"/>
  <c r="D43" i="49"/>
  <c r="P42" i="49"/>
  <c r="L42" i="49"/>
  <c r="H42" i="49"/>
  <c r="D42" i="49"/>
  <c r="O36" i="49"/>
  <c r="K36" i="49"/>
  <c r="G36" i="49"/>
  <c r="C36" i="49"/>
  <c r="P35" i="49"/>
  <c r="L35" i="49"/>
  <c r="H35" i="49"/>
  <c r="D35" i="49"/>
  <c r="P34" i="49"/>
  <c r="L34" i="49"/>
  <c r="H34" i="49"/>
  <c r="D34" i="49"/>
  <c r="P33" i="49"/>
  <c r="L33" i="49"/>
  <c r="H33" i="49"/>
  <c r="D33" i="49"/>
  <c r="P32" i="49"/>
  <c r="L32" i="49"/>
  <c r="H32" i="49"/>
  <c r="D32" i="49"/>
  <c r="P31" i="49"/>
  <c r="L31" i="49"/>
  <c r="H31" i="49"/>
  <c r="D31" i="49"/>
  <c r="O25" i="49"/>
  <c r="K25" i="49"/>
  <c r="G25" i="49"/>
  <c r="C25" i="49"/>
  <c r="P24" i="49"/>
  <c r="L24" i="49"/>
  <c r="H24" i="49"/>
  <c r="D24" i="49"/>
  <c r="P23" i="49"/>
  <c r="L23" i="49"/>
  <c r="H23" i="49"/>
  <c r="D23" i="49"/>
  <c r="P22" i="49"/>
  <c r="L22" i="49"/>
  <c r="H22" i="49"/>
  <c r="D22" i="49"/>
  <c r="P21" i="49"/>
  <c r="L21" i="49"/>
  <c r="H21" i="49"/>
  <c r="D21" i="49"/>
  <c r="P20" i="49"/>
  <c r="L20" i="49"/>
  <c r="H20" i="49"/>
  <c r="D20" i="49"/>
  <c r="O14" i="49"/>
  <c r="K14" i="49"/>
  <c r="G14" i="49"/>
  <c r="C14" i="49"/>
  <c r="P13" i="49"/>
  <c r="L13" i="49"/>
  <c r="H13" i="49"/>
  <c r="D13" i="49"/>
  <c r="P12" i="49"/>
  <c r="L12" i="49"/>
  <c r="H12" i="49"/>
  <c r="D12" i="49"/>
  <c r="P11" i="49"/>
  <c r="L11" i="49"/>
  <c r="H11" i="49"/>
  <c r="D11" i="49"/>
  <c r="P10" i="49"/>
  <c r="L10" i="49"/>
  <c r="H10" i="49"/>
  <c r="D10" i="49"/>
  <c r="P9" i="49"/>
  <c r="L9" i="49"/>
  <c r="H9" i="49"/>
  <c r="D9" i="49"/>
  <c r="AV66" i="28"/>
  <c r="AR66" i="28"/>
  <c r="AN66" i="28"/>
  <c r="AJ66" i="28"/>
  <c r="AV65" i="28"/>
  <c r="AR65" i="28"/>
  <c r="AN65" i="28"/>
  <c r="AJ65" i="28"/>
  <c r="AV64" i="28"/>
  <c r="AR64" i="28"/>
  <c r="AN64" i="28"/>
  <c r="AJ64" i="28"/>
  <c r="AU58" i="28"/>
  <c r="AQ58" i="28"/>
  <c r="AM58" i="28"/>
  <c r="AI58" i="28"/>
  <c r="AV57" i="28"/>
  <c r="AR57" i="28"/>
  <c r="AN57" i="28"/>
  <c r="AJ57" i="28"/>
  <c r="AV56" i="28"/>
  <c r="AR56" i="28"/>
  <c r="AN56" i="28"/>
  <c r="AJ56" i="28"/>
  <c r="AV55" i="28"/>
  <c r="AR55" i="28"/>
  <c r="AN55" i="28"/>
  <c r="AJ55" i="28"/>
  <c r="AV54" i="28"/>
  <c r="AR54" i="28"/>
  <c r="AN54" i="28"/>
  <c r="AJ54" i="28"/>
  <c r="AV53" i="28"/>
  <c r="AR53" i="28"/>
  <c r="AN53" i="28"/>
  <c r="AJ53" i="28"/>
  <c r="AU47" i="28"/>
  <c r="AV47" i="28" s="1"/>
  <c r="AQ47" i="28"/>
  <c r="AM47" i="28"/>
  <c r="AN47" i="28" s="1"/>
  <c r="AI47" i="28"/>
  <c r="AV46" i="28"/>
  <c r="AR46" i="28"/>
  <c r="AN46" i="28"/>
  <c r="AJ46" i="28"/>
  <c r="AV45" i="28"/>
  <c r="AR45" i="28"/>
  <c r="AN45" i="28"/>
  <c r="AJ45" i="28"/>
  <c r="AV44" i="28"/>
  <c r="AR44" i="28"/>
  <c r="AN44" i="28"/>
  <c r="AJ44" i="28"/>
  <c r="AV43" i="28"/>
  <c r="AR43" i="28"/>
  <c r="AN43" i="28"/>
  <c r="AJ43" i="28"/>
  <c r="AV42" i="28"/>
  <c r="AR42" i="28"/>
  <c r="AN42" i="28"/>
  <c r="AJ42" i="28"/>
  <c r="AU36" i="28"/>
  <c r="AQ36" i="28"/>
  <c r="AM36" i="28"/>
  <c r="AI36" i="28"/>
  <c r="AV35" i="28"/>
  <c r="AR35" i="28"/>
  <c r="AN35" i="28"/>
  <c r="AJ35" i="28"/>
  <c r="AV34" i="28"/>
  <c r="AR34" i="28"/>
  <c r="AN34" i="28"/>
  <c r="AJ34" i="28"/>
  <c r="AV33" i="28"/>
  <c r="AR33" i="28"/>
  <c r="AN33" i="28"/>
  <c r="AJ33" i="28"/>
  <c r="AV32" i="28"/>
  <c r="AR32" i="28"/>
  <c r="AN32" i="28"/>
  <c r="AJ32" i="28"/>
  <c r="AV31" i="28"/>
  <c r="AR31" i="28"/>
  <c r="AN31" i="28"/>
  <c r="AJ31" i="28"/>
  <c r="AU25" i="28"/>
  <c r="AQ25" i="28"/>
  <c r="AM25" i="28"/>
  <c r="AN25" i="28" s="1"/>
  <c r="AI25" i="28"/>
  <c r="AV24" i="28"/>
  <c r="AR24" i="28"/>
  <c r="AN24" i="28"/>
  <c r="AJ24" i="28"/>
  <c r="AV23" i="28"/>
  <c r="AR23" i="28"/>
  <c r="AN23" i="28"/>
  <c r="AJ23" i="28"/>
  <c r="AV22" i="28"/>
  <c r="AR22" i="28"/>
  <c r="AN22" i="28"/>
  <c r="AJ22" i="28"/>
  <c r="AV21" i="28"/>
  <c r="AR21" i="28"/>
  <c r="AN21" i="28"/>
  <c r="AJ21" i="28"/>
  <c r="AV20" i="28"/>
  <c r="AR20" i="28"/>
  <c r="AN20" i="28"/>
  <c r="AJ20" i="28"/>
  <c r="AU14" i="28"/>
  <c r="AQ14" i="28"/>
  <c r="AM14" i="28"/>
  <c r="AN14" i="28" s="1"/>
  <c r="AI14" i="28"/>
  <c r="AV13" i="28"/>
  <c r="AR13" i="28"/>
  <c r="AN13" i="28"/>
  <c r="AJ13" i="28"/>
  <c r="AV12" i="28"/>
  <c r="AR12" i="28"/>
  <c r="AN12" i="28"/>
  <c r="AJ12" i="28"/>
  <c r="AV11" i="28"/>
  <c r="AR11" i="28"/>
  <c r="AN11" i="28"/>
  <c r="AJ11" i="28"/>
  <c r="AV10" i="28"/>
  <c r="AR10" i="28"/>
  <c r="AN10" i="28"/>
  <c r="AJ10" i="28"/>
  <c r="AV9" i="28"/>
  <c r="AR9" i="28"/>
  <c r="AN9" i="28"/>
  <c r="AJ9" i="28"/>
  <c r="AF66" i="28"/>
  <c r="AB66" i="28"/>
  <c r="X66" i="28"/>
  <c r="T66" i="28"/>
  <c r="AF65" i="28"/>
  <c r="AB65" i="28"/>
  <c r="X65" i="28"/>
  <c r="T65" i="28"/>
  <c r="AF64" i="28"/>
  <c r="AB64" i="28"/>
  <c r="X64" i="28"/>
  <c r="T64" i="28"/>
  <c r="AE58" i="28"/>
  <c r="AA58" i="28"/>
  <c r="W58" i="28"/>
  <c r="S58" i="28"/>
  <c r="AF57" i="28"/>
  <c r="AB57" i="28"/>
  <c r="X57" i="28"/>
  <c r="T57" i="28"/>
  <c r="AF56" i="28"/>
  <c r="AB56" i="28"/>
  <c r="X56" i="28"/>
  <c r="T56" i="28"/>
  <c r="AF55" i="28"/>
  <c r="AB55" i="28"/>
  <c r="X55" i="28"/>
  <c r="T55" i="28"/>
  <c r="AF54" i="28"/>
  <c r="AB54" i="28"/>
  <c r="X54" i="28"/>
  <c r="T54" i="28"/>
  <c r="AF53" i="28"/>
  <c r="AB53" i="28"/>
  <c r="X53" i="28"/>
  <c r="T53" i="28"/>
  <c r="AE47" i="28"/>
  <c r="AF47" i="28" s="1"/>
  <c r="AA47" i="28"/>
  <c r="W47" i="28"/>
  <c r="X47" i="28" s="1"/>
  <c r="S47" i="28"/>
  <c r="AF46" i="28"/>
  <c r="AB46" i="28"/>
  <c r="X46" i="28"/>
  <c r="T46" i="28"/>
  <c r="AF45" i="28"/>
  <c r="AB45" i="28"/>
  <c r="X45" i="28"/>
  <c r="T45" i="28"/>
  <c r="AF44" i="28"/>
  <c r="AB44" i="28"/>
  <c r="X44" i="28"/>
  <c r="T44" i="28"/>
  <c r="AF43" i="28"/>
  <c r="AB43" i="28"/>
  <c r="X43" i="28"/>
  <c r="T43" i="28"/>
  <c r="AF42" i="28"/>
  <c r="AB42" i="28"/>
  <c r="X42" i="28"/>
  <c r="T42" i="28"/>
  <c r="AE36" i="28"/>
  <c r="AA36" i="28"/>
  <c r="W36" i="28"/>
  <c r="S36" i="28"/>
  <c r="AF35" i="28"/>
  <c r="AB35" i="28"/>
  <c r="X35" i="28"/>
  <c r="T35" i="28"/>
  <c r="AF34" i="28"/>
  <c r="AB34" i="28"/>
  <c r="X34" i="28"/>
  <c r="T34" i="28"/>
  <c r="AF33" i="28"/>
  <c r="AB33" i="28"/>
  <c r="X33" i="28"/>
  <c r="T33" i="28"/>
  <c r="AF32" i="28"/>
  <c r="AB32" i="28"/>
  <c r="X32" i="28"/>
  <c r="T32" i="28"/>
  <c r="AF31" i="28"/>
  <c r="AB31" i="28"/>
  <c r="X31" i="28"/>
  <c r="T31" i="28"/>
  <c r="AE25" i="28"/>
  <c r="AF25" i="28" s="1"/>
  <c r="AA25" i="28"/>
  <c r="W25" i="28"/>
  <c r="X25" i="28" s="1"/>
  <c r="S25" i="28"/>
  <c r="AF24" i="28"/>
  <c r="AB24" i="28"/>
  <c r="X24" i="28"/>
  <c r="T24" i="28"/>
  <c r="AF23" i="28"/>
  <c r="AB23" i="28"/>
  <c r="X23" i="28"/>
  <c r="T23" i="28"/>
  <c r="AF22" i="28"/>
  <c r="AB22" i="28"/>
  <c r="X22" i="28"/>
  <c r="T22" i="28"/>
  <c r="AF21" i="28"/>
  <c r="AB21" i="28"/>
  <c r="X21" i="28"/>
  <c r="T21" i="28"/>
  <c r="AF20" i="28"/>
  <c r="AB20" i="28"/>
  <c r="X20" i="28"/>
  <c r="T20" i="28"/>
  <c r="AE14" i="28"/>
  <c r="AF14" i="28" s="1"/>
  <c r="AA14" i="28"/>
  <c r="W14" i="28"/>
  <c r="S14" i="28"/>
  <c r="AF13" i="28"/>
  <c r="AB13" i="28"/>
  <c r="X13" i="28"/>
  <c r="T13" i="28"/>
  <c r="AF12" i="28"/>
  <c r="AB12" i="28"/>
  <c r="X12" i="28"/>
  <c r="T12" i="28"/>
  <c r="AF11" i="28"/>
  <c r="AB11" i="28"/>
  <c r="X11" i="28"/>
  <c r="T11" i="28"/>
  <c r="AF10" i="28"/>
  <c r="AB10" i="28"/>
  <c r="X10" i="28"/>
  <c r="T10" i="28"/>
  <c r="AF9" i="28"/>
  <c r="AB9" i="28"/>
  <c r="X9" i="28"/>
  <c r="T9" i="28"/>
  <c r="P66" i="28"/>
  <c r="L66" i="28"/>
  <c r="H66" i="28"/>
  <c r="D66" i="28"/>
  <c r="P65" i="28"/>
  <c r="L65" i="28"/>
  <c r="H65" i="28"/>
  <c r="D65" i="28"/>
  <c r="P64" i="28"/>
  <c r="L64" i="28"/>
  <c r="H64" i="28"/>
  <c r="D64" i="28"/>
  <c r="O58" i="28"/>
  <c r="K58" i="28"/>
  <c r="G58" i="28"/>
  <c r="H58" i="28" s="1"/>
  <c r="C58" i="28"/>
  <c r="P57" i="28"/>
  <c r="L57" i="28"/>
  <c r="H57" i="28"/>
  <c r="D57" i="28"/>
  <c r="P56" i="28"/>
  <c r="L56" i="28"/>
  <c r="H56" i="28"/>
  <c r="D56" i="28"/>
  <c r="P55" i="28"/>
  <c r="L55" i="28"/>
  <c r="H55" i="28"/>
  <c r="D55" i="28"/>
  <c r="P54" i="28"/>
  <c r="L54" i="28"/>
  <c r="H54" i="28"/>
  <c r="D54" i="28"/>
  <c r="P53" i="28"/>
  <c r="L53" i="28"/>
  <c r="H53" i="28"/>
  <c r="D53" i="28"/>
  <c r="O47" i="28"/>
  <c r="P47" i="28" s="1"/>
  <c r="K47" i="28"/>
  <c r="G47" i="28"/>
  <c r="H47" i="28" s="1"/>
  <c r="C47" i="28"/>
  <c r="P46" i="28"/>
  <c r="L46" i="28"/>
  <c r="H46" i="28"/>
  <c r="D46" i="28"/>
  <c r="P45" i="28"/>
  <c r="L45" i="28"/>
  <c r="H45" i="28"/>
  <c r="D45" i="28"/>
  <c r="P44" i="28"/>
  <c r="L44" i="28"/>
  <c r="H44" i="28"/>
  <c r="D44" i="28"/>
  <c r="P43" i="28"/>
  <c r="L43" i="28"/>
  <c r="H43" i="28"/>
  <c r="D43" i="28"/>
  <c r="P42" i="28"/>
  <c r="L42" i="28"/>
  <c r="H42" i="28"/>
  <c r="D42" i="28"/>
  <c r="O36" i="28"/>
  <c r="P36" i="28" s="1"/>
  <c r="K36" i="28"/>
  <c r="G36" i="28"/>
  <c r="H36" i="28" s="1"/>
  <c r="C36" i="28"/>
  <c r="P35" i="28"/>
  <c r="L35" i="28"/>
  <c r="H35" i="28"/>
  <c r="D35" i="28"/>
  <c r="P34" i="28"/>
  <c r="L34" i="28"/>
  <c r="H34" i="28"/>
  <c r="D34" i="28"/>
  <c r="P33" i="28"/>
  <c r="L33" i="28"/>
  <c r="H33" i="28"/>
  <c r="D33" i="28"/>
  <c r="P32" i="28"/>
  <c r="L32" i="28"/>
  <c r="H32" i="28"/>
  <c r="D32" i="28"/>
  <c r="P31" i="28"/>
  <c r="L31" i="28"/>
  <c r="H31" i="28"/>
  <c r="D31" i="28"/>
  <c r="O25" i="28"/>
  <c r="P25" i="28" s="1"/>
  <c r="K25" i="28"/>
  <c r="G25" i="28"/>
  <c r="H25" i="28" s="1"/>
  <c r="C25" i="28"/>
  <c r="P24" i="28"/>
  <c r="L24" i="28"/>
  <c r="H24" i="28"/>
  <c r="D24" i="28"/>
  <c r="P23" i="28"/>
  <c r="L23" i="28"/>
  <c r="H23" i="28"/>
  <c r="D23" i="28"/>
  <c r="P22" i="28"/>
  <c r="L22" i="28"/>
  <c r="H22" i="28"/>
  <c r="D22" i="28"/>
  <c r="P21" i="28"/>
  <c r="L21" i="28"/>
  <c r="H21" i="28"/>
  <c r="D21" i="28"/>
  <c r="P20" i="28"/>
  <c r="L20" i="28"/>
  <c r="H20" i="28"/>
  <c r="D20" i="28"/>
  <c r="O14" i="28"/>
  <c r="P14" i="28" s="1"/>
  <c r="K14" i="28"/>
  <c r="G14" i="28"/>
  <c r="C14" i="28"/>
  <c r="P13" i="28"/>
  <c r="L13" i="28"/>
  <c r="H13" i="28"/>
  <c r="D13" i="28"/>
  <c r="P12" i="28"/>
  <c r="L12" i="28"/>
  <c r="H12" i="28"/>
  <c r="D12" i="28"/>
  <c r="P11" i="28"/>
  <c r="L11" i="28"/>
  <c r="H11" i="28"/>
  <c r="D11" i="28"/>
  <c r="P10" i="28"/>
  <c r="L10" i="28"/>
  <c r="H10" i="28"/>
  <c r="D10" i="28"/>
  <c r="P9" i="28"/>
  <c r="L9" i="28"/>
  <c r="H9" i="28"/>
  <c r="D9" i="28"/>
  <c r="AN66" i="33"/>
  <c r="AJ66" i="33"/>
  <c r="AN65" i="33"/>
  <c r="AJ65" i="33"/>
  <c r="AN64" i="33"/>
  <c r="AJ64" i="33"/>
  <c r="AM58" i="33"/>
  <c r="AI58" i="33"/>
  <c r="AN57" i="33"/>
  <c r="AJ57" i="33"/>
  <c r="AN56" i="33"/>
  <c r="AJ56" i="33"/>
  <c r="AN55" i="33"/>
  <c r="AJ55" i="33"/>
  <c r="AN54" i="33"/>
  <c r="AJ54" i="33"/>
  <c r="AN53" i="33"/>
  <c r="AJ53" i="33"/>
  <c r="AM47" i="33"/>
  <c r="AN47" i="33" s="1"/>
  <c r="AI47" i="33"/>
  <c r="AN46" i="33"/>
  <c r="AJ46" i="33"/>
  <c r="AN45" i="33"/>
  <c r="AJ45" i="33"/>
  <c r="AN44" i="33"/>
  <c r="AJ44" i="33"/>
  <c r="AN43" i="33"/>
  <c r="AJ43" i="33"/>
  <c r="AN42" i="33"/>
  <c r="AJ42" i="33"/>
  <c r="AM36" i="33"/>
  <c r="AI36" i="33"/>
  <c r="AN35" i="33"/>
  <c r="AJ35" i="33"/>
  <c r="AN34" i="33"/>
  <c r="AJ34" i="33"/>
  <c r="AN33" i="33"/>
  <c r="AJ33" i="33"/>
  <c r="AN32" i="33"/>
  <c r="AJ32" i="33"/>
  <c r="AN31" i="33"/>
  <c r="AJ31" i="33"/>
  <c r="AM25" i="33"/>
  <c r="AN25" i="33" s="1"/>
  <c r="AI25" i="33"/>
  <c r="AN24" i="33"/>
  <c r="AJ24" i="33"/>
  <c r="AN23" i="33"/>
  <c r="AJ23" i="33"/>
  <c r="AN22" i="33"/>
  <c r="AJ22" i="33"/>
  <c r="AN21" i="33"/>
  <c r="AJ21" i="33"/>
  <c r="AN20" i="33"/>
  <c r="AJ20" i="33"/>
  <c r="AM14" i="33"/>
  <c r="AI14" i="33"/>
  <c r="AN13" i="33"/>
  <c r="AJ13" i="33"/>
  <c r="AN12" i="33"/>
  <c r="AJ12" i="33"/>
  <c r="AN11" i="33"/>
  <c r="AJ11" i="33"/>
  <c r="AN10" i="33"/>
  <c r="AJ10" i="33"/>
  <c r="AN9" i="33"/>
  <c r="AJ9" i="33"/>
  <c r="AF66" i="33"/>
  <c r="AB66" i="33"/>
  <c r="X66" i="33"/>
  <c r="T66" i="33"/>
  <c r="AF65" i="33"/>
  <c r="AB65" i="33"/>
  <c r="X65" i="33"/>
  <c r="T65" i="33"/>
  <c r="AF64" i="33"/>
  <c r="AB64" i="33"/>
  <c r="X64" i="33"/>
  <c r="T64" i="33"/>
  <c r="AE58" i="33"/>
  <c r="AA58" i="33"/>
  <c r="W58" i="33"/>
  <c r="S58" i="33"/>
  <c r="AF57" i="33"/>
  <c r="AB57" i="33"/>
  <c r="X57" i="33"/>
  <c r="T57" i="33"/>
  <c r="AF56" i="33"/>
  <c r="AB56" i="33"/>
  <c r="X56" i="33"/>
  <c r="T56" i="33"/>
  <c r="AF55" i="33"/>
  <c r="AB55" i="33"/>
  <c r="X55" i="33"/>
  <c r="T55" i="33"/>
  <c r="AF54" i="33"/>
  <c r="AB54" i="33"/>
  <c r="X54" i="33"/>
  <c r="T54" i="33"/>
  <c r="AF53" i="33"/>
  <c r="AB53" i="33"/>
  <c r="X53" i="33"/>
  <c r="T53" i="33"/>
  <c r="AE47" i="33"/>
  <c r="AF47" i="33" s="1"/>
  <c r="AA47" i="33"/>
  <c r="W47" i="33"/>
  <c r="X47" i="33" s="1"/>
  <c r="S47" i="33"/>
  <c r="AF46" i="33"/>
  <c r="AB46" i="33"/>
  <c r="X46" i="33"/>
  <c r="T46" i="33"/>
  <c r="AF45" i="33"/>
  <c r="AB45" i="33"/>
  <c r="X45" i="33"/>
  <c r="T45" i="33"/>
  <c r="AF44" i="33"/>
  <c r="AB44" i="33"/>
  <c r="X44" i="33"/>
  <c r="T44" i="33"/>
  <c r="AF43" i="33"/>
  <c r="AB43" i="33"/>
  <c r="X43" i="33"/>
  <c r="T43" i="33"/>
  <c r="AF42" i="33"/>
  <c r="AB42" i="33"/>
  <c r="X42" i="33"/>
  <c r="T42" i="33"/>
  <c r="AE36" i="33"/>
  <c r="AA36" i="33"/>
  <c r="W36" i="33"/>
  <c r="S36" i="33"/>
  <c r="AF35" i="33"/>
  <c r="AB35" i="33"/>
  <c r="X35" i="33"/>
  <c r="T35" i="33"/>
  <c r="AF34" i="33"/>
  <c r="AB34" i="33"/>
  <c r="X34" i="33"/>
  <c r="T34" i="33"/>
  <c r="AF33" i="33"/>
  <c r="AB33" i="33"/>
  <c r="X33" i="33"/>
  <c r="T33" i="33"/>
  <c r="AF32" i="33"/>
  <c r="AB32" i="33"/>
  <c r="X32" i="33"/>
  <c r="T32" i="33"/>
  <c r="AF31" i="33"/>
  <c r="AB31" i="33"/>
  <c r="X31" i="33"/>
  <c r="T31" i="33"/>
  <c r="AE25" i="33"/>
  <c r="AF25" i="33" s="1"/>
  <c r="AA25" i="33"/>
  <c r="W25" i="33"/>
  <c r="X25" i="33" s="1"/>
  <c r="S25" i="33"/>
  <c r="AF24" i="33"/>
  <c r="AB24" i="33"/>
  <c r="X24" i="33"/>
  <c r="T24" i="33"/>
  <c r="AF23" i="33"/>
  <c r="AB23" i="33"/>
  <c r="X23" i="33"/>
  <c r="T23" i="33"/>
  <c r="AF22" i="33"/>
  <c r="AB22" i="33"/>
  <c r="X22" i="33"/>
  <c r="T22" i="33"/>
  <c r="AF21" i="33"/>
  <c r="AB21" i="33"/>
  <c r="X21" i="33"/>
  <c r="T21" i="33"/>
  <c r="AF20" i="33"/>
  <c r="AB20" i="33"/>
  <c r="X20" i="33"/>
  <c r="T20" i="33"/>
  <c r="AE14" i="33"/>
  <c r="AA14" i="33"/>
  <c r="W14" i="33"/>
  <c r="S14" i="33"/>
  <c r="AF13" i="33"/>
  <c r="AB13" i="33"/>
  <c r="X13" i="33"/>
  <c r="T13" i="33"/>
  <c r="AF12" i="33"/>
  <c r="AB12" i="33"/>
  <c r="X12" i="33"/>
  <c r="T12" i="33"/>
  <c r="AF11" i="33"/>
  <c r="AB11" i="33"/>
  <c r="X11" i="33"/>
  <c r="T11" i="33"/>
  <c r="AF10" i="33"/>
  <c r="AB10" i="33"/>
  <c r="X10" i="33"/>
  <c r="T10" i="33"/>
  <c r="AF9" i="33"/>
  <c r="AB9" i="33"/>
  <c r="X9" i="33"/>
  <c r="T9" i="33"/>
  <c r="P66" i="33"/>
  <c r="L66" i="33"/>
  <c r="H66" i="33"/>
  <c r="D66" i="33"/>
  <c r="P65" i="33"/>
  <c r="L65" i="33"/>
  <c r="H65" i="33"/>
  <c r="D65" i="33"/>
  <c r="P64" i="33"/>
  <c r="L64" i="33"/>
  <c r="H64" i="33"/>
  <c r="D64" i="33"/>
  <c r="O58" i="33"/>
  <c r="K58" i="33"/>
  <c r="G58" i="33"/>
  <c r="H58" i="33" s="1"/>
  <c r="C58" i="33"/>
  <c r="P57" i="33"/>
  <c r="L57" i="33"/>
  <c r="H57" i="33"/>
  <c r="D57" i="33"/>
  <c r="P56" i="33"/>
  <c r="L56" i="33"/>
  <c r="H56" i="33"/>
  <c r="D56" i="33"/>
  <c r="P55" i="33"/>
  <c r="L55" i="33"/>
  <c r="H55" i="33"/>
  <c r="D55" i="33"/>
  <c r="P54" i="33"/>
  <c r="L54" i="33"/>
  <c r="H54" i="33"/>
  <c r="D54" i="33"/>
  <c r="P53" i="33"/>
  <c r="L53" i="33"/>
  <c r="H53" i="33"/>
  <c r="D53" i="33"/>
  <c r="O47" i="33"/>
  <c r="P47" i="33" s="1"/>
  <c r="K47" i="33"/>
  <c r="G47" i="33"/>
  <c r="H47" i="33" s="1"/>
  <c r="C47" i="33"/>
  <c r="P46" i="33"/>
  <c r="L46" i="33"/>
  <c r="H46" i="33"/>
  <c r="D46" i="33"/>
  <c r="P45" i="33"/>
  <c r="L45" i="33"/>
  <c r="H45" i="33"/>
  <c r="D45" i="33"/>
  <c r="P44" i="33"/>
  <c r="L44" i="33"/>
  <c r="H44" i="33"/>
  <c r="D44" i="33"/>
  <c r="P43" i="33"/>
  <c r="L43" i="33"/>
  <c r="H43" i="33"/>
  <c r="D43" i="33"/>
  <c r="P42" i="33"/>
  <c r="L42" i="33"/>
  <c r="H42" i="33"/>
  <c r="D42" i="33"/>
  <c r="O36" i="33"/>
  <c r="K36" i="33"/>
  <c r="G36" i="33"/>
  <c r="C36" i="33"/>
  <c r="P35" i="33"/>
  <c r="L35" i="33"/>
  <c r="H35" i="33"/>
  <c r="D35" i="33"/>
  <c r="P34" i="33"/>
  <c r="L34" i="33"/>
  <c r="H34" i="33"/>
  <c r="D34" i="33"/>
  <c r="P33" i="33"/>
  <c r="L33" i="33"/>
  <c r="H33" i="33"/>
  <c r="D33" i="33"/>
  <c r="P32" i="33"/>
  <c r="L32" i="33"/>
  <c r="H32" i="33"/>
  <c r="D32" i="33"/>
  <c r="P31" i="33"/>
  <c r="L31" i="33"/>
  <c r="H31" i="33"/>
  <c r="D31" i="33"/>
  <c r="O25" i="33"/>
  <c r="P25" i="33" s="1"/>
  <c r="K25" i="33"/>
  <c r="G25" i="33"/>
  <c r="H25" i="33" s="1"/>
  <c r="C25" i="33"/>
  <c r="P24" i="33"/>
  <c r="L24" i="33"/>
  <c r="H24" i="33"/>
  <c r="D24" i="33"/>
  <c r="P23" i="33"/>
  <c r="L23" i="33"/>
  <c r="H23" i="33"/>
  <c r="D23" i="33"/>
  <c r="P22" i="33"/>
  <c r="L22" i="33"/>
  <c r="H22" i="33"/>
  <c r="D22" i="33"/>
  <c r="P21" i="33"/>
  <c r="L21" i="33"/>
  <c r="H21" i="33"/>
  <c r="D21" i="33"/>
  <c r="P20" i="33"/>
  <c r="L20" i="33"/>
  <c r="H20" i="33"/>
  <c r="D20" i="33"/>
  <c r="O14" i="33"/>
  <c r="K14" i="33"/>
  <c r="G14" i="33"/>
  <c r="C14" i="33"/>
  <c r="P13" i="33"/>
  <c r="L13" i="33"/>
  <c r="H13" i="33"/>
  <c r="D13" i="33"/>
  <c r="P12" i="33"/>
  <c r="L12" i="33"/>
  <c r="H12" i="33"/>
  <c r="D12" i="33"/>
  <c r="P11" i="33"/>
  <c r="L11" i="33"/>
  <c r="H11" i="33"/>
  <c r="D11" i="33"/>
  <c r="P10" i="33"/>
  <c r="L10" i="33"/>
  <c r="H10" i="33"/>
  <c r="D10" i="33"/>
  <c r="P9" i="33"/>
  <c r="L9" i="33"/>
  <c r="H9" i="33"/>
  <c r="D9" i="33"/>
  <c r="AV66" i="1"/>
  <c r="AR66" i="1"/>
  <c r="AN66" i="1"/>
  <c r="AJ66" i="1"/>
  <c r="AV65" i="1"/>
  <c r="AR65" i="1"/>
  <c r="AN65" i="1"/>
  <c r="AJ65" i="1"/>
  <c r="AV64" i="1"/>
  <c r="AR64" i="1"/>
  <c r="AN64" i="1"/>
  <c r="AJ64" i="1"/>
  <c r="AU58" i="1"/>
  <c r="AV58" i="1" s="1"/>
  <c r="AQ58" i="1"/>
  <c r="AM58" i="1"/>
  <c r="AI58" i="1"/>
  <c r="AV57" i="1"/>
  <c r="AR57" i="1"/>
  <c r="AN57" i="1"/>
  <c r="AJ57" i="1"/>
  <c r="AV56" i="1"/>
  <c r="AR56" i="1"/>
  <c r="AN56" i="1"/>
  <c r="AJ56" i="1"/>
  <c r="AV55" i="1"/>
  <c r="AR55" i="1"/>
  <c r="AN55" i="1"/>
  <c r="AJ55" i="1"/>
  <c r="AV54" i="1"/>
  <c r="AR54" i="1"/>
  <c r="AN54" i="1"/>
  <c r="AJ54" i="1"/>
  <c r="AV53" i="1"/>
  <c r="AR53" i="1"/>
  <c r="AN53" i="1"/>
  <c r="AJ53" i="1"/>
  <c r="AU47" i="1"/>
  <c r="AQ47" i="1"/>
  <c r="AM47" i="1"/>
  <c r="AI47" i="1"/>
  <c r="AV46" i="1"/>
  <c r="AR46" i="1"/>
  <c r="AN46" i="1"/>
  <c r="AJ46" i="1"/>
  <c r="AV45" i="1"/>
  <c r="AR45" i="1"/>
  <c r="AN45" i="1"/>
  <c r="AJ45" i="1"/>
  <c r="AV44" i="1"/>
  <c r="AR44" i="1"/>
  <c r="AN44" i="1"/>
  <c r="AJ44" i="1"/>
  <c r="AV43" i="1"/>
  <c r="AR43" i="1"/>
  <c r="AN43" i="1"/>
  <c r="AJ43" i="1"/>
  <c r="AV42" i="1"/>
  <c r="AR42" i="1"/>
  <c r="AN42" i="1"/>
  <c r="AJ42" i="1"/>
  <c r="AU36" i="1"/>
  <c r="AQ36" i="1"/>
  <c r="AM36" i="1"/>
  <c r="AI36" i="1"/>
  <c r="AV35" i="1"/>
  <c r="AR35" i="1"/>
  <c r="AN35" i="1"/>
  <c r="AJ35" i="1"/>
  <c r="AV34" i="1"/>
  <c r="AR34" i="1"/>
  <c r="AN34" i="1"/>
  <c r="AJ34" i="1"/>
  <c r="AV33" i="1"/>
  <c r="AR33" i="1"/>
  <c r="AN33" i="1"/>
  <c r="AJ33" i="1"/>
  <c r="AV32" i="1"/>
  <c r="AR32" i="1"/>
  <c r="AN32" i="1"/>
  <c r="AJ32" i="1"/>
  <c r="AV31" i="1"/>
  <c r="AR31" i="1"/>
  <c r="AN31" i="1"/>
  <c r="AJ31" i="1"/>
  <c r="AU25" i="1"/>
  <c r="AQ25" i="1"/>
  <c r="AM25" i="1"/>
  <c r="AI25" i="1"/>
  <c r="AV24" i="1"/>
  <c r="AR24" i="1"/>
  <c r="AN24" i="1"/>
  <c r="AJ24" i="1"/>
  <c r="AV23" i="1"/>
  <c r="AR23" i="1"/>
  <c r="AN23" i="1"/>
  <c r="AJ23" i="1"/>
  <c r="AV22" i="1"/>
  <c r="AR22" i="1"/>
  <c r="AN22" i="1"/>
  <c r="AJ22" i="1"/>
  <c r="AV21" i="1"/>
  <c r="AR21" i="1"/>
  <c r="AN21" i="1"/>
  <c r="AJ21" i="1"/>
  <c r="AV20" i="1"/>
  <c r="AR20" i="1"/>
  <c r="AN20" i="1"/>
  <c r="AJ20" i="1"/>
  <c r="AU14" i="1"/>
  <c r="AQ14" i="1"/>
  <c r="AM14" i="1"/>
  <c r="AI14" i="1"/>
  <c r="AV13" i="1"/>
  <c r="AR13" i="1"/>
  <c r="AN13" i="1"/>
  <c r="AJ13" i="1"/>
  <c r="AV12" i="1"/>
  <c r="AR12" i="1"/>
  <c r="AN12" i="1"/>
  <c r="AJ12" i="1"/>
  <c r="AV11" i="1"/>
  <c r="AR11" i="1"/>
  <c r="AN11" i="1"/>
  <c r="AJ11" i="1"/>
  <c r="AV10" i="1"/>
  <c r="AR10" i="1"/>
  <c r="AN10" i="1"/>
  <c r="AJ10" i="1"/>
  <c r="AV9" i="1"/>
  <c r="AR9" i="1"/>
  <c r="AN9" i="1"/>
  <c r="AJ9" i="1"/>
  <c r="AF66" i="1"/>
  <c r="AB66" i="1"/>
  <c r="X66" i="1"/>
  <c r="T66" i="1"/>
  <c r="AF65" i="1"/>
  <c r="AB65" i="1"/>
  <c r="X65" i="1"/>
  <c r="T65" i="1"/>
  <c r="AF64" i="1"/>
  <c r="AB64" i="1"/>
  <c r="X64" i="1"/>
  <c r="T64" i="1"/>
  <c r="AE58" i="1"/>
  <c r="AA58" i="1"/>
  <c r="W58" i="1"/>
  <c r="S58" i="1"/>
  <c r="AF57" i="1"/>
  <c r="AB57" i="1"/>
  <c r="X57" i="1"/>
  <c r="T57" i="1"/>
  <c r="AF56" i="1"/>
  <c r="AB56" i="1"/>
  <c r="X56" i="1"/>
  <c r="T56" i="1"/>
  <c r="AF55" i="1"/>
  <c r="AB55" i="1"/>
  <c r="X55" i="1"/>
  <c r="T55" i="1"/>
  <c r="AF54" i="1"/>
  <c r="AB54" i="1"/>
  <c r="X54" i="1"/>
  <c r="T54" i="1"/>
  <c r="AF53" i="1"/>
  <c r="AB53" i="1"/>
  <c r="X53" i="1"/>
  <c r="T53" i="1"/>
  <c r="AE47" i="1"/>
  <c r="AA47" i="1"/>
  <c r="W47" i="1"/>
  <c r="X47" i="1" s="1"/>
  <c r="S47" i="1"/>
  <c r="AF46" i="1"/>
  <c r="AB46" i="1"/>
  <c r="X46" i="1"/>
  <c r="T46" i="1"/>
  <c r="AF45" i="1"/>
  <c r="AB45" i="1"/>
  <c r="X45" i="1"/>
  <c r="T45" i="1"/>
  <c r="AF44" i="1"/>
  <c r="AB44" i="1"/>
  <c r="X44" i="1"/>
  <c r="T44" i="1"/>
  <c r="AF43" i="1"/>
  <c r="AB43" i="1"/>
  <c r="X43" i="1"/>
  <c r="T43" i="1"/>
  <c r="AF42" i="1"/>
  <c r="AB42" i="1"/>
  <c r="X42" i="1"/>
  <c r="T42" i="1"/>
  <c r="AE36" i="1"/>
  <c r="AA36" i="1"/>
  <c r="W36" i="1"/>
  <c r="S36" i="1"/>
  <c r="AF35" i="1"/>
  <c r="AB35" i="1"/>
  <c r="X35" i="1"/>
  <c r="T35" i="1"/>
  <c r="AF34" i="1"/>
  <c r="AB34" i="1"/>
  <c r="X34" i="1"/>
  <c r="T34" i="1"/>
  <c r="AF33" i="1"/>
  <c r="AB33" i="1"/>
  <c r="X33" i="1"/>
  <c r="T33" i="1"/>
  <c r="AF32" i="1"/>
  <c r="AB32" i="1"/>
  <c r="X32" i="1"/>
  <c r="T32" i="1"/>
  <c r="AF31" i="1"/>
  <c r="AB31" i="1"/>
  <c r="X31" i="1"/>
  <c r="T31" i="1"/>
  <c r="AE25" i="1"/>
  <c r="AA25" i="1"/>
  <c r="W25" i="1"/>
  <c r="X25" i="1" s="1"/>
  <c r="S25" i="1"/>
  <c r="AF24" i="1"/>
  <c r="AB24" i="1"/>
  <c r="X24" i="1"/>
  <c r="T24" i="1"/>
  <c r="AF23" i="1"/>
  <c r="AB23" i="1"/>
  <c r="X23" i="1"/>
  <c r="T23" i="1"/>
  <c r="AF22" i="1"/>
  <c r="AB22" i="1"/>
  <c r="X22" i="1"/>
  <c r="T22" i="1"/>
  <c r="AF21" i="1"/>
  <c r="AB21" i="1"/>
  <c r="X21" i="1"/>
  <c r="T21" i="1"/>
  <c r="AF20" i="1"/>
  <c r="AB20" i="1"/>
  <c r="X20" i="1"/>
  <c r="T20" i="1"/>
  <c r="AF11" i="1"/>
  <c r="AB11" i="1"/>
  <c r="X11" i="1"/>
  <c r="T11" i="1"/>
  <c r="AF10" i="1"/>
  <c r="AB10" i="1"/>
  <c r="X10" i="1"/>
  <c r="T10" i="1"/>
  <c r="AF9" i="1"/>
  <c r="AB9" i="1"/>
  <c r="X9" i="1"/>
  <c r="T9" i="1"/>
  <c r="P66" i="1"/>
  <c r="L66" i="1"/>
  <c r="H66" i="1"/>
  <c r="D66" i="1"/>
  <c r="P65" i="1"/>
  <c r="L65" i="1"/>
  <c r="H65" i="1"/>
  <c r="D65" i="1"/>
  <c r="P64" i="1"/>
  <c r="L64" i="1"/>
  <c r="H64" i="1"/>
  <c r="D64" i="1"/>
  <c r="P55" i="1"/>
  <c r="L55" i="1"/>
  <c r="H55" i="1"/>
  <c r="D55" i="1"/>
  <c r="P54" i="1"/>
  <c r="L54" i="1"/>
  <c r="H54" i="1"/>
  <c r="D54" i="1"/>
  <c r="P53" i="1"/>
  <c r="L53" i="1"/>
  <c r="H53" i="1"/>
  <c r="D53" i="1"/>
  <c r="P44" i="1"/>
  <c r="L44" i="1"/>
  <c r="H44" i="1"/>
  <c r="D44" i="1"/>
  <c r="P43" i="1"/>
  <c r="L43" i="1"/>
  <c r="H43" i="1"/>
  <c r="D43" i="1"/>
  <c r="P42" i="1"/>
  <c r="L42" i="1"/>
  <c r="H42" i="1"/>
  <c r="D42" i="1"/>
  <c r="P33" i="1"/>
  <c r="L33" i="1"/>
  <c r="H33" i="1"/>
  <c r="D33" i="1"/>
  <c r="P32" i="1"/>
  <c r="L32" i="1"/>
  <c r="H32" i="1"/>
  <c r="D32" i="1"/>
  <c r="P31" i="1"/>
  <c r="L31" i="1"/>
  <c r="H31" i="1"/>
  <c r="D31" i="1"/>
  <c r="P22" i="1"/>
  <c r="L22" i="1"/>
  <c r="H22" i="1"/>
  <c r="D22" i="1"/>
  <c r="P21" i="1"/>
  <c r="L21" i="1"/>
  <c r="H21" i="1"/>
  <c r="D21" i="1"/>
  <c r="P20" i="1"/>
  <c r="L20" i="1"/>
  <c r="H20" i="1"/>
  <c r="D20" i="1"/>
  <c r="P11" i="1"/>
  <c r="L11" i="1"/>
  <c r="H11" i="1"/>
  <c r="D11" i="1"/>
  <c r="P10" i="1"/>
  <c r="L10" i="1"/>
  <c r="H10" i="1"/>
  <c r="D10" i="1"/>
  <c r="P9" i="1"/>
  <c r="L9" i="1"/>
  <c r="H9" i="1"/>
  <c r="D9" i="1"/>
  <c r="AJ47" i="49" l="1"/>
  <c r="AJ36" i="49"/>
  <c r="AJ37" i="49" s="1"/>
  <c r="AJ58" i="49"/>
  <c r="T58" i="49"/>
  <c r="L58" i="49"/>
  <c r="L36" i="49"/>
  <c r="L14" i="49"/>
  <c r="D47" i="49"/>
  <c r="AR36" i="28"/>
  <c r="AR58" i="28"/>
  <c r="AR59" i="28" s="1"/>
  <c r="AR25" i="28"/>
  <c r="AR26" i="28" s="1"/>
  <c r="AR14" i="28"/>
  <c r="AJ58" i="28"/>
  <c r="AN48" i="28"/>
  <c r="AJ36" i="28"/>
  <c r="AJ37" i="28" s="1"/>
  <c r="AJ14" i="28"/>
  <c r="AJ15" i="28" s="1"/>
  <c r="AB58" i="28"/>
  <c r="AB14" i="28"/>
  <c r="AB36" i="28"/>
  <c r="T14" i="28"/>
  <c r="T36" i="28"/>
  <c r="T37" i="28" s="1"/>
  <c r="T58" i="28"/>
  <c r="L58" i="28"/>
  <c r="L59" i="28" s="1"/>
  <c r="L25" i="28"/>
  <c r="L14" i="28"/>
  <c r="D14" i="28"/>
  <c r="D15" i="28" s="1"/>
  <c r="D47" i="28"/>
  <c r="D48" i="28" s="1"/>
  <c r="D36" i="28"/>
  <c r="D37" i="28" s="1"/>
  <c r="D58" i="28"/>
  <c r="D59" i="28" s="1"/>
  <c r="AJ58" i="33"/>
  <c r="AJ36" i="33"/>
  <c r="AJ37" i="33" s="1"/>
  <c r="AJ14" i="33"/>
  <c r="AB36" i="33"/>
  <c r="AB37" i="33" s="1"/>
  <c r="AB58" i="33"/>
  <c r="AB59" i="33" s="1"/>
  <c r="AB25" i="33"/>
  <c r="AB26" i="33" s="1"/>
  <c r="AB14" i="33"/>
  <c r="T14" i="33"/>
  <c r="T15" i="33" s="1"/>
  <c r="T58" i="33"/>
  <c r="T59" i="33" s="1"/>
  <c r="T36" i="33"/>
  <c r="T37" i="33" s="1"/>
  <c r="L36" i="33"/>
  <c r="L58" i="33"/>
  <c r="L59" i="33" s="1"/>
  <c r="L47" i="33"/>
  <c r="L48" i="33" s="1"/>
  <c r="L25" i="33"/>
  <c r="L14" i="33"/>
  <c r="L15" i="33" s="1"/>
  <c r="D25" i="33"/>
  <c r="D26" i="33" s="1"/>
  <c r="D14" i="33"/>
  <c r="D15" i="33" s="1"/>
  <c r="D36" i="33"/>
  <c r="D37" i="33" s="1"/>
  <c r="D58" i="33"/>
  <c r="D59" i="33" s="1"/>
  <c r="D47" i="33"/>
  <c r="AR58" i="1"/>
  <c r="AR59" i="1" s="1"/>
  <c r="AJ58" i="1"/>
  <c r="AJ59" i="1" s="1"/>
  <c r="AB58" i="1"/>
  <c r="AB47" i="1"/>
  <c r="AB48" i="1" s="1"/>
  <c r="AB36" i="1"/>
  <c r="AB25" i="1"/>
  <c r="X48" i="1"/>
  <c r="T58" i="1"/>
  <c r="T59" i="1" s="1"/>
  <c r="T25" i="1"/>
  <c r="T36" i="1"/>
  <c r="AV47" i="1"/>
  <c r="AV48" i="1" s="1"/>
  <c r="AN47" i="1"/>
  <c r="AN48" i="1" s="1"/>
  <c r="L25" i="49"/>
  <c r="L26" i="49" s="1"/>
  <c r="AV58" i="28"/>
  <c r="AV59" i="28" s="1"/>
  <c r="AN58" i="28"/>
  <c r="AN59" i="28" s="1"/>
  <c r="AJ59" i="28"/>
  <c r="AF58" i="28"/>
  <c r="AF59" i="28" s="1"/>
  <c r="X58" i="28"/>
  <c r="X59" i="28" s="1"/>
  <c r="T59" i="28"/>
  <c r="P58" i="28"/>
  <c r="P59" i="28" s="1"/>
  <c r="H59" i="28"/>
  <c r="H26" i="28"/>
  <c r="D25" i="28"/>
  <c r="D26" i="28" s="1"/>
  <c r="P26" i="28"/>
  <c r="H48" i="28"/>
  <c r="H37" i="28"/>
  <c r="L47" i="28"/>
  <c r="L48" i="28"/>
  <c r="P48" i="28"/>
  <c r="P37" i="28"/>
  <c r="L36" i="28"/>
  <c r="L37" i="28" s="1"/>
  <c r="T47" i="28"/>
  <c r="T48" i="28" s="1"/>
  <c r="X48" i="28"/>
  <c r="AF48" i="28"/>
  <c r="AB47" i="28"/>
  <c r="AB48" i="28" s="1"/>
  <c r="AJ47" i="28"/>
  <c r="AJ48" i="28" s="1"/>
  <c r="AV48" i="28"/>
  <c r="AR47" i="28"/>
  <c r="AR48" i="28" s="1"/>
  <c r="AV36" i="28"/>
  <c r="AV37" i="28" s="1"/>
  <c r="AR37" i="28"/>
  <c r="AN36" i="28"/>
  <c r="AN37" i="28" s="1"/>
  <c r="AF36" i="28"/>
  <c r="AF37" i="28" s="1"/>
  <c r="X36" i="28"/>
  <c r="X37" i="28" s="1"/>
  <c r="X26" i="28"/>
  <c r="T25" i="28"/>
  <c r="T26" i="28" s="1"/>
  <c r="AF26" i="28"/>
  <c r="AB25" i="28"/>
  <c r="AB26" i="28" s="1"/>
  <c r="AJ25" i="28"/>
  <c r="AJ26" i="28" s="1"/>
  <c r="AN26" i="28"/>
  <c r="AV25" i="28"/>
  <c r="AV26" i="28" s="1"/>
  <c r="AR15" i="28"/>
  <c r="AV14" i="28"/>
  <c r="AV15" i="28" s="1"/>
  <c r="AN15" i="28"/>
  <c r="AF15" i="28"/>
  <c r="X14" i="28"/>
  <c r="X15" i="28" s="1"/>
  <c r="T15" i="28"/>
  <c r="P15" i="28"/>
  <c r="H14" i="28"/>
  <c r="H15" i="28" s="1"/>
  <c r="AJ59" i="33"/>
  <c r="AN58" i="33"/>
  <c r="AN59" i="33" s="1"/>
  <c r="AF58" i="33"/>
  <c r="AF59" i="33" s="1"/>
  <c r="X58" i="33"/>
  <c r="X59" i="33" s="1"/>
  <c r="P58" i="33"/>
  <c r="P59" i="33" s="1"/>
  <c r="H59" i="33"/>
  <c r="H48" i="33"/>
  <c r="P48" i="33"/>
  <c r="X48" i="33"/>
  <c r="T47" i="33"/>
  <c r="T48" i="33" s="1"/>
  <c r="AF48" i="33"/>
  <c r="AB47" i="33"/>
  <c r="AB48" i="33" s="1"/>
  <c r="AJ47" i="33"/>
  <c r="AJ48" i="33" s="1"/>
  <c r="AN36" i="33"/>
  <c r="AN37" i="33" s="1"/>
  <c r="AF36" i="33"/>
  <c r="AF37" i="33" s="1"/>
  <c r="X36" i="33"/>
  <c r="X37" i="33" s="1"/>
  <c r="P36" i="33"/>
  <c r="P37" i="33" s="1"/>
  <c r="H36" i="33"/>
  <c r="H37" i="33" s="1"/>
  <c r="H26" i="33"/>
  <c r="P26" i="33"/>
  <c r="X26" i="33"/>
  <c r="T25" i="33"/>
  <c r="T26" i="33" s="1"/>
  <c r="AF26" i="33"/>
  <c r="AN26" i="33"/>
  <c r="AJ25" i="33"/>
  <c r="AJ26" i="33" s="1"/>
  <c r="AN14" i="33"/>
  <c r="AN15" i="33" s="1"/>
  <c r="AF14" i="33"/>
  <c r="AF15" i="33" s="1"/>
  <c r="X14" i="33"/>
  <c r="X15" i="33" s="1"/>
  <c r="P14" i="33"/>
  <c r="P15" i="33" s="1"/>
  <c r="H14" i="33"/>
  <c r="H15" i="33" s="1"/>
  <c r="AV59" i="1"/>
  <c r="AR36" i="1"/>
  <c r="AR37" i="1" s="1"/>
  <c r="AR25" i="1"/>
  <c r="AR26" i="1" s="1"/>
  <c r="AN58" i="1"/>
  <c r="AN59" i="1" s="1"/>
  <c r="AJ36" i="1"/>
  <c r="AJ37" i="1" s="1"/>
  <c r="AJ25" i="1"/>
  <c r="AJ26" i="1" s="1"/>
  <c r="AF58" i="1"/>
  <c r="AF59" i="1" s="1"/>
  <c r="T47" i="1"/>
  <c r="T48" i="1" s="1"/>
  <c r="AF47" i="1"/>
  <c r="AF48" i="1" s="1"/>
  <c r="AF36" i="1"/>
  <c r="AF37" i="1" s="1"/>
  <c r="X36" i="1"/>
  <c r="X37" i="1" s="1"/>
  <c r="T37" i="1"/>
  <c r="AF25" i="1"/>
  <c r="AF26" i="1" s="1"/>
  <c r="X26" i="1"/>
  <c r="T26" i="1"/>
  <c r="AR14" i="1"/>
  <c r="AR15" i="1" s="1"/>
  <c r="AJ14" i="1"/>
  <c r="AJ15" i="1" s="1"/>
  <c r="X58" i="1"/>
  <c r="X59" i="1" s="1"/>
  <c r="X36" i="49"/>
  <c r="X37" i="49" s="1"/>
  <c r="AF15" i="49"/>
  <c r="AF58" i="49"/>
  <c r="AF59" i="49" s="1"/>
  <c r="X25" i="49"/>
  <c r="X26" i="49" s="1"/>
  <c r="X47" i="49"/>
  <c r="X48" i="49" s="1"/>
  <c r="T14" i="49"/>
  <c r="T15" i="49" s="1"/>
  <c r="AB25" i="49"/>
  <c r="AB26" i="49" s="1"/>
  <c r="AF36" i="49"/>
  <c r="AF37" i="49" s="1"/>
  <c r="AJ14" i="49"/>
  <c r="AJ15" i="49" s="1"/>
  <c r="AJ25" i="49"/>
  <c r="AJ26" i="49" s="1"/>
  <c r="AF48" i="49"/>
  <c r="T36" i="49"/>
  <c r="T37" i="49" s="1"/>
  <c r="AN58" i="49"/>
  <c r="AN59" i="49" s="1"/>
  <c r="AF25" i="49"/>
  <c r="AF26" i="49" s="1"/>
  <c r="AB14" i="49"/>
  <c r="AB15" i="49" s="1"/>
  <c r="X58" i="49"/>
  <c r="X59" i="49" s="1"/>
  <c r="AJ59" i="49"/>
  <c r="T47" i="49"/>
  <c r="T48" i="49" s="1"/>
  <c r="D14" i="49"/>
  <c r="D15" i="49" s="1"/>
  <c r="D25" i="49"/>
  <c r="D26" i="49" s="1"/>
  <c r="D36" i="49"/>
  <c r="D37" i="49" s="1"/>
  <c r="L47" i="49"/>
  <c r="L48" i="49" s="1"/>
  <c r="D58" i="49"/>
  <c r="D59" i="49" s="1"/>
  <c r="T25" i="49"/>
  <c r="T26" i="49" s="1"/>
  <c r="AN47" i="49"/>
  <c r="AN48" i="49" s="1"/>
  <c r="P14" i="49"/>
  <c r="P15" i="49" s="1"/>
  <c r="P25" i="49"/>
  <c r="P26" i="49" s="1"/>
  <c r="P36" i="49"/>
  <c r="P37" i="49" s="1"/>
  <c r="H47" i="49"/>
  <c r="H48" i="49" s="1"/>
  <c r="P58" i="49"/>
  <c r="P59" i="49" s="1"/>
  <c r="AB36" i="49"/>
  <c r="AB37" i="49" s="1"/>
  <c r="AB47" i="49"/>
  <c r="AB48" i="49" s="1"/>
  <c r="AB58" i="49"/>
  <c r="AB59" i="49" s="1"/>
  <c r="AN14" i="49"/>
  <c r="AN15" i="49" s="1"/>
  <c r="AN25" i="49"/>
  <c r="AN26" i="49" s="1"/>
  <c r="X14" i="49"/>
  <c r="X15" i="49" s="1"/>
  <c r="T59" i="49"/>
  <c r="AJ48" i="49"/>
  <c r="H14" i="49"/>
  <c r="H15" i="49" s="1"/>
  <c r="H25" i="49"/>
  <c r="H26" i="49" s="1"/>
  <c r="H36" i="49"/>
  <c r="H37" i="49" s="1"/>
  <c r="P47" i="49"/>
  <c r="P48" i="49" s="1"/>
  <c r="H58" i="49"/>
  <c r="H59" i="49" s="1"/>
  <c r="AN36" i="49"/>
  <c r="AN37" i="49" s="1"/>
  <c r="L15" i="49"/>
  <c r="D48" i="49"/>
  <c r="L59" i="49"/>
  <c r="L37" i="49"/>
  <c r="AB37" i="28"/>
  <c r="AB15" i="28"/>
  <c r="AB59" i="28"/>
  <c r="L15" i="28"/>
  <c r="L26" i="28"/>
  <c r="AJ15" i="33"/>
  <c r="AN48" i="33"/>
  <c r="AB15" i="33"/>
  <c r="L26" i="33"/>
  <c r="L37" i="33"/>
  <c r="D48" i="33"/>
  <c r="AN25" i="1"/>
  <c r="AN26" i="1" s="1"/>
  <c r="AV25" i="1"/>
  <c r="AV26" i="1" s="1"/>
  <c r="AN36" i="1"/>
  <c r="AN37" i="1" s="1"/>
  <c r="AV36" i="1"/>
  <c r="AV37" i="1" s="1"/>
  <c r="AJ47" i="1"/>
  <c r="AJ48" i="1" s="1"/>
  <c r="AR47" i="1"/>
  <c r="AR48" i="1" s="1"/>
  <c r="AN14" i="1"/>
  <c r="AN15" i="1" s="1"/>
  <c r="AV14" i="1"/>
  <c r="AV15" i="1" s="1"/>
  <c r="AB26" i="1"/>
  <c r="AB59" i="1"/>
  <c r="AB37" i="1"/>
  <c r="B2338" i="6"/>
  <c r="Z358" i="6"/>
  <c r="B1837" i="6" l="1"/>
  <c r="B1678" i="6"/>
  <c r="B1018" i="6"/>
  <c r="V157" i="6"/>
  <c r="X33" i="56" l="1"/>
  <c r="T33" i="56"/>
  <c r="R358" i="6" l="1"/>
  <c r="D179" i="26" l="1"/>
  <c r="D178" i="26"/>
  <c r="D177" i="26"/>
  <c r="D176" i="26"/>
  <c r="D175" i="26"/>
  <c r="D174" i="26"/>
  <c r="D173" i="26"/>
  <c r="D172" i="26"/>
  <c r="D171" i="26"/>
  <c r="D170" i="26"/>
  <c r="D169" i="26"/>
  <c r="D168" i="26"/>
  <c r="D149" i="26"/>
  <c r="D148" i="26"/>
  <c r="D147" i="26"/>
  <c r="D146" i="26"/>
  <c r="G131" i="26" s="1"/>
  <c r="D145" i="26"/>
  <c r="D144" i="26"/>
  <c r="D143" i="26"/>
  <c r="D142" i="26"/>
  <c r="D141" i="26"/>
  <c r="D140" i="26"/>
  <c r="D139" i="26"/>
  <c r="D138" i="26"/>
  <c r="D28" i="26"/>
  <c r="D27" i="26"/>
  <c r="D26" i="26"/>
  <c r="D25" i="26"/>
  <c r="D24" i="26"/>
  <c r="D23" i="26"/>
  <c r="D22" i="26"/>
  <c r="D21" i="26"/>
  <c r="D20" i="26"/>
  <c r="D19" i="26"/>
  <c r="D18" i="26"/>
  <c r="D17" i="26"/>
  <c r="D46" i="26"/>
  <c r="D47" i="26"/>
  <c r="D48" i="26"/>
  <c r="D49" i="26"/>
  <c r="D50" i="26"/>
  <c r="D51" i="26"/>
  <c r="D52" i="26"/>
  <c r="D53" i="26"/>
  <c r="D54" i="26"/>
  <c r="D55" i="26"/>
  <c r="D56" i="26"/>
  <c r="D57" i="26"/>
  <c r="F5" i="74"/>
  <c r="B5" i="74"/>
  <c r="B1" i="74"/>
  <c r="A1" i="74"/>
  <c r="F5" i="73"/>
  <c r="B5" i="73"/>
  <c r="A5" i="73"/>
  <c r="B1" i="73"/>
  <c r="A1" i="73"/>
  <c r="F5" i="72"/>
  <c r="B5" i="72"/>
  <c r="B1" i="72"/>
  <c r="A1" i="72"/>
  <c r="B2649" i="6"/>
  <c r="A2649" i="6"/>
  <c r="B2648" i="6"/>
  <c r="A2648" i="6"/>
  <c r="B2647" i="6"/>
  <c r="A2647" i="6"/>
  <c r="B2646" i="6"/>
  <c r="A2646" i="6"/>
  <c r="B2645" i="6"/>
  <c r="A2645" i="6"/>
  <c r="B2644" i="6"/>
  <c r="A2644" i="6"/>
  <c r="B2643" i="6"/>
  <c r="A2643" i="6"/>
  <c r="B2642" i="6"/>
  <c r="A2642" i="6"/>
  <c r="B2641" i="6"/>
  <c r="A2641" i="6"/>
  <c r="B2640" i="6"/>
  <c r="A2640" i="6"/>
  <c r="B2639" i="6"/>
  <c r="A2639" i="6"/>
  <c r="B2638" i="6"/>
  <c r="A2638" i="6"/>
  <c r="B2637" i="6"/>
  <c r="A2637" i="6"/>
  <c r="B2636" i="6"/>
  <c r="A2636" i="6"/>
  <c r="B2635" i="6"/>
  <c r="A2635" i="6"/>
  <c r="B2634" i="6"/>
  <c r="A2634" i="6"/>
  <c r="B2633" i="6"/>
  <c r="A2633" i="6"/>
  <c r="B2632" i="6"/>
  <c r="A2632" i="6"/>
  <c r="B2631" i="6"/>
  <c r="A2631" i="6"/>
  <c r="B2630" i="6"/>
  <c r="A2630" i="6"/>
  <c r="B2629" i="6"/>
  <c r="A2629" i="6"/>
  <c r="B2628" i="6"/>
  <c r="A2628" i="6"/>
  <c r="B2627" i="6"/>
  <c r="A2627" i="6"/>
  <c r="B2626" i="6"/>
  <c r="A2626" i="6"/>
  <c r="B2625" i="6"/>
  <c r="A2625" i="6"/>
  <c r="B2624" i="6"/>
  <c r="A2624" i="6"/>
  <c r="B2623" i="6"/>
  <c r="A2623" i="6"/>
  <c r="B2622" i="6"/>
  <c r="A2622" i="6"/>
  <c r="B2621" i="6"/>
  <c r="A2621" i="6"/>
  <c r="B2620" i="6"/>
  <c r="A2620" i="6"/>
  <c r="B2619" i="6"/>
  <c r="A2619" i="6"/>
  <c r="B2618" i="6"/>
  <c r="A2618" i="6"/>
  <c r="B2617" i="6"/>
  <c r="A2617" i="6"/>
  <c r="B2616" i="6"/>
  <c r="A2616" i="6"/>
  <c r="B2615" i="6"/>
  <c r="A2615" i="6"/>
  <c r="B2614" i="6"/>
  <c r="A2614" i="6"/>
  <c r="B2613" i="6"/>
  <c r="A2613" i="6"/>
  <c r="B2612" i="6"/>
  <c r="A2612" i="6"/>
  <c r="B2611" i="6"/>
  <c r="A2611" i="6"/>
  <c r="B2610" i="6"/>
  <c r="A2610" i="6"/>
  <c r="B2609" i="6"/>
  <c r="A2609" i="6"/>
  <c r="B2608" i="6"/>
  <c r="A2608" i="6"/>
  <c r="B2607" i="6"/>
  <c r="A2607" i="6"/>
  <c r="B2606" i="6"/>
  <c r="A2606" i="6"/>
  <c r="B2605" i="6"/>
  <c r="A2605" i="6"/>
  <c r="B2604" i="6"/>
  <c r="A2604" i="6"/>
  <c r="B2603" i="6"/>
  <c r="A2603" i="6"/>
  <c r="B2602" i="6"/>
  <c r="A2602" i="6"/>
  <c r="B2601" i="6"/>
  <c r="A2601" i="6"/>
  <c r="B2600" i="6"/>
  <c r="A2600" i="6"/>
  <c r="B2599" i="6"/>
  <c r="A2599" i="6"/>
  <c r="B2598" i="6"/>
  <c r="A2598" i="6"/>
  <c r="B2597" i="6"/>
  <c r="A2597" i="6"/>
  <c r="B2596" i="6"/>
  <c r="A2596" i="6"/>
  <c r="B2595" i="6"/>
  <c r="A2595" i="6"/>
  <c r="B2594" i="6"/>
  <c r="A2594" i="6"/>
  <c r="B2593" i="6"/>
  <c r="A2593" i="6"/>
  <c r="B2592" i="6"/>
  <c r="A2592" i="6"/>
  <c r="B2591" i="6"/>
  <c r="A2591" i="6"/>
  <c r="B2590" i="6"/>
  <c r="A2590" i="6"/>
  <c r="B2589" i="6"/>
  <c r="A2589" i="6"/>
  <c r="B2588" i="6"/>
  <c r="A2588" i="6"/>
  <c r="B2587" i="6"/>
  <c r="A2587" i="6"/>
  <c r="B2586" i="6"/>
  <c r="A2586" i="6"/>
  <c r="B2585" i="6"/>
  <c r="A2585" i="6"/>
  <c r="B2584" i="6"/>
  <c r="A2584" i="6"/>
  <c r="B2583" i="6"/>
  <c r="A2583" i="6"/>
  <c r="B2582" i="6"/>
  <c r="A2582" i="6"/>
  <c r="B2581" i="6"/>
  <c r="A2581" i="6"/>
  <c r="B2580" i="6"/>
  <c r="A2580" i="6"/>
  <c r="B2579" i="6"/>
  <c r="A2579" i="6"/>
  <c r="B2578" i="6"/>
  <c r="A2578" i="6"/>
  <c r="B2577" i="6"/>
  <c r="A2577" i="6"/>
  <c r="B2576" i="6"/>
  <c r="A2576" i="6"/>
  <c r="B2575" i="6"/>
  <c r="A2575" i="6"/>
  <c r="B2574" i="6"/>
  <c r="A2574" i="6"/>
  <c r="B2573" i="6"/>
  <c r="A2573" i="6"/>
  <c r="B2572" i="6"/>
  <c r="A2572" i="6"/>
  <c r="B2571" i="6"/>
  <c r="A2571" i="6"/>
  <c r="B2570" i="6"/>
  <c r="A2570" i="6"/>
  <c r="B2569" i="6"/>
  <c r="A2569" i="6"/>
  <c r="B2568" i="6"/>
  <c r="A2568" i="6"/>
  <c r="B2567" i="6"/>
  <c r="A2567" i="6"/>
  <c r="B2566" i="6"/>
  <c r="A2566" i="6"/>
  <c r="B2565" i="6"/>
  <c r="A2565" i="6"/>
  <c r="B2564" i="6"/>
  <c r="A2564" i="6"/>
  <c r="B2563" i="6"/>
  <c r="A2563" i="6"/>
  <c r="B2562" i="6"/>
  <c r="A2562" i="6"/>
  <c r="B2561" i="6"/>
  <c r="A2561" i="6"/>
  <c r="B2560" i="6"/>
  <c r="A2560" i="6"/>
  <c r="B2559" i="6"/>
  <c r="A2559" i="6"/>
  <c r="B2558" i="6"/>
  <c r="A2558" i="6"/>
  <c r="B2557" i="6"/>
  <c r="A2557" i="6"/>
  <c r="B2556" i="6"/>
  <c r="A2556" i="6"/>
  <c r="B2555" i="6"/>
  <c r="A2555" i="6"/>
  <c r="B2554" i="6"/>
  <c r="A2554" i="6"/>
  <c r="B2553" i="6"/>
  <c r="A2553" i="6"/>
  <c r="B2552" i="6"/>
  <c r="A2552" i="6"/>
  <c r="B2551" i="6"/>
  <c r="A2551" i="6"/>
  <c r="B2550" i="6"/>
  <c r="A2550" i="6"/>
  <c r="B2549" i="6"/>
  <c r="A2549" i="6"/>
  <c r="B2548" i="6"/>
  <c r="A2548" i="6"/>
  <c r="B2547" i="6"/>
  <c r="A2547" i="6"/>
  <c r="B2546" i="6"/>
  <c r="A2546" i="6"/>
  <c r="B2545" i="6"/>
  <c r="A2545" i="6"/>
  <c r="B2544" i="6"/>
  <c r="A2544" i="6"/>
  <c r="B2543" i="6"/>
  <c r="A2543" i="6"/>
  <c r="B2542" i="6"/>
  <c r="A2542" i="6"/>
  <c r="B2541" i="6"/>
  <c r="A2541" i="6"/>
  <c r="B2540" i="6"/>
  <c r="A2540" i="6"/>
  <c r="B2539" i="6"/>
  <c r="A2539" i="6"/>
  <c r="B2538" i="6"/>
  <c r="A2538" i="6"/>
  <c r="B2537" i="6"/>
  <c r="A2537" i="6"/>
  <c r="B2536" i="6"/>
  <c r="A2536" i="6"/>
  <c r="B2535" i="6"/>
  <c r="A2535" i="6"/>
  <c r="B2534" i="6"/>
  <c r="A2534" i="6"/>
  <c r="B2533" i="6"/>
  <c r="A2533" i="6"/>
  <c r="B2532" i="6"/>
  <c r="A2532" i="6"/>
  <c r="B2531" i="6"/>
  <c r="A2531" i="6"/>
  <c r="B2530" i="6"/>
  <c r="A2530" i="6"/>
  <c r="B2529" i="6"/>
  <c r="A2529" i="6"/>
  <c r="B2528" i="6"/>
  <c r="A2528" i="6"/>
  <c r="B2527" i="6"/>
  <c r="A2527" i="6"/>
  <c r="B2526" i="6"/>
  <c r="A2526" i="6"/>
  <c r="B2525" i="6"/>
  <c r="A2525" i="6"/>
  <c r="B2524" i="6"/>
  <c r="A2524" i="6"/>
  <c r="B2523" i="6"/>
  <c r="A2523" i="6"/>
  <c r="B2522" i="6"/>
  <c r="A2522" i="6"/>
  <c r="B2521" i="6"/>
  <c r="A2521" i="6"/>
  <c r="B2520" i="6"/>
  <c r="A2520" i="6"/>
  <c r="B2519" i="6"/>
  <c r="A2519" i="6"/>
  <c r="B2518" i="6"/>
  <c r="A2518" i="6"/>
  <c r="B2517" i="6"/>
  <c r="A2517" i="6"/>
  <c r="B2516" i="6"/>
  <c r="A2516" i="6"/>
  <c r="B2515" i="6"/>
  <c r="A2515" i="6"/>
  <c r="B2514" i="6"/>
  <c r="A2514" i="6"/>
  <c r="B2513" i="6"/>
  <c r="A2513" i="6"/>
  <c r="B2512" i="6"/>
  <c r="A2512" i="6"/>
  <c r="B2511" i="6"/>
  <c r="A2511" i="6"/>
  <c r="B2510" i="6"/>
  <c r="A2510" i="6"/>
  <c r="B2509" i="6"/>
  <c r="A2509" i="6"/>
  <c r="B2508" i="6"/>
  <c r="A2508" i="6"/>
  <c r="B2507" i="6"/>
  <c r="A2507" i="6"/>
  <c r="B2506" i="6"/>
  <c r="A2506" i="6"/>
  <c r="B2505" i="6"/>
  <c r="A2505" i="6"/>
  <c r="B2504" i="6"/>
  <c r="A2504" i="6"/>
  <c r="B2503" i="6"/>
  <c r="A2503" i="6"/>
  <c r="B2502" i="6"/>
  <c r="A2502" i="6"/>
  <c r="B2501" i="6"/>
  <c r="A2501" i="6"/>
  <c r="B2500" i="6"/>
  <c r="A2500" i="6"/>
  <c r="B2499" i="6"/>
  <c r="A2499" i="6"/>
  <c r="B2498" i="6"/>
  <c r="A2498" i="6"/>
  <c r="B2497" i="6"/>
  <c r="A2497" i="6"/>
  <c r="B2496" i="6"/>
  <c r="A2496" i="6"/>
  <c r="B2495" i="6"/>
  <c r="A2495" i="6"/>
  <c r="B2494" i="6"/>
  <c r="A2494" i="6"/>
  <c r="B2493" i="6"/>
  <c r="A2493" i="6"/>
  <c r="B2492" i="6"/>
  <c r="A2492" i="6"/>
  <c r="B2491" i="6"/>
  <c r="A2491" i="6"/>
  <c r="B2490" i="6"/>
  <c r="A2490" i="6"/>
  <c r="B2489" i="6"/>
  <c r="A2489" i="6"/>
  <c r="B2488" i="6"/>
  <c r="A2488" i="6"/>
  <c r="B2487" i="6"/>
  <c r="A2487" i="6"/>
  <c r="B2486" i="6"/>
  <c r="A2486" i="6"/>
  <c r="B2485" i="6"/>
  <c r="A2485" i="6"/>
  <c r="B2484" i="6"/>
  <c r="A2484" i="6"/>
  <c r="B2483" i="6"/>
  <c r="A2483" i="6"/>
  <c r="B2482" i="6"/>
  <c r="A2482" i="6"/>
  <c r="B2481" i="6"/>
  <c r="A2481" i="6"/>
  <c r="B2480" i="6"/>
  <c r="A2480" i="6"/>
  <c r="B2479" i="6"/>
  <c r="A2479" i="6"/>
  <c r="B2478" i="6"/>
  <c r="A2478" i="6"/>
  <c r="B2477" i="6"/>
  <c r="A2477" i="6"/>
  <c r="B2476" i="6"/>
  <c r="A2476" i="6"/>
  <c r="B2475" i="6"/>
  <c r="A2475" i="6"/>
  <c r="B2474" i="6"/>
  <c r="A2474" i="6"/>
  <c r="B2473" i="6"/>
  <c r="A2473" i="6"/>
  <c r="B2472" i="6"/>
  <c r="A2472" i="6"/>
  <c r="B2471" i="6"/>
  <c r="A2471" i="6"/>
  <c r="B2470" i="6"/>
  <c r="A2470" i="6"/>
  <c r="B2469" i="6"/>
  <c r="A2469" i="6"/>
  <c r="B2468" i="6"/>
  <c r="A2468" i="6"/>
  <c r="B2467" i="6"/>
  <c r="A2467" i="6"/>
  <c r="B2466" i="6"/>
  <c r="A2466" i="6"/>
  <c r="B2465" i="6"/>
  <c r="A2465" i="6"/>
  <c r="B2464" i="6"/>
  <c r="A2464" i="6"/>
  <c r="B2463" i="6"/>
  <c r="A2463" i="6"/>
  <c r="B2462" i="6"/>
  <c r="A2462" i="6"/>
  <c r="B2461" i="6"/>
  <c r="A2461" i="6"/>
  <c r="B2460" i="6"/>
  <c r="A2460" i="6"/>
  <c r="B2459" i="6"/>
  <c r="A2459" i="6"/>
  <c r="B2458" i="6"/>
  <c r="A2458" i="6"/>
  <c r="B2457" i="6"/>
  <c r="A2457" i="6"/>
  <c r="B2456" i="6"/>
  <c r="A2456" i="6"/>
  <c r="B2455" i="6"/>
  <c r="A2455" i="6"/>
  <c r="B2454" i="6"/>
  <c r="A2454" i="6"/>
  <c r="B2453" i="6"/>
  <c r="A2453" i="6"/>
  <c r="B2452" i="6"/>
  <c r="A2452" i="6"/>
  <c r="B2451" i="6"/>
  <c r="A2451" i="6"/>
  <c r="B2450" i="6"/>
  <c r="A2450" i="6"/>
  <c r="B2449" i="6"/>
  <c r="A2449" i="6"/>
  <c r="B2448" i="6"/>
  <c r="A2448" i="6"/>
  <c r="B2447" i="6"/>
  <c r="A2447" i="6"/>
  <c r="B2446" i="6"/>
  <c r="A2446" i="6"/>
  <c r="B2445" i="6"/>
  <c r="A2445" i="6"/>
  <c r="B2444" i="6"/>
  <c r="A2444" i="6"/>
  <c r="B2443" i="6"/>
  <c r="A2443" i="6"/>
  <c r="B2442" i="6"/>
  <c r="A2442" i="6"/>
  <c r="B2441" i="6"/>
  <c r="A2441" i="6"/>
  <c r="B2440" i="6"/>
  <c r="A2440" i="6"/>
  <c r="B2439" i="6"/>
  <c r="A2439" i="6"/>
  <c r="B2438" i="6"/>
  <c r="A2438" i="6"/>
  <c r="B2437" i="6"/>
  <c r="A2437" i="6"/>
  <c r="B2436" i="6"/>
  <c r="A2436" i="6"/>
  <c r="B2435" i="6"/>
  <c r="A2435" i="6"/>
  <c r="B2434" i="6"/>
  <c r="A2434" i="6"/>
  <c r="B2433" i="6"/>
  <c r="A2433" i="6"/>
  <c r="B2432" i="6"/>
  <c r="A2432" i="6"/>
  <c r="B2431" i="6"/>
  <c r="A2431" i="6"/>
  <c r="B2430" i="6"/>
  <c r="A2430" i="6"/>
  <c r="B2429" i="6"/>
  <c r="A2429" i="6"/>
  <c r="B2428" i="6"/>
  <c r="A2428" i="6"/>
  <c r="B2427" i="6"/>
  <c r="A2427" i="6"/>
  <c r="B2426" i="6"/>
  <c r="A2426" i="6"/>
  <c r="B2425" i="6"/>
  <c r="A2425" i="6"/>
  <c r="B2424" i="6"/>
  <c r="A2424" i="6"/>
  <c r="B2423" i="6"/>
  <c r="A2423" i="6"/>
  <c r="B2422" i="6"/>
  <c r="A2422" i="6"/>
  <c r="B2421" i="6"/>
  <c r="A2421" i="6"/>
  <c r="B2420" i="6"/>
  <c r="A2420" i="6"/>
  <c r="B2419" i="6"/>
  <c r="A2419" i="6"/>
  <c r="B2418" i="6"/>
  <c r="A2418" i="6"/>
  <c r="B2417" i="6"/>
  <c r="A2417" i="6"/>
  <c r="B2416" i="6"/>
  <c r="A2416" i="6"/>
  <c r="B2415" i="6"/>
  <c r="A2415" i="6"/>
  <c r="B2414" i="6"/>
  <c r="A2414" i="6"/>
  <c r="B2413" i="6"/>
  <c r="A2413" i="6"/>
  <c r="B2412" i="6"/>
  <c r="A2412" i="6"/>
  <c r="B2411" i="6"/>
  <c r="A2411" i="6"/>
  <c r="B2410" i="6"/>
  <c r="A2410" i="6"/>
  <c r="B2409" i="6"/>
  <c r="A2409" i="6"/>
  <c r="B2408" i="6"/>
  <c r="A2408" i="6"/>
  <c r="B2407" i="6"/>
  <c r="A2407" i="6"/>
  <c r="B2406" i="6"/>
  <c r="A2406" i="6"/>
  <c r="B2405" i="6"/>
  <c r="A2405" i="6"/>
  <c r="B2404" i="6"/>
  <c r="A2404" i="6"/>
  <c r="B2403" i="6"/>
  <c r="A2403" i="6"/>
  <c r="B2402" i="6"/>
  <c r="A2402" i="6"/>
  <c r="B2401" i="6"/>
  <c r="A2401" i="6"/>
  <c r="B2400" i="6"/>
  <c r="A2400" i="6"/>
  <c r="B2399" i="6"/>
  <c r="A2399" i="6"/>
  <c r="B2398" i="6"/>
  <c r="A2398" i="6"/>
  <c r="B2397" i="6"/>
  <c r="A2397" i="6"/>
  <c r="B2396" i="6"/>
  <c r="A2396" i="6"/>
  <c r="B2395" i="6"/>
  <c r="A2395" i="6"/>
  <c r="B2394" i="6"/>
  <c r="A2394" i="6"/>
  <c r="B2393" i="6"/>
  <c r="A2393" i="6"/>
  <c r="B2392" i="6"/>
  <c r="A2392" i="6"/>
  <c r="B2391" i="6"/>
  <c r="A2391" i="6"/>
  <c r="B2390" i="6"/>
  <c r="A2390" i="6"/>
  <c r="B2389" i="6"/>
  <c r="A2389" i="6"/>
  <c r="B2388" i="6"/>
  <c r="A2388" i="6"/>
  <c r="B2387" i="6"/>
  <c r="A2387" i="6"/>
  <c r="B2386" i="6"/>
  <c r="A2386" i="6"/>
  <c r="B2385" i="6"/>
  <c r="A2385" i="6"/>
  <c r="B2384" i="6"/>
  <c r="A2384" i="6"/>
  <c r="B2383" i="6"/>
  <c r="A2383" i="6"/>
  <c r="B2382" i="6"/>
  <c r="A2382" i="6"/>
  <c r="B2381" i="6"/>
  <c r="A2381" i="6"/>
  <c r="B2380" i="6"/>
  <c r="A2380" i="6"/>
  <c r="B2379" i="6"/>
  <c r="A2379" i="6"/>
  <c r="B2378" i="6"/>
  <c r="A2378" i="6"/>
  <c r="B2377" i="6"/>
  <c r="A2377" i="6"/>
  <c r="B2376" i="6"/>
  <c r="A2376" i="6"/>
  <c r="B2375" i="6"/>
  <c r="A2375" i="6"/>
  <c r="B2374" i="6"/>
  <c r="A2374" i="6"/>
  <c r="B2373" i="6"/>
  <c r="A2373" i="6"/>
  <c r="B2372" i="6"/>
  <c r="A2372" i="6"/>
  <c r="B2371" i="6"/>
  <c r="A2371" i="6"/>
  <c r="B2370" i="6"/>
  <c r="A2370" i="6"/>
  <c r="B2369" i="6"/>
  <c r="A2369" i="6"/>
  <c r="B2368" i="6"/>
  <c r="A2368" i="6"/>
  <c r="B2367" i="6"/>
  <c r="A2367" i="6"/>
  <c r="B2366" i="6"/>
  <c r="A2366" i="6"/>
  <c r="B2365" i="6"/>
  <c r="A2365" i="6"/>
  <c r="B2364" i="6"/>
  <c r="A2364" i="6"/>
  <c r="B2363" i="6"/>
  <c r="A2363" i="6"/>
  <c r="B2362" i="6"/>
  <c r="A2362" i="6"/>
  <c r="B2361" i="6"/>
  <c r="A2361" i="6"/>
  <c r="B2360" i="6"/>
  <c r="A2360" i="6"/>
  <c r="B2359" i="6"/>
  <c r="A2359" i="6"/>
  <c r="B2358" i="6"/>
  <c r="A2358" i="6"/>
  <c r="B2357" i="6"/>
  <c r="A2357" i="6"/>
  <c r="B2356" i="6"/>
  <c r="A2356" i="6"/>
  <c r="B2355" i="6"/>
  <c r="A2355" i="6"/>
  <c r="B2354" i="6"/>
  <c r="A2354" i="6"/>
  <c r="B2353" i="6"/>
  <c r="A2353" i="6"/>
  <c r="B2352" i="6"/>
  <c r="A2352" i="6"/>
  <c r="B2351" i="6"/>
  <c r="A2351" i="6"/>
  <c r="B2350" i="6"/>
  <c r="A2350" i="6"/>
  <c r="B2349" i="6"/>
  <c r="A2349" i="6"/>
  <c r="B2348" i="6"/>
  <c r="A2348" i="6"/>
  <c r="B2347" i="6"/>
  <c r="A2347" i="6"/>
  <c r="B2346" i="6"/>
  <c r="A2346" i="6"/>
  <c r="B2345" i="6"/>
  <c r="A2345" i="6"/>
  <c r="B2344" i="6"/>
  <c r="A2344" i="6"/>
  <c r="B2343" i="6"/>
  <c r="A2343" i="6"/>
  <c r="B2342" i="6"/>
  <c r="A2342" i="6"/>
  <c r="B2341" i="6"/>
  <c r="A2341" i="6"/>
  <c r="B2340" i="6"/>
  <c r="A2340" i="6"/>
  <c r="B2339" i="6"/>
  <c r="A2339" i="6"/>
  <c r="A2338" i="6"/>
  <c r="B2337" i="6"/>
  <c r="A2337" i="6"/>
  <c r="B2336" i="6"/>
  <c r="A2336" i="6"/>
  <c r="B2335" i="6"/>
  <c r="A2335" i="6"/>
  <c r="B2334" i="6"/>
  <c r="A2334" i="6"/>
  <c r="B2333" i="6"/>
  <c r="A2333" i="6"/>
  <c r="B2332" i="6"/>
  <c r="A2332" i="6"/>
  <c r="B2331" i="6"/>
  <c r="A2331" i="6"/>
  <c r="B2330" i="6"/>
  <c r="A2330" i="6"/>
  <c r="B2329" i="6"/>
  <c r="A2329" i="6"/>
  <c r="B2328" i="6"/>
  <c r="A2328" i="6"/>
  <c r="B2327" i="6"/>
  <c r="A2327" i="6"/>
  <c r="B2326" i="6"/>
  <c r="A2326" i="6"/>
  <c r="B2325" i="6"/>
  <c r="A2325" i="6"/>
  <c r="B2324" i="6"/>
  <c r="A2324" i="6"/>
  <c r="B2323" i="6"/>
  <c r="A2323" i="6"/>
  <c r="B2322" i="6"/>
  <c r="A2322" i="6"/>
  <c r="B2321" i="6"/>
  <c r="A2321" i="6"/>
  <c r="B2320" i="6"/>
  <c r="A2320" i="6"/>
  <c r="B2319" i="6"/>
  <c r="A2319" i="6"/>
  <c r="B2318" i="6"/>
  <c r="A2318" i="6"/>
  <c r="B2317" i="6"/>
  <c r="A2317" i="6"/>
  <c r="B2316" i="6"/>
  <c r="A2316" i="6"/>
  <c r="B2315" i="6"/>
  <c r="A2315" i="6"/>
  <c r="B2314" i="6"/>
  <c r="A2314" i="6"/>
  <c r="B2313" i="6"/>
  <c r="A2313" i="6"/>
  <c r="B2312" i="6"/>
  <c r="A2312" i="6"/>
  <c r="B2311" i="6"/>
  <c r="A2311" i="6"/>
  <c r="B2310" i="6"/>
  <c r="A2310" i="6"/>
  <c r="B2309" i="6"/>
  <c r="A2309" i="6"/>
  <c r="B2308" i="6"/>
  <c r="A2308" i="6"/>
  <c r="B2307" i="6"/>
  <c r="A2307" i="6"/>
  <c r="B2306" i="6"/>
  <c r="A2306" i="6"/>
  <c r="B2305" i="6"/>
  <c r="A2305" i="6"/>
  <c r="B2304" i="6"/>
  <c r="A2304" i="6"/>
  <c r="B2303" i="6"/>
  <c r="A2303" i="6"/>
  <c r="B2302" i="6"/>
  <c r="A2302" i="6"/>
  <c r="B2301" i="6"/>
  <c r="A2301" i="6"/>
  <c r="B2300" i="6"/>
  <c r="A2300" i="6"/>
  <c r="B2299" i="6"/>
  <c r="A2299" i="6"/>
  <c r="B2298" i="6"/>
  <c r="A2298" i="6"/>
  <c r="B2297" i="6"/>
  <c r="A2297" i="6"/>
  <c r="B2296" i="6"/>
  <c r="A2296" i="6"/>
  <c r="B2295" i="6"/>
  <c r="A2295" i="6"/>
  <c r="B2294" i="6"/>
  <c r="A2294" i="6"/>
  <c r="B2293" i="6"/>
  <c r="A2293" i="6"/>
  <c r="B2292" i="6"/>
  <c r="A2292" i="6"/>
  <c r="B2291" i="6"/>
  <c r="A2291" i="6"/>
  <c r="B2290" i="6"/>
  <c r="A2290" i="6"/>
  <c r="B2289" i="6"/>
  <c r="A2289" i="6"/>
  <c r="B2288" i="6"/>
  <c r="A2288" i="6"/>
  <c r="B2287" i="6"/>
  <c r="A2287" i="6"/>
  <c r="B2286" i="6"/>
  <c r="A2286" i="6"/>
  <c r="B2285" i="6"/>
  <c r="A2285" i="6"/>
  <c r="B2284" i="6"/>
  <c r="A2284" i="6"/>
  <c r="B2283" i="6"/>
  <c r="A2283" i="6"/>
  <c r="B2282" i="6"/>
  <c r="A2282" i="6"/>
  <c r="B2281" i="6"/>
  <c r="A2281" i="6"/>
  <c r="B2280" i="6"/>
  <c r="A2280" i="6"/>
  <c r="B2279" i="6"/>
  <c r="A2279" i="6"/>
  <c r="B2278" i="6"/>
  <c r="A2278" i="6"/>
  <c r="B2277" i="6"/>
  <c r="A2277" i="6"/>
  <c r="B2276" i="6"/>
  <c r="A2276" i="6"/>
  <c r="B2275" i="6"/>
  <c r="A2275" i="6"/>
  <c r="B2274" i="6"/>
  <c r="A2274" i="6"/>
  <c r="B2273" i="6"/>
  <c r="A2273" i="6"/>
  <c r="B2272" i="6"/>
  <c r="A2272" i="6"/>
  <c r="B2271" i="6"/>
  <c r="A2271" i="6"/>
  <c r="B2270" i="6"/>
  <c r="A2270" i="6"/>
  <c r="B2269" i="6"/>
  <c r="A2269" i="6"/>
  <c r="B2268" i="6"/>
  <c r="A2268" i="6"/>
  <c r="B2267" i="6"/>
  <c r="A2267" i="6"/>
  <c r="B2266" i="6"/>
  <c r="A2266" i="6"/>
  <c r="B2265" i="6"/>
  <c r="A2265" i="6"/>
  <c r="B2264" i="6"/>
  <c r="A2264" i="6"/>
  <c r="B2263" i="6"/>
  <c r="A2263" i="6"/>
  <c r="B2262" i="6"/>
  <c r="A2262" i="6"/>
  <c r="B2261" i="6"/>
  <c r="A2261" i="6"/>
  <c r="B2260" i="6"/>
  <c r="A2260" i="6"/>
  <c r="B2259" i="6"/>
  <c r="A2259" i="6"/>
  <c r="B2258" i="6"/>
  <c r="A2258" i="6"/>
  <c r="B2257" i="6"/>
  <c r="A2257" i="6"/>
  <c r="B2256" i="6"/>
  <c r="A2256" i="6"/>
  <c r="B2255" i="6"/>
  <c r="A2255" i="6"/>
  <c r="B2254" i="6"/>
  <c r="A2254" i="6"/>
  <c r="B2253" i="6"/>
  <c r="A2253" i="6"/>
  <c r="B2252" i="6"/>
  <c r="A2252" i="6"/>
  <c r="B2251" i="6"/>
  <c r="A2251" i="6"/>
  <c r="B2250" i="6"/>
  <c r="A2250" i="6"/>
  <c r="B2249" i="6"/>
  <c r="A2249" i="6"/>
  <c r="B2248" i="6"/>
  <c r="A2248" i="6"/>
  <c r="B2247" i="6"/>
  <c r="A2247" i="6"/>
  <c r="B2246" i="6"/>
  <c r="A2246" i="6"/>
  <c r="B2245" i="6"/>
  <c r="A2245" i="6"/>
  <c r="B2244" i="6"/>
  <c r="A2244" i="6"/>
  <c r="B2243" i="6"/>
  <c r="A2243" i="6"/>
  <c r="B2242" i="6"/>
  <c r="A2242" i="6"/>
  <c r="B2241" i="6"/>
  <c r="A2241" i="6"/>
  <c r="B2240" i="6"/>
  <c r="A2240" i="6"/>
  <c r="B2239" i="6"/>
  <c r="A2239" i="6"/>
  <c r="B2238" i="6"/>
  <c r="A2238" i="6"/>
  <c r="B2237" i="6"/>
  <c r="A2237" i="6"/>
  <c r="B2236" i="6"/>
  <c r="A2236" i="6"/>
  <c r="B2235" i="6"/>
  <c r="A2235" i="6"/>
  <c r="B2234" i="6"/>
  <c r="A2234" i="6"/>
  <c r="B2233" i="6"/>
  <c r="A2233" i="6"/>
  <c r="B2232" i="6"/>
  <c r="A2232" i="6"/>
  <c r="B2231" i="6"/>
  <c r="A2231" i="6"/>
  <c r="B2230" i="6"/>
  <c r="A2230" i="6"/>
  <c r="B2229" i="6"/>
  <c r="A2229" i="6"/>
  <c r="B2228" i="6"/>
  <c r="A2228" i="6"/>
  <c r="B2227" i="6"/>
  <c r="A2227" i="6"/>
  <c r="B2226" i="6"/>
  <c r="A2226" i="6"/>
  <c r="B2225" i="6"/>
  <c r="A2225" i="6"/>
  <c r="B2224" i="6"/>
  <c r="A2224" i="6"/>
  <c r="B2223" i="6"/>
  <c r="A2223" i="6"/>
  <c r="B2222" i="6"/>
  <c r="A2222" i="6"/>
  <c r="B2221" i="6"/>
  <c r="A2221" i="6"/>
  <c r="B2220" i="6"/>
  <c r="A2220" i="6"/>
  <c r="B2219" i="6"/>
  <c r="A2219" i="6"/>
  <c r="B2218" i="6"/>
  <c r="A2218" i="6"/>
  <c r="B2217" i="6"/>
  <c r="A2217" i="6"/>
  <c r="B2216" i="6"/>
  <c r="A2216" i="6"/>
  <c r="B2215" i="6"/>
  <c r="A2215" i="6"/>
  <c r="B2214" i="6"/>
  <c r="A2214" i="6"/>
  <c r="B2213" i="6"/>
  <c r="A2213" i="6"/>
  <c r="B2212" i="6"/>
  <c r="A2212" i="6"/>
  <c r="B2211" i="6"/>
  <c r="A2211" i="6"/>
  <c r="B2210" i="6"/>
  <c r="A2210" i="6"/>
  <c r="B2209" i="6"/>
  <c r="A2209" i="6"/>
  <c r="B2208" i="6"/>
  <c r="A2208" i="6"/>
  <c r="B2207" i="6"/>
  <c r="A2207" i="6"/>
  <c r="B2206" i="6"/>
  <c r="A2206" i="6"/>
  <c r="B2205" i="6"/>
  <c r="A2205" i="6"/>
  <c r="B2204" i="6"/>
  <c r="A2204" i="6"/>
  <c r="B2203" i="6"/>
  <c r="A2203" i="6"/>
  <c r="B2202" i="6"/>
  <c r="A2202" i="6"/>
  <c r="B2201" i="6"/>
  <c r="A2201" i="6"/>
  <c r="B2200" i="6"/>
  <c r="A2200" i="6"/>
  <c r="B2199" i="6"/>
  <c r="A2199" i="6"/>
  <c r="B2198" i="6"/>
  <c r="A2198" i="6"/>
  <c r="B2197" i="6"/>
  <c r="A2197" i="6"/>
  <c r="B2196" i="6"/>
  <c r="A2196" i="6"/>
  <c r="B2195" i="6"/>
  <c r="A2195" i="6"/>
  <c r="B2194" i="6"/>
  <c r="A2194" i="6"/>
  <c r="B2193" i="6"/>
  <c r="A2193" i="6"/>
  <c r="B2192" i="6"/>
  <c r="A2192" i="6"/>
  <c r="B2191" i="6"/>
  <c r="A2191" i="6"/>
  <c r="B2190" i="6"/>
  <c r="A2190" i="6"/>
  <c r="B2189" i="6"/>
  <c r="A2189" i="6"/>
  <c r="B2188" i="6"/>
  <c r="A2188" i="6"/>
  <c r="B2187" i="6"/>
  <c r="A2187" i="6"/>
  <c r="B2186" i="6"/>
  <c r="A2186" i="6"/>
  <c r="B2185" i="6"/>
  <c r="A2185" i="6"/>
  <c r="B2184" i="6"/>
  <c r="A2184" i="6"/>
  <c r="B2183" i="6"/>
  <c r="A2183" i="6"/>
  <c r="B2182" i="6"/>
  <c r="A2182" i="6"/>
  <c r="B2181" i="6"/>
  <c r="A2181" i="6"/>
  <c r="B2180" i="6"/>
  <c r="A2180" i="6"/>
  <c r="B2179" i="6"/>
  <c r="A2179" i="6"/>
  <c r="B2178" i="6"/>
  <c r="A2178" i="6"/>
  <c r="B2177" i="6"/>
  <c r="A2177" i="6"/>
  <c r="B2176" i="6"/>
  <c r="A2176" i="6"/>
  <c r="B2175" i="6"/>
  <c r="A2175" i="6"/>
  <c r="B2174" i="6"/>
  <c r="A2174" i="6"/>
  <c r="B2173" i="6"/>
  <c r="A2173" i="6"/>
  <c r="B2172" i="6"/>
  <c r="A2172" i="6"/>
  <c r="B2171" i="6"/>
  <c r="A2171" i="6"/>
  <c r="B2170" i="6"/>
  <c r="A2170" i="6"/>
  <c r="B2169" i="6"/>
  <c r="A2169" i="6"/>
  <c r="B2168" i="6"/>
  <c r="A2168" i="6"/>
  <c r="B2167" i="6"/>
  <c r="A2167" i="6"/>
  <c r="B2166" i="6"/>
  <c r="A2166" i="6"/>
  <c r="B2165" i="6"/>
  <c r="A2165" i="6"/>
  <c r="B2164" i="6"/>
  <c r="A2164" i="6"/>
  <c r="B2163" i="6"/>
  <c r="A2163" i="6"/>
  <c r="B2162" i="6"/>
  <c r="A2162" i="6"/>
  <c r="B2161" i="6"/>
  <c r="A2161" i="6"/>
  <c r="B2160" i="6"/>
  <c r="A2160" i="6"/>
  <c r="B2159" i="6"/>
  <c r="A2159" i="6"/>
  <c r="B2158" i="6"/>
  <c r="A2158" i="6"/>
  <c r="B2157" i="6"/>
  <c r="A2157" i="6"/>
  <c r="B2156" i="6"/>
  <c r="A2156" i="6"/>
  <c r="B2155" i="6"/>
  <c r="A2155" i="6"/>
  <c r="B2154" i="6"/>
  <c r="A2154" i="6"/>
  <c r="B2153" i="6"/>
  <c r="A2153" i="6"/>
  <c r="B2152" i="6"/>
  <c r="A2152" i="6"/>
  <c r="B2151" i="6"/>
  <c r="A2151" i="6"/>
  <c r="B2150" i="6"/>
  <c r="A2150" i="6"/>
  <c r="B2149" i="6"/>
  <c r="A2149" i="6"/>
  <c r="B2148" i="6"/>
  <c r="A2148" i="6"/>
  <c r="B2147" i="6"/>
  <c r="A2147" i="6"/>
  <c r="B2146" i="6"/>
  <c r="A2146" i="6"/>
  <c r="B2145" i="6"/>
  <c r="A2145" i="6"/>
  <c r="B2144" i="6"/>
  <c r="A2144" i="6"/>
  <c r="B2143" i="6"/>
  <c r="A2143" i="6"/>
  <c r="B2142" i="6"/>
  <c r="A2142" i="6"/>
  <c r="B2141" i="6"/>
  <c r="A2141" i="6"/>
  <c r="B2140" i="6"/>
  <c r="A2140" i="6"/>
  <c r="B2139" i="6"/>
  <c r="A2139" i="6"/>
  <c r="B2138" i="6"/>
  <c r="A2138" i="6"/>
  <c r="B2137" i="6"/>
  <c r="A2137" i="6"/>
  <c r="B2136" i="6"/>
  <c r="A2136" i="6"/>
  <c r="B2135" i="6"/>
  <c r="A2135" i="6"/>
  <c r="B2134" i="6"/>
  <c r="A2134" i="6"/>
  <c r="B2133" i="6"/>
  <c r="A2133" i="6"/>
  <c r="B2132" i="6"/>
  <c r="A2132" i="6"/>
  <c r="B2131" i="6"/>
  <c r="A2131" i="6"/>
  <c r="B2130" i="6"/>
  <c r="A2130" i="6"/>
  <c r="B2129" i="6"/>
  <c r="A2129" i="6"/>
  <c r="B2128" i="6"/>
  <c r="A2128" i="6"/>
  <c r="B2127" i="6"/>
  <c r="A2127" i="6"/>
  <c r="B2126" i="6"/>
  <c r="A2126" i="6"/>
  <c r="B2125" i="6"/>
  <c r="A2125" i="6"/>
  <c r="B2124" i="6"/>
  <c r="A2124" i="6"/>
  <c r="B2123" i="6"/>
  <c r="A2123" i="6"/>
  <c r="B2122" i="6"/>
  <c r="A2122" i="6"/>
  <c r="B2121" i="6"/>
  <c r="A2121" i="6"/>
  <c r="B2120" i="6"/>
  <c r="A2120" i="6"/>
  <c r="B2119" i="6"/>
  <c r="A2119" i="6"/>
  <c r="B2118" i="6"/>
  <c r="A2118" i="6"/>
  <c r="B2117" i="6"/>
  <c r="A2117" i="6"/>
  <c r="B2116" i="6"/>
  <c r="A2116" i="6"/>
  <c r="B2115" i="6"/>
  <c r="A2115" i="6"/>
  <c r="B2114" i="6"/>
  <c r="A2114" i="6"/>
  <c r="B2113" i="6"/>
  <c r="A2113" i="6"/>
  <c r="B2112" i="6"/>
  <c r="A2112" i="6"/>
  <c r="B2111" i="6"/>
  <c r="A2111" i="6"/>
  <c r="B2110" i="6"/>
  <c r="A2110" i="6"/>
  <c r="B2109" i="6"/>
  <c r="A2109" i="6"/>
  <c r="B2108" i="6"/>
  <c r="A2108" i="6"/>
  <c r="B2107" i="6"/>
  <c r="A2107" i="6"/>
  <c r="B2106" i="6"/>
  <c r="A2106" i="6"/>
  <c r="B2105" i="6"/>
  <c r="A2105" i="6"/>
  <c r="B2104" i="6"/>
  <c r="A2104" i="6"/>
  <c r="B2103" i="6"/>
  <c r="A2103" i="6"/>
  <c r="B2102" i="6"/>
  <c r="A2102" i="6"/>
  <c r="B2101" i="6"/>
  <c r="A2101" i="6"/>
  <c r="B2100" i="6"/>
  <c r="A2100" i="6"/>
  <c r="B2099" i="6"/>
  <c r="A2099" i="6"/>
  <c r="B2098" i="6"/>
  <c r="A2098" i="6"/>
  <c r="B2097" i="6"/>
  <c r="A2097" i="6"/>
  <c r="B2096" i="6"/>
  <c r="A2096" i="6"/>
  <c r="B2095" i="6"/>
  <c r="A2095" i="6"/>
  <c r="B2094" i="6"/>
  <c r="A2094" i="6"/>
  <c r="B2093" i="6"/>
  <c r="A2093" i="6"/>
  <c r="B2092" i="6"/>
  <c r="A2092" i="6"/>
  <c r="B2091" i="6"/>
  <c r="A2091" i="6"/>
  <c r="B2090" i="6"/>
  <c r="A2090" i="6"/>
  <c r="B2089" i="6"/>
  <c r="A2089" i="6"/>
  <c r="B2088" i="6"/>
  <c r="A2088" i="6"/>
  <c r="B2087" i="6"/>
  <c r="A2087" i="6"/>
  <c r="B2086" i="6"/>
  <c r="A2086" i="6"/>
  <c r="B2085" i="6"/>
  <c r="A2085" i="6"/>
  <c r="B2084" i="6"/>
  <c r="A2084" i="6"/>
  <c r="B2083" i="6"/>
  <c r="A2083" i="6"/>
  <c r="B2082" i="6"/>
  <c r="A2082" i="6"/>
  <c r="B2081" i="6"/>
  <c r="A2081" i="6"/>
  <c r="B2080" i="6"/>
  <c r="A2080" i="6"/>
  <c r="B2079" i="6"/>
  <c r="A2079" i="6"/>
  <c r="B2078" i="6"/>
  <c r="A2078" i="6"/>
  <c r="B2077" i="6"/>
  <c r="A2077" i="6"/>
  <c r="B2076" i="6"/>
  <c r="A2076" i="6"/>
  <c r="B2075" i="6"/>
  <c r="A2075" i="6"/>
  <c r="B2074" i="6"/>
  <c r="A2074" i="6"/>
  <c r="B2073" i="6"/>
  <c r="A2073" i="6"/>
  <c r="B2072" i="6"/>
  <c r="A2072" i="6"/>
  <c r="B2071" i="6"/>
  <c r="A2071" i="6"/>
  <c r="B2070" i="6"/>
  <c r="A2070" i="6"/>
  <c r="B2069" i="6"/>
  <c r="A2069" i="6"/>
  <c r="B2068" i="6"/>
  <c r="A2068" i="6"/>
  <c r="B2067" i="6"/>
  <c r="A2067" i="6"/>
  <c r="B2066" i="6"/>
  <c r="A2066" i="6"/>
  <c r="B2065" i="6"/>
  <c r="A2065" i="6"/>
  <c r="B2064" i="6"/>
  <c r="A2064" i="6"/>
  <c r="B2063" i="6"/>
  <c r="A2063" i="6"/>
  <c r="B2062" i="6"/>
  <c r="A2062" i="6"/>
  <c r="B2061" i="6"/>
  <c r="A2061" i="6"/>
  <c r="B2060" i="6"/>
  <c r="A2060" i="6"/>
  <c r="B2059" i="6"/>
  <c r="A2059" i="6"/>
  <c r="B2058" i="6"/>
  <c r="A2058" i="6"/>
  <c r="B2057" i="6"/>
  <c r="A2057" i="6"/>
  <c r="B2056" i="6"/>
  <c r="A2056" i="6"/>
  <c r="B2055" i="6"/>
  <c r="A2055" i="6"/>
  <c r="B2054" i="6"/>
  <c r="A2054" i="6"/>
  <c r="B2053" i="6"/>
  <c r="A2053" i="6"/>
  <c r="B2052" i="6"/>
  <c r="A2052" i="6"/>
  <c r="B2051" i="6"/>
  <c r="A2051" i="6"/>
  <c r="B2050" i="6"/>
  <c r="A2050" i="6"/>
  <c r="B2049" i="6"/>
  <c r="A2049" i="6"/>
  <c r="B2048" i="6"/>
  <c r="A2048" i="6"/>
  <c r="B2047" i="6"/>
  <c r="A2047" i="6"/>
  <c r="B2046" i="6"/>
  <c r="A2046" i="6"/>
  <c r="B2045" i="6"/>
  <c r="A2045" i="6"/>
  <c r="B2044" i="6"/>
  <c r="A2044" i="6"/>
  <c r="B2043" i="6"/>
  <c r="A2043" i="6"/>
  <c r="B2042" i="6"/>
  <c r="A2042" i="6"/>
  <c r="B2041" i="6"/>
  <c r="A2041" i="6"/>
  <c r="B2040" i="6"/>
  <c r="A2040" i="6"/>
  <c r="B2039" i="6"/>
  <c r="A2039" i="6"/>
  <c r="B2038" i="6"/>
  <c r="A2038" i="6"/>
  <c r="B2037" i="6"/>
  <c r="A2037" i="6"/>
  <c r="B2036" i="6"/>
  <c r="A2036" i="6"/>
  <c r="B2035" i="6"/>
  <c r="A2035" i="6"/>
  <c r="B2034" i="6"/>
  <c r="A2034" i="6"/>
  <c r="B2033" i="6"/>
  <c r="A2033" i="6"/>
  <c r="B2032" i="6"/>
  <c r="A2032" i="6"/>
  <c r="B2031" i="6"/>
  <c r="A2031" i="6"/>
  <c r="B2030" i="6"/>
  <c r="A2030" i="6"/>
  <c r="B2029" i="6"/>
  <c r="A2029" i="6"/>
  <c r="B2028" i="6"/>
  <c r="A2028" i="6"/>
  <c r="B2027" i="6"/>
  <c r="A2027" i="6"/>
  <c r="B2026" i="6"/>
  <c r="A2026" i="6"/>
  <c r="B2025" i="6"/>
  <c r="A2025" i="6"/>
  <c r="B2024" i="6"/>
  <c r="A2024" i="6"/>
  <c r="B2023" i="6"/>
  <c r="A2023" i="6"/>
  <c r="B2022" i="6"/>
  <c r="A2022" i="6"/>
  <c r="B2021" i="6"/>
  <c r="A2021" i="6"/>
  <c r="B2020" i="6"/>
  <c r="A2020" i="6"/>
  <c r="B2019" i="6"/>
  <c r="A2019" i="6"/>
  <c r="B2018" i="6"/>
  <c r="A2018" i="6"/>
  <c r="B2017" i="6"/>
  <c r="A2017" i="6"/>
  <c r="B2016" i="6"/>
  <c r="A2016" i="6"/>
  <c r="B2015" i="6"/>
  <c r="A2015" i="6"/>
  <c r="B2014" i="6"/>
  <c r="A2014" i="6"/>
  <c r="B2013" i="6"/>
  <c r="A2013" i="6"/>
  <c r="B2012" i="6"/>
  <c r="A2012" i="6"/>
  <c r="B2011" i="6"/>
  <c r="A2011" i="6"/>
  <c r="B2010" i="6"/>
  <c r="A2010" i="6"/>
  <c r="B2009" i="6"/>
  <c r="A2009" i="6"/>
  <c r="B2008" i="6"/>
  <c r="A2008" i="6"/>
  <c r="B2007" i="6"/>
  <c r="A2007" i="6"/>
  <c r="B2006" i="6"/>
  <c r="A2006" i="6"/>
  <c r="B2005" i="6"/>
  <c r="A2005" i="6"/>
  <c r="B2004" i="6"/>
  <c r="A2004" i="6"/>
  <c r="B2003" i="6"/>
  <c r="A2003" i="6"/>
  <c r="B2002" i="6"/>
  <c r="A2002" i="6"/>
  <c r="B2001" i="6"/>
  <c r="A2001" i="6"/>
  <c r="B2000" i="6"/>
  <c r="A2000" i="6"/>
  <c r="B1999" i="6"/>
  <c r="A1999" i="6"/>
  <c r="B1998" i="6"/>
  <c r="A1998" i="6"/>
  <c r="B1997" i="6"/>
  <c r="A1997" i="6"/>
  <c r="B1996" i="6"/>
  <c r="A1996" i="6"/>
  <c r="B1995" i="6"/>
  <c r="A1995" i="6"/>
  <c r="B1994" i="6"/>
  <c r="A1994" i="6"/>
  <c r="B1993" i="6"/>
  <c r="A1993" i="6"/>
  <c r="B1992" i="6"/>
  <c r="A1992" i="6"/>
  <c r="B1991" i="6"/>
  <c r="A1991" i="6"/>
  <c r="B1990" i="6"/>
  <c r="A1990" i="6"/>
  <c r="AD309" i="6"/>
  <c r="AC309" i="6"/>
  <c r="AD308" i="6"/>
  <c r="AC308" i="6"/>
  <c r="AD307" i="6"/>
  <c r="AC307" i="6"/>
  <c r="AD306" i="6"/>
  <c r="AC306" i="6"/>
  <c r="AD305" i="6"/>
  <c r="AC305" i="6"/>
  <c r="AD304" i="6"/>
  <c r="AC304" i="6"/>
  <c r="AD303" i="6"/>
  <c r="AC303" i="6"/>
  <c r="AD302" i="6"/>
  <c r="AC302" i="6"/>
  <c r="AD301" i="6"/>
  <c r="AC301" i="6"/>
  <c r="AD300" i="6"/>
  <c r="AC300" i="6"/>
  <c r="AD299" i="6"/>
  <c r="AC299" i="6"/>
  <c r="AD298" i="6"/>
  <c r="AC298" i="6"/>
  <c r="AD297" i="6"/>
  <c r="AC297" i="6"/>
  <c r="AD296" i="6"/>
  <c r="AC296" i="6"/>
  <c r="AD295" i="6"/>
  <c r="AC295" i="6"/>
  <c r="AD294" i="6"/>
  <c r="AC294" i="6"/>
  <c r="AD293" i="6"/>
  <c r="AC293" i="6"/>
  <c r="AD292" i="6"/>
  <c r="AC292" i="6"/>
  <c r="AD291" i="6"/>
  <c r="AC291" i="6"/>
  <c r="AD290" i="6"/>
  <c r="AC290" i="6"/>
  <c r="AD289" i="6"/>
  <c r="AC289" i="6"/>
  <c r="AD288" i="6"/>
  <c r="AC288" i="6"/>
  <c r="AD287" i="6"/>
  <c r="AC287" i="6"/>
  <c r="AD286" i="6"/>
  <c r="AC286" i="6"/>
  <c r="AD285" i="6"/>
  <c r="AC285" i="6"/>
  <c r="AD284" i="6"/>
  <c r="AC284" i="6"/>
  <c r="AD283" i="6"/>
  <c r="AC283" i="6"/>
  <c r="AD282" i="6"/>
  <c r="AC282" i="6"/>
  <c r="AD281" i="6"/>
  <c r="AC281" i="6"/>
  <c r="AD280" i="6"/>
  <c r="AC280" i="6"/>
  <c r="AD279" i="6"/>
  <c r="AC279" i="6"/>
  <c r="AD278" i="6"/>
  <c r="AC278" i="6"/>
  <c r="AD277" i="6"/>
  <c r="AC277" i="6"/>
  <c r="AD276" i="6"/>
  <c r="AC276" i="6"/>
  <c r="AD275" i="6"/>
  <c r="AC275" i="6"/>
  <c r="AD274" i="6"/>
  <c r="AC274" i="6"/>
  <c r="AD273" i="6"/>
  <c r="AC273" i="6"/>
  <c r="AD272" i="6"/>
  <c r="AC272" i="6"/>
  <c r="AD271" i="6"/>
  <c r="AC271" i="6"/>
  <c r="AD270" i="6"/>
  <c r="AC270" i="6"/>
  <c r="AD269" i="6"/>
  <c r="AC269" i="6"/>
  <c r="AD268" i="6"/>
  <c r="AC268" i="6"/>
  <c r="AD267" i="6"/>
  <c r="AC267" i="6"/>
  <c r="AD266" i="6"/>
  <c r="AC266" i="6"/>
  <c r="AD265" i="6"/>
  <c r="AC265" i="6"/>
  <c r="AD264" i="6"/>
  <c r="AC264" i="6"/>
  <c r="AD263" i="6"/>
  <c r="AC263" i="6"/>
  <c r="AD262" i="6"/>
  <c r="AC262" i="6"/>
  <c r="AD261" i="6"/>
  <c r="AC261" i="6"/>
  <c r="AD260" i="6"/>
  <c r="AC260" i="6"/>
  <c r="AD259" i="6"/>
  <c r="AC259" i="6"/>
  <c r="AD258" i="6"/>
  <c r="AC258" i="6"/>
  <c r="AD257" i="6"/>
  <c r="AC257" i="6"/>
  <c r="AD256" i="6"/>
  <c r="AC256" i="6"/>
  <c r="AD255" i="6"/>
  <c r="AC255" i="6"/>
  <c r="AD254" i="6"/>
  <c r="AC254" i="6"/>
  <c r="AD253" i="6"/>
  <c r="AC253" i="6"/>
  <c r="AD252" i="6"/>
  <c r="AC252" i="6"/>
  <c r="AD251" i="6"/>
  <c r="AC251" i="6"/>
  <c r="AD250" i="6"/>
  <c r="AC250" i="6"/>
  <c r="AD249" i="6"/>
  <c r="AC249" i="6"/>
  <c r="AD248" i="6"/>
  <c r="AC248" i="6"/>
  <c r="AD247" i="6"/>
  <c r="AC247" i="6"/>
  <c r="AD246" i="6"/>
  <c r="AC246" i="6"/>
  <c r="AD245" i="6"/>
  <c r="AC245" i="6"/>
  <c r="AD244" i="6"/>
  <c r="AC244" i="6"/>
  <c r="AD243" i="6"/>
  <c r="AC243" i="6"/>
  <c r="AD242" i="6"/>
  <c r="AC242" i="6"/>
  <c r="AD241" i="6"/>
  <c r="AC241" i="6"/>
  <c r="AD240" i="6"/>
  <c r="AC240" i="6"/>
  <c r="AD239" i="6"/>
  <c r="AC239" i="6"/>
  <c r="AD238" i="6"/>
  <c r="AC238" i="6"/>
  <c r="AD237" i="6"/>
  <c r="AC237" i="6"/>
  <c r="AD236" i="6"/>
  <c r="AC236" i="6"/>
  <c r="AD235" i="6"/>
  <c r="AC235" i="6"/>
  <c r="AD234" i="6"/>
  <c r="AC234" i="6"/>
  <c r="AD233" i="6"/>
  <c r="AC233" i="6"/>
  <c r="AD232" i="6"/>
  <c r="AC232" i="6"/>
  <c r="AD231" i="6"/>
  <c r="AC231" i="6"/>
  <c r="AD230" i="6"/>
  <c r="AC230" i="6"/>
  <c r="AD229" i="6"/>
  <c r="AC229" i="6"/>
  <c r="AD228" i="6"/>
  <c r="AC228" i="6"/>
  <c r="AD227" i="6"/>
  <c r="AC227" i="6"/>
  <c r="AD226" i="6"/>
  <c r="AC226" i="6"/>
  <c r="AD225" i="6"/>
  <c r="AC225" i="6"/>
  <c r="AD224" i="6"/>
  <c r="AC224" i="6"/>
  <c r="AD223" i="6"/>
  <c r="AC223" i="6"/>
  <c r="AD222" i="6"/>
  <c r="AC222" i="6"/>
  <c r="AD221" i="6"/>
  <c r="AC221" i="6"/>
  <c r="AD220" i="6"/>
  <c r="AC220" i="6"/>
  <c r="AD219" i="6"/>
  <c r="AC219" i="6"/>
  <c r="AD218" i="6"/>
  <c r="AC218" i="6"/>
  <c r="AD217" i="6"/>
  <c r="AC217" i="6"/>
  <c r="AD216" i="6"/>
  <c r="AC216" i="6"/>
  <c r="AD215" i="6"/>
  <c r="AC215" i="6"/>
  <c r="AD214" i="6"/>
  <c r="AC214" i="6"/>
  <c r="AD213" i="6"/>
  <c r="AC213" i="6"/>
  <c r="AD212" i="6"/>
  <c r="AC212" i="6"/>
  <c r="AD211" i="6"/>
  <c r="AC211" i="6"/>
  <c r="AD210" i="6"/>
  <c r="AC210" i="6"/>
  <c r="AD209" i="6"/>
  <c r="AC209" i="6"/>
  <c r="AD208" i="6"/>
  <c r="AC208" i="6"/>
  <c r="AD207" i="6"/>
  <c r="AC207" i="6"/>
  <c r="AD206" i="6"/>
  <c r="AC206" i="6"/>
  <c r="AD205" i="6"/>
  <c r="AC205" i="6"/>
  <c r="AD204" i="6"/>
  <c r="AC204" i="6"/>
  <c r="AD203" i="6"/>
  <c r="AC203" i="6"/>
  <c r="AD202" i="6"/>
  <c r="AC202" i="6"/>
  <c r="AD201" i="6"/>
  <c r="AC201" i="6"/>
  <c r="AD200" i="6"/>
  <c r="AC200" i="6"/>
  <c r="AD199" i="6"/>
  <c r="AC199" i="6"/>
  <c r="AD198" i="6"/>
  <c r="AC198" i="6"/>
  <c r="AD197" i="6"/>
  <c r="AC197" i="6"/>
  <c r="AD196" i="6"/>
  <c r="AC196" i="6"/>
  <c r="AD195" i="6"/>
  <c r="AC195" i="6"/>
  <c r="AD194" i="6"/>
  <c r="AC194" i="6"/>
  <c r="AD193" i="6"/>
  <c r="AC193" i="6"/>
  <c r="AD192" i="6"/>
  <c r="AC192" i="6"/>
  <c r="AD191" i="6"/>
  <c r="AC191" i="6"/>
  <c r="AD190" i="6"/>
  <c r="AC190" i="6"/>
  <c r="AD189" i="6"/>
  <c r="AC189" i="6"/>
  <c r="AD188" i="6"/>
  <c r="AC188" i="6"/>
  <c r="AD187" i="6"/>
  <c r="AC187" i="6"/>
  <c r="AD186" i="6"/>
  <c r="AC186" i="6"/>
  <c r="AD185" i="6"/>
  <c r="AC185" i="6"/>
  <c r="AD184" i="6"/>
  <c r="AC184" i="6"/>
  <c r="AD183" i="6"/>
  <c r="AC183" i="6"/>
  <c r="AD182" i="6"/>
  <c r="AC182" i="6"/>
  <c r="AD181" i="6"/>
  <c r="AC181" i="6"/>
  <c r="AD180" i="6"/>
  <c r="AC180" i="6"/>
  <c r="AD179" i="6"/>
  <c r="AC179" i="6"/>
  <c r="AD178" i="6"/>
  <c r="AC178" i="6"/>
  <c r="AD177" i="6"/>
  <c r="AC177" i="6"/>
  <c r="AD176" i="6"/>
  <c r="AC176" i="6"/>
  <c r="AD175" i="6"/>
  <c r="AC175" i="6"/>
  <c r="AD174" i="6"/>
  <c r="AC174" i="6"/>
  <c r="AD173" i="6"/>
  <c r="AC173" i="6"/>
  <c r="AD172" i="6"/>
  <c r="AC172" i="6"/>
  <c r="AD171" i="6"/>
  <c r="AC171" i="6"/>
  <c r="AD170" i="6"/>
  <c r="AC170" i="6"/>
  <c r="AD169" i="6"/>
  <c r="AC169" i="6"/>
  <c r="AD168" i="6"/>
  <c r="AC168" i="6"/>
  <c r="AD167" i="6"/>
  <c r="AC167" i="6"/>
  <c r="AD166" i="6"/>
  <c r="AC166" i="6"/>
  <c r="AD165" i="6"/>
  <c r="AC165" i="6"/>
  <c r="AD164" i="6"/>
  <c r="AC164" i="6"/>
  <c r="AD163" i="6"/>
  <c r="AC163" i="6"/>
  <c r="AD162" i="6"/>
  <c r="AC162" i="6"/>
  <c r="AD161" i="6"/>
  <c r="AC161" i="6"/>
  <c r="AD160" i="6"/>
  <c r="AC160" i="6"/>
  <c r="AD159" i="6"/>
  <c r="AC159" i="6"/>
  <c r="AD158" i="6"/>
  <c r="AC158" i="6"/>
  <c r="AD157" i="6"/>
  <c r="AC157" i="6"/>
  <c r="AD156" i="6"/>
  <c r="AC156" i="6"/>
  <c r="AD155" i="6"/>
  <c r="AC155" i="6"/>
  <c r="AD154" i="6"/>
  <c r="AC154" i="6"/>
  <c r="AD153" i="6"/>
  <c r="AC153" i="6"/>
  <c r="AD152" i="6"/>
  <c r="AC152" i="6"/>
  <c r="AD151" i="6"/>
  <c r="AC151" i="6"/>
  <c r="AD150" i="6"/>
  <c r="AC150" i="6"/>
  <c r="AD149" i="6"/>
  <c r="AC149" i="6"/>
  <c r="AD148" i="6"/>
  <c r="AC148" i="6"/>
  <c r="AD147" i="6"/>
  <c r="AC147" i="6"/>
  <c r="AD146" i="6"/>
  <c r="AC146" i="6"/>
  <c r="AD145" i="6"/>
  <c r="AC145" i="6"/>
  <c r="AD144" i="6"/>
  <c r="AC144" i="6"/>
  <c r="AD143" i="6"/>
  <c r="AC143" i="6"/>
  <c r="AD142" i="6"/>
  <c r="AC142" i="6"/>
  <c r="AD141" i="6"/>
  <c r="AC141" i="6"/>
  <c r="AD140" i="6"/>
  <c r="AC140" i="6"/>
  <c r="AD139" i="6"/>
  <c r="AC139" i="6"/>
  <c r="AD138" i="6"/>
  <c r="AC138" i="6"/>
  <c r="AD137" i="6"/>
  <c r="AC137" i="6"/>
  <c r="AD136" i="6"/>
  <c r="AC136" i="6"/>
  <c r="AD135" i="6"/>
  <c r="AC135" i="6"/>
  <c r="AD134" i="6"/>
  <c r="AC134" i="6"/>
  <c r="AD133" i="6"/>
  <c r="AC133" i="6"/>
  <c r="AD132" i="6"/>
  <c r="AC132" i="6"/>
  <c r="AD131" i="6"/>
  <c r="AC131" i="6"/>
  <c r="AD130" i="6"/>
  <c r="AC130" i="6"/>
  <c r="AD129" i="6"/>
  <c r="AC129" i="6"/>
  <c r="AD128" i="6"/>
  <c r="AC128" i="6"/>
  <c r="AD127" i="6"/>
  <c r="AC127" i="6"/>
  <c r="AD126" i="6"/>
  <c r="AC126" i="6"/>
  <c r="AD125" i="6"/>
  <c r="AC125" i="6"/>
  <c r="AD124" i="6"/>
  <c r="AC124" i="6"/>
  <c r="AD123" i="6"/>
  <c r="AC123" i="6"/>
  <c r="AD122" i="6"/>
  <c r="AC122" i="6"/>
  <c r="AD121" i="6"/>
  <c r="AC121" i="6"/>
  <c r="AD120" i="6"/>
  <c r="AC120" i="6"/>
  <c r="AD119" i="6"/>
  <c r="AC119" i="6"/>
  <c r="AD118" i="6"/>
  <c r="AC118" i="6"/>
  <c r="AD117" i="6"/>
  <c r="AC117" i="6"/>
  <c r="AD116" i="6"/>
  <c r="AC116" i="6"/>
  <c r="AD115" i="6"/>
  <c r="AC115" i="6"/>
  <c r="AD114" i="6"/>
  <c r="AC114" i="6"/>
  <c r="AD113" i="6"/>
  <c r="AC113" i="6"/>
  <c r="AD112" i="6"/>
  <c r="AC112" i="6"/>
  <c r="AD111" i="6"/>
  <c r="AC111" i="6"/>
  <c r="AD110" i="6"/>
  <c r="AC110" i="6"/>
  <c r="AD109" i="6"/>
  <c r="AC109" i="6"/>
  <c r="AD108" i="6"/>
  <c r="AC108" i="6"/>
  <c r="AD107" i="6"/>
  <c r="AC107" i="6"/>
  <c r="AD106" i="6"/>
  <c r="AC106" i="6"/>
  <c r="AD105" i="6"/>
  <c r="AC105" i="6"/>
  <c r="AD104" i="6"/>
  <c r="AC104" i="6"/>
  <c r="AD103" i="6"/>
  <c r="AC103" i="6"/>
  <c r="AD102" i="6"/>
  <c r="AC102" i="6"/>
  <c r="AD101" i="6"/>
  <c r="AC101" i="6"/>
  <c r="AD100" i="6"/>
  <c r="AC100" i="6"/>
  <c r="AD99" i="6"/>
  <c r="AC99" i="6"/>
  <c r="AD98" i="6"/>
  <c r="AC98" i="6"/>
  <c r="AD97" i="6"/>
  <c r="AC97" i="6"/>
  <c r="AD96" i="6"/>
  <c r="AC96" i="6"/>
  <c r="AD95" i="6"/>
  <c r="AC95" i="6"/>
  <c r="AD94" i="6"/>
  <c r="AC94" i="6"/>
  <c r="AD93" i="6"/>
  <c r="AC93" i="6"/>
  <c r="AD92" i="6"/>
  <c r="AC92" i="6"/>
  <c r="AD91" i="6"/>
  <c r="AC91" i="6"/>
  <c r="AD90" i="6"/>
  <c r="AC90" i="6"/>
  <c r="AD89" i="6"/>
  <c r="AC89" i="6"/>
  <c r="AD88" i="6"/>
  <c r="AC88" i="6"/>
  <c r="AD87" i="6"/>
  <c r="AC87" i="6"/>
  <c r="AD86" i="6"/>
  <c r="AC86" i="6"/>
  <c r="AD85" i="6"/>
  <c r="AC85" i="6"/>
  <c r="AD84" i="6"/>
  <c r="AC84" i="6"/>
  <c r="AD83" i="6"/>
  <c r="AC83" i="6"/>
  <c r="AD82" i="6"/>
  <c r="AC82" i="6"/>
  <c r="AD81" i="6"/>
  <c r="AC81" i="6"/>
  <c r="AD80" i="6"/>
  <c r="AC80" i="6"/>
  <c r="AD79" i="6"/>
  <c r="AC79" i="6"/>
  <c r="AD78" i="6"/>
  <c r="AC78" i="6"/>
  <c r="AD77" i="6"/>
  <c r="AC77" i="6"/>
  <c r="AD76" i="6"/>
  <c r="AC76" i="6"/>
  <c r="AD75" i="6"/>
  <c r="AC75" i="6"/>
  <c r="AD74" i="6"/>
  <c r="AC74" i="6"/>
  <c r="AD73" i="6"/>
  <c r="AC73" i="6"/>
  <c r="AD72" i="6"/>
  <c r="AC72" i="6"/>
  <c r="AD71" i="6"/>
  <c r="AC71" i="6"/>
  <c r="AD70" i="6"/>
  <c r="AC70" i="6"/>
  <c r="AD69" i="6"/>
  <c r="AC69" i="6"/>
  <c r="AD68" i="6"/>
  <c r="AC68" i="6"/>
  <c r="AD67" i="6"/>
  <c r="AC67" i="6"/>
  <c r="AD66" i="6"/>
  <c r="AC66" i="6"/>
  <c r="AD65" i="6"/>
  <c r="AC65" i="6"/>
  <c r="AD64" i="6"/>
  <c r="AC64" i="6"/>
  <c r="AD63" i="6"/>
  <c r="AC63" i="6"/>
  <c r="AD62" i="6"/>
  <c r="AC62" i="6"/>
  <c r="AD61" i="6"/>
  <c r="AC61" i="6"/>
  <c r="AD60" i="6"/>
  <c r="AC60" i="6"/>
  <c r="AD59" i="6"/>
  <c r="AC59" i="6"/>
  <c r="AD58" i="6"/>
  <c r="AC58" i="6"/>
  <c r="AD57" i="6"/>
  <c r="AC57" i="6"/>
  <c r="AD56" i="6"/>
  <c r="AC56" i="6"/>
  <c r="AD55" i="6"/>
  <c r="AC55" i="6"/>
  <c r="AD54" i="6"/>
  <c r="AC54" i="6"/>
  <c r="AD53" i="6"/>
  <c r="AC53" i="6"/>
  <c r="AD52" i="6"/>
  <c r="AC52" i="6"/>
  <c r="AD51" i="6"/>
  <c r="AC51" i="6"/>
  <c r="AD50" i="6"/>
  <c r="AC50" i="6"/>
  <c r="AD49" i="6"/>
  <c r="AC49" i="6"/>
  <c r="AD48" i="6"/>
  <c r="AC48" i="6"/>
  <c r="AD47" i="6"/>
  <c r="AC47" i="6"/>
  <c r="AD46" i="6"/>
  <c r="AC46" i="6"/>
  <c r="AD45" i="6"/>
  <c r="AC45" i="6"/>
  <c r="AD44" i="6"/>
  <c r="AC44" i="6"/>
  <c r="AD43" i="6"/>
  <c r="AC43" i="6"/>
  <c r="AD42" i="6"/>
  <c r="AC42" i="6"/>
  <c r="AD41" i="6"/>
  <c r="AC41" i="6"/>
  <c r="AD40" i="6"/>
  <c r="AC40" i="6"/>
  <c r="AD39" i="6"/>
  <c r="AC39" i="6"/>
  <c r="AD38" i="6"/>
  <c r="AC38" i="6"/>
  <c r="AD37" i="6"/>
  <c r="AC37" i="6"/>
  <c r="AD36" i="6"/>
  <c r="AC36" i="6"/>
  <c r="AD35" i="6"/>
  <c r="AC35" i="6"/>
  <c r="AD34" i="6"/>
  <c r="AC34" i="6"/>
  <c r="AD33" i="6"/>
  <c r="AC33" i="6"/>
  <c r="AD32" i="6"/>
  <c r="AC32" i="6"/>
  <c r="AD31" i="6"/>
  <c r="AC31" i="6"/>
  <c r="AD30" i="6"/>
  <c r="AC30" i="6"/>
  <c r="AD29" i="6"/>
  <c r="AC29" i="6"/>
  <c r="AD28" i="6"/>
  <c r="AC28" i="6"/>
  <c r="AD27" i="6"/>
  <c r="AC27" i="6"/>
  <c r="AD26" i="6"/>
  <c r="AC26" i="6"/>
  <c r="AD25" i="6"/>
  <c r="AC25" i="6"/>
  <c r="AD24" i="6"/>
  <c r="AC24" i="6"/>
  <c r="AD23" i="6"/>
  <c r="AC23" i="6"/>
  <c r="AD22" i="6"/>
  <c r="AC22" i="6"/>
  <c r="AD21" i="6"/>
  <c r="AC21" i="6"/>
  <c r="AD20" i="6"/>
  <c r="AC20" i="6"/>
  <c r="AD19" i="6"/>
  <c r="AC19" i="6"/>
  <c r="AD18" i="6"/>
  <c r="AC18" i="6"/>
  <c r="AD17" i="6"/>
  <c r="AC17" i="6"/>
  <c r="AD16" i="6"/>
  <c r="AC16" i="6"/>
  <c r="AD15" i="6"/>
  <c r="AC15" i="6"/>
  <c r="AD14" i="6"/>
  <c r="AC14" i="6"/>
  <c r="AD13" i="6"/>
  <c r="AC13" i="6"/>
  <c r="AD12" i="6"/>
  <c r="AC12" i="6"/>
  <c r="AD11" i="6"/>
  <c r="AC11" i="6"/>
  <c r="AD10" i="6"/>
  <c r="AC10" i="6"/>
  <c r="Z369" i="6"/>
  <c r="Y369" i="6"/>
  <c r="Z368" i="6"/>
  <c r="Y368" i="6"/>
  <c r="Z367" i="6"/>
  <c r="Y367" i="6"/>
  <c r="Z366" i="6"/>
  <c r="Y366" i="6"/>
  <c r="Z365" i="6"/>
  <c r="Y365" i="6"/>
  <c r="Z364" i="6"/>
  <c r="Y364" i="6"/>
  <c r="Z363" i="6"/>
  <c r="Y363" i="6"/>
  <c r="Z362" i="6"/>
  <c r="Y362" i="6"/>
  <c r="Z361" i="6"/>
  <c r="Y361" i="6"/>
  <c r="Z360" i="6"/>
  <c r="Y360" i="6"/>
  <c r="Z359" i="6"/>
  <c r="Y359" i="6"/>
  <c r="Y358" i="6"/>
  <c r="Z357" i="6"/>
  <c r="Y357" i="6"/>
  <c r="Z356" i="6"/>
  <c r="Y356" i="6"/>
  <c r="Z355" i="6"/>
  <c r="Y355" i="6"/>
  <c r="Z354" i="6"/>
  <c r="Y354" i="6"/>
  <c r="Z353" i="6"/>
  <c r="Y353" i="6"/>
  <c r="Z352" i="6"/>
  <c r="Y352" i="6"/>
  <c r="Z351" i="6"/>
  <c r="Y351" i="6"/>
  <c r="Z350" i="6"/>
  <c r="Y350" i="6"/>
  <c r="Z349" i="6"/>
  <c r="Y349" i="6"/>
  <c r="Z348" i="6"/>
  <c r="Y348" i="6"/>
  <c r="Z347" i="6"/>
  <c r="Y347" i="6"/>
  <c r="Z346" i="6"/>
  <c r="Y346" i="6"/>
  <c r="Z345" i="6"/>
  <c r="Y345" i="6"/>
  <c r="Z344" i="6"/>
  <c r="Y344" i="6"/>
  <c r="Z343" i="6"/>
  <c r="Y343" i="6"/>
  <c r="Z342" i="6"/>
  <c r="Y342" i="6"/>
  <c r="Z341" i="6"/>
  <c r="Y341" i="6"/>
  <c r="Z340" i="6"/>
  <c r="Y340" i="6"/>
  <c r="Z339" i="6"/>
  <c r="Y339" i="6"/>
  <c r="Z338" i="6"/>
  <c r="Y338" i="6"/>
  <c r="Z337" i="6"/>
  <c r="Y337" i="6"/>
  <c r="Z336" i="6"/>
  <c r="Y336" i="6"/>
  <c r="Z335" i="6"/>
  <c r="Y335" i="6"/>
  <c r="Z334" i="6"/>
  <c r="Y334" i="6"/>
  <c r="Z333" i="6"/>
  <c r="Y333" i="6"/>
  <c r="Z332" i="6"/>
  <c r="Y332" i="6"/>
  <c r="Z331" i="6"/>
  <c r="Y331" i="6"/>
  <c r="Z330" i="6"/>
  <c r="Y330" i="6"/>
  <c r="Z329" i="6"/>
  <c r="Y329" i="6"/>
  <c r="Z328" i="6"/>
  <c r="Y328" i="6"/>
  <c r="Z327" i="6"/>
  <c r="Y327" i="6"/>
  <c r="Z326" i="6"/>
  <c r="Y326" i="6"/>
  <c r="Z325" i="6"/>
  <c r="Y325" i="6"/>
  <c r="Z324" i="6"/>
  <c r="Y324" i="6"/>
  <c r="Z323" i="6"/>
  <c r="Y323" i="6"/>
  <c r="Z322" i="6"/>
  <c r="Y322" i="6"/>
  <c r="Z321" i="6"/>
  <c r="Y321" i="6"/>
  <c r="Z320" i="6"/>
  <c r="Y320" i="6"/>
  <c r="Z319" i="6"/>
  <c r="Y319" i="6"/>
  <c r="Z318" i="6"/>
  <c r="Y318" i="6"/>
  <c r="Z317" i="6"/>
  <c r="Y317" i="6"/>
  <c r="Z316" i="6"/>
  <c r="Y316" i="6"/>
  <c r="Z315" i="6"/>
  <c r="Y315" i="6"/>
  <c r="Z314" i="6"/>
  <c r="Y314" i="6"/>
  <c r="Z313" i="6"/>
  <c r="Y313" i="6"/>
  <c r="Z312" i="6"/>
  <c r="Y312" i="6"/>
  <c r="Z311" i="6"/>
  <c r="Y311" i="6"/>
  <c r="Z310" i="6"/>
  <c r="Y310" i="6"/>
  <c r="Z309" i="6"/>
  <c r="Y309" i="6"/>
  <c r="Z308" i="6"/>
  <c r="Y308" i="6"/>
  <c r="Z307" i="6"/>
  <c r="Y307" i="6"/>
  <c r="Z306" i="6"/>
  <c r="Y306" i="6"/>
  <c r="Z305" i="6"/>
  <c r="Y305" i="6"/>
  <c r="Z304" i="6"/>
  <c r="Y304" i="6"/>
  <c r="Z303" i="6"/>
  <c r="Y303" i="6"/>
  <c r="Z302" i="6"/>
  <c r="Y302" i="6"/>
  <c r="Z301" i="6"/>
  <c r="Y301" i="6"/>
  <c r="Z300" i="6"/>
  <c r="Y300" i="6"/>
  <c r="Z299" i="6"/>
  <c r="Y299" i="6"/>
  <c r="Z298" i="6"/>
  <c r="Y298" i="6"/>
  <c r="Z297" i="6"/>
  <c r="Y297" i="6"/>
  <c r="Z296" i="6"/>
  <c r="Y296" i="6"/>
  <c r="Z295" i="6"/>
  <c r="Y295" i="6"/>
  <c r="Z294" i="6"/>
  <c r="Y294" i="6"/>
  <c r="Z293" i="6"/>
  <c r="Y293" i="6"/>
  <c r="Z292" i="6"/>
  <c r="Y292" i="6"/>
  <c r="Z291" i="6"/>
  <c r="Y291" i="6"/>
  <c r="Z290" i="6"/>
  <c r="Y290" i="6"/>
  <c r="Z289" i="6"/>
  <c r="Y289" i="6"/>
  <c r="Z288" i="6"/>
  <c r="Y288" i="6"/>
  <c r="Z287" i="6"/>
  <c r="Y287" i="6"/>
  <c r="Z286" i="6"/>
  <c r="Y286" i="6"/>
  <c r="Z285" i="6"/>
  <c r="Y285" i="6"/>
  <c r="Z284" i="6"/>
  <c r="Y284" i="6"/>
  <c r="Z283" i="6"/>
  <c r="Y283" i="6"/>
  <c r="Z282" i="6"/>
  <c r="Y282" i="6"/>
  <c r="Z281" i="6"/>
  <c r="Y281" i="6"/>
  <c r="Z280" i="6"/>
  <c r="Y280" i="6"/>
  <c r="Z279" i="6"/>
  <c r="Y279" i="6"/>
  <c r="Z278" i="6"/>
  <c r="Y278" i="6"/>
  <c r="Z277" i="6"/>
  <c r="Y277" i="6"/>
  <c r="Z276" i="6"/>
  <c r="Y276" i="6"/>
  <c r="Z275" i="6"/>
  <c r="Y275" i="6"/>
  <c r="Z274" i="6"/>
  <c r="Y274" i="6"/>
  <c r="Z273" i="6"/>
  <c r="Y273" i="6"/>
  <c r="Z272" i="6"/>
  <c r="Y272" i="6"/>
  <c r="Z271" i="6"/>
  <c r="Y271" i="6"/>
  <c r="Z270" i="6"/>
  <c r="Y270" i="6"/>
  <c r="Z269" i="6"/>
  <c r="Y269" i="6"/>
  <c r="Z268" i="6"/>
  <c r="Y268" i="6"/>
  <c r="Z267" i="6"/>
  <c r="Y267" i="6"/>
  <c r="Z266" i="6"/>
  <c r="Y266" i="6"/>
  <c r="Z265" i="6"/>
  <c r="Y265" i="6"/>
  <c r="Z264" i="6"/>
  <c r="Y264" i="6"/>
  <c r="Z263" i="6"/>
  <c r="Y263" i="6"/>
  <c r="Z262" i="6"/>
  <c r="Y262" i="6"/>
  <c r="Z261" i="6"/>
  <c r="Y261" i="6"/>
  <c r="Z260" i="6"/>
  <c r="Y260" i="6"/>
  <c r="Z259" i="6"/>
  <c r="Y259" i="6"/>
  <c r="Z258" i="6"/>
  <c r="Y258" i="6"/>
  <c r="Z257" i="6"/>
  <c r="Y257" i="6"/>
  <c r="Z256" i="6"/>
  <c r="Y256" i="6"/>
  <c r="Z255" i="6"/>
  <c r="Y255" i="6"/>
  <c r="Z254" i="6"/>
  <c r="Y254" i="6"/>
  <c r="Z253" i="6"/>
  <c r="Y253" i="6"/>
  <c r="Z252" i="6"/>
  <c r="Y252" i="6"/>
  <c r="Z251" i="6"/>
  <c r="Y251" i="6"/>
  <c r="Z250" i="6"/>
  <c r="Y250" i="6"/>
  <c r="Z249" i="6"/>
  <c r="Y249" i="6"/>
  <c r="Z248" i="6"/>
  <c r="Y248" i="6"/>
  <c r="Z247" i="6"/>
  <c r="Y247" i="6"/>
  <c r="Z246" i="6"/>
  <c r="Y246" i="6"/>
  <c r="Z245" i="6"/>
  <c r="Y245" i="6"/>
  <c r="Z244" i="6"/>
  <c r="Y244" i="6"/>
  <c r="Z243" i="6"/>
  <c r="Y243" i="6"/>
  <c r="Z242" i="6"/>
  <c r="Y242" i="6"/>
  <c r="Z241" i="6"/>
  <c r="Y241" i="6"/>
  <c r="Z240" i="6"/>
  <c r="Y240" i="6"/>
  <c r="Z239" i="6"/>
  <c r="Y239" i="6"/>
  <c r="Z238" i="6"/>
  <c r="Y238" i="6"/>
  <c r="Z237" i="6"/>
  <c r="Y237" i="6"/>
  <c r="Z236" i="6"/>
  <c r="Y236" i="6"/>
  <c r="Z235" i="6"/>
  <c r="Y235" i="6"/>
  <c r="Z234" i="6"/>
  <c r="Y234" i="6"/>
  <c r="Z233" i="6"/>
  <c r="Y233" i="6"/>
  <c r="Z232" i="6"/>
  <c r="Y232" i="6"/>
  <c r="Z231" i="6"/>
  <c r="Y231" i="6"/>
  <c r="Z230" i="6"/>
  <c r="Y230" i="6"/>
  <c r="Z229" i="6"/>
  <c r="Y229" i="6"/>
  <c r="Z228" i="6"/>
  <c r="Y228" i="6"/>
  <c r="Z227" i="6"/>
  <c r="Y227" i="6"/>
  <c r="Z226" i="6"/>
  <c r="Y226" i="6"/>
  <c r="Z225" i="6"/>
  <c r="Y225" i="6"/>
  <c r="Z224" i="6"/>
  <c r="Y224" i="6"/>
  <c r="Z223" i="6"/>
  <c r="Y223" i="6"/>
  <c r="Z222" i="6"/>
  <c r="Y222" i="6"/>
  <c r="Z221" i="6"/>
  <c r="Y221" i="6"/>
  <c r="Z220" i="6"/>
  <c r="Y220" i="6"/>
  <c r="Z219" i="6"/>
  <c r="Y219" i="6"/>
  <c r="Z218" i="6"/>
  <c r="Y218" i="6"/>
  <c r="Z217" i="6"/>
  <c r="Y217" i="6"/>
  <c r="Z216" i="6"/>
  <c r="Y216" i="6"/>
  <c r="Z215" i="6"/>
  <c r="Y215" i="6"/>
  <c r="Z214" i="6"/>
  <c r="Y214" i="6"/>
  <c r="Z213" i="6"/>
  <c r="Y213" i="6"/>
  <c r="Z212" i="6"/>
  <c r="Y212" i="6"/>
  <c r="Z211" i="6"/>
  <c r="Y211" i="6"/>
  <c r="Z210" i="6"/>
  <c r="Y210" i="6"/>
  <c r="Z209" i="6"/>
  <c r="Y209" i="6"/>
  <c r="Z208" i="6"/>
  <c r="Y208" i="6"/>
  <c r="Z207" i="6"/>
  <c r="Y207" i="6"/>
  <c r="Z206" i="6"/>
  <c r="Y206" i="6"/>
  <c r="Z205" i="6"/>
  <c r="Y205" i="6"/>
  <c r="Z204" i="6"/>
  <c r="Y204" i="6"/>
  <c r="Z203" i="6"/>
  <c r="Y203" i="6"/>
  <c r="Z202" i="6"/>
  <c r="Y202" i="6"/>
  <c r="Z201" i="6"/>
  <c r="Y201" i="6"/>
  <c r="Z200" i="6"/>
  <c r="Y200" i="6"/>
  <c r="Z199" i="6"/>
  <c r="Y199" i="6"/>
  <c r="Z198" i="6"/>
  <c r="Y198" i="6"/>
  <c r="Z197" i="6"/>
  <c r="Y197" i="6"/>
  <c r="Z196" i="6"/>
  <c r="Y196" i="6"/>
  <c r="Z195" i="6"/>
  <c r="Y195" i="6"/>
  <c r="Z194" i="6"/>
  <c r="Y194" i="6"/>
  <c r="Z193" i="6"/>
  <c r="Y193" i="6"/>
  <c r="Z192" i="6"/>
  <c r="Y192" i="6"/>
  <c r="Z191" i="6"/>
  <c r="Y191" i="6"/>
  <c r="Z190" i="6"/>
  <c r="Y190" i="6"/>
  <c r="Z189" i="6"/>
  <c r="Y189" i="6"/>
  <c r="Z188" i="6"/>
  <c r="Y188" i="6"/>
  <c r="Z187" i="6"/>
  <c r="Y187" i="6"/>
  <c r="Z186" i="6"/>
  <c r="Y186" i="6"/>
  <c r="Z185" i="6"/>
  <c r="Y185" i="6"/>
  <c r="Z184" i="6"/>
  <c r="Y184" i="6"/>
  <c r="Z183" i="6"/>
  <c r="Y183" i="6"/>
  <c r="Z182" i="6"/>
  <c r="Y182" i="6"/>
  <c r="Z181" i="6"/>
  <c r="Y181" i="6"/>
  <c r="Z180" i="6"/>
  <c r="Y180" i="6"/>
  <c r="Z179" i="6"/>
  <c r="Y179" i="6"/>
  <c r="Z178" i="6"/>
  <c r="Y178" i="6"/>
  <c r="Z177" i="6"/>
  <c r="Y177" i="6"/>
  <c r="Z176" i="6"/>
  <c r="Y176" i="6"/>
  <c r="Z175" i="6"/>
  <c r="Y175" i="6"/>
  <c r="Z174" i="6"/>
  <c r="Y174" i="6"/>
  <c r="Z173" i="6"/>
  <c r="Y173" i="6"/>
  <c r="Z172" i="6"/>
  <c r="Y172" i="6"/>
  <c r="Z171" i="6"/>
  <c r="Y171" i="6"/>
  <c r="Z170" i="6"/>
  <c r="Y170" i="6"/>
  <c r="Z169" i="6"/>
  <c r="Y169" i="6"/>
  <c r="Z168" i="6"/>
  <c r="Y168" i="6"/>
  <c r="Z167" i="6"/>
  <c r="Y167" i="6"/>
  <c r="Z166" i="6"/>
  <c r="Y166" i="6"/>
  <c r="Z165" i="6"/>
  <c r="Y165" i="6"/>
  <c r="Z164" i="6"/>
  <c r="Y164" i="6"/>
  <c r="Z163" i="6"/>
  <c r="Y163" i="6"/>
  <c r="Z162" i="6"/>
  <c r="Y162" i="6"/>
  <c r="Z161" i="6"/>
  <c r="Y161" i="6"/>
  <c r="Z160" i="6"/>
  <c r="Y160" i="6"/>
  <c r="Z159" i="6"/>
  <c r="Y159" i="6"/>
  <c r="Z158" i="6"/>
  <c r="Y158" i="6"/>
  <c r="Z157" i="6"/>
  <c r="Y157" i="6"/>
  <c r="Z156" i="6"/>
  <c r="Y156" i="6"/>
  <c r="Z155" i="6"/>
  <c r="Y155" i="6"/>
  <c r="Z154" i="6"/>
  <c r="Y154" i="6"/>
  <c r="Z153" i="6"/>
  <c r="Y153" i="6"/>
  <c r="Z152" i="6"/>
  <c r="Y152" i="6"/>
  <c r="Z151" i="6"/>
  <c r="Y151" i="6"/>
  <c r="Z150" i="6"/>
  <c r="Y150" i="6"/>
  <c r="Z149" i="6"/>
  <c r="Y149" i="6"/>
  <c r="Z148" i="6"/>
  <c r="Y148" i="6"/>
  <c r="Z147" i="6"/>
  <c r="Y147" i="6"/>
  <c r="Z146" i="6"/>
  <c r="Y146" i="6"/>
  <c r="Z145" i="6"/>
  <c r="Y145" i="6"/>
  <c r="Z144" i="6"/>
  <c r="Y144" i="6"/>
  <c r="Z143" i="6"/>
  <c r="Y143" i="6"/>
  <c r="Z142" i="6"/>
  <c r="Y142" i="6"/>
  <c r="Z141" i="6"/>
  <c r="Y141" i="6"/>
  <c r="Z140" i="6"/>
  <c r="Y140" i="6"/>
  <c r="Z139" i="6"/>
  <c r="Y139" i="6"/>
  <c r="Z138" i="6"/>
  <c r="Y138" i="6"/>
  <c r="Z137" i="6"/>
  <c r="Y137" i="6"/>
  <c r="Z136" i="6"/>
  <c r="Y136" i="6"/>
  <c r="Z135" i="6"/>
  <c r="Y135" i="6"/>
  <c r="Z134" i="6"/>
  <c r="Y134" i="6"/>
  <c r="Z133" i="6"/>
  <c r="Y133" i="6"/>
  <c r="Z132" i="6"/>
  <c r="Y132" i="6"/>
  <c r="Z131" i="6"/>
  <c r="Y131" i="6"/>
  <c r="Z130" i="6"/>
  <c r="Y130" i="6"/>
  <c r="Z129" i="6"/>
  <c r="Y129" i="6"/>
  <c r="Z128" i="6"/>
  <c r="Y128" i="6"/>
  <c r="Z127" i="6"/>
  <c r="Y127" i="6"/>
  <c r="Z126" i="6"/>
  <c r="Y126" i="6"/>
  <c r="Z125" i="6"/>
  <c r="Y125" i="6"/>
  <c r="Z124" i="6"/>
  <c r="Y124" i="6"/>
  <c r="Z123" i="6"/>
  <c r="Y123" i="6"/>
  <c r="Z122" i="6"/>
  <c r="Y122" i="6"/>
  <c r="Z121" i="6"/>
  <c r="Y121" i="6"/>
  <c r="Z120" i="6"/>
  <c r="Y120" i="6"/>
  <c r="Z119" i="6"/>
  <c r="Y119" i="6"/>
  <c r="Z118" i="6"/>
  <c r="Y118" i="6"/>
  <c r="Z117" i="6"/>
  <c r="Y117" i="6"/>
  <c r="Z116" i="6"/>
  <c r="Y116" i="6"/>
  <c r="Z115" i="6"/>
  <c r="Y115" i="6"/>
  <c r="Z114" i="6"/>
  <c r="Y114" i="6"/>
  <c r="Z113" i="6"/>
  <c r="Y113" i="6"/>
  <c r="Z112" i="6"/>
  <c r="Y112" i="6"/>
  <c r="Z111" i="6"/>
  <c r="Y111" i="6"/>
  <c r="Z110" i="6"/>
  <c r="Y110" i="6"/>
  <c r="Z109" i="6"/>
  <c r="Y109" i="6"/>
  <c r="Z108" i="6"/>
  <c r="Y108" i="6"/>
  <c r="Z107" i="6"/>
  <c r="Y107" i="6"/>
  <c r="Z106" i="6"/>
  <c r="Y106" i="6"/>
  <c r="Z105" i="6"/>
  <c r="Y105" i="6"/>
  <c r="Z104" i="6"/>
  <c r="Y104" i="6"/>
  <c r="Z103" i="6"/>
  <c r="Y103" i="6"/>
  <c r="Z102" i="6"/>
  <c r="Y102" i="6"/>
  <c r="Z101" i="6"/>
  <c r="Y101" i="6"/>
  <c r="Z100" i="6"/>
  <c r="Y100" i="6"/>
  <c r="Z99" i="6"/>
  <c r="Y99" i="6"/>
  <c r="Z98" i="6"/>
  <c r="Y98" i="6"/>
  <c r="Z97" i="6"/>
  <c r="Y97" i="6"/>
  <c r="Z96" i="6"/>
  <c r="Y96" i="6"/>
  <c r="Z95" i="6"/>
  <c r="Y95" i="6"/>
  <c r="Z94" i="6"/>
  <c r="Y94" i="6"/>
  <c r="Z93" i="6"/>
  <c r="Y93" i="6"/>
  <c r="Z92" i="6"/>
  <c r="Y92" i="6"/>
  <c r="Z91" i="6"/>
  <c r="Y91" i="6"/>
  <c r="Z90" i="6"/>
  <c r="Y90" i="6"/>
  <c r="Z89" i="6"/>
  <c r="Y89" i="6"/>
  <c r="Z88" i="6"/>
  <c r="Y88" i="6"/>
  <c r="Z87" i="6"/>
  <c r="Y87" i="6"/>
  <c r="Z86" i="6"/>
  <c r="Y86" i="6"/>
  <c r="Z85" i="6"/>
  <c r="Y85" i="6"/>
  <c r="Z84" i="6"/>
  <c r="Y84" i="6"/>
  <c r="Z83" i="6"/>
  <c r="Y83" i="6"/>
  <c r="Z82" i="6"/>
  <c r="Y82" i="6"/>
  <c r="Z81" i="6"/>
  <c r="Y81" i="6"/>
  <c r="Z80" i="6"/>
  <c r="Y80" i="6"/>
  <c r="Z79" i="6"/>
  <c r="Y79" i="6"/>
  <c r="Z78" i="6"/>
  <c r="Y78" i="6"/>
  <c r="Z77" i="6"/>
  <c r="Y77" i="6"/>
  <c r="Z76" i="6"/>
  <c r="Y76" i="6"/>
  <c r="Z75" i="6"/>
  <c r="Y75" i="6"/>
  <c r="Z74" i="6"/>
  <c r="Y74" i="6"/>
  <c r="Z73" i="6"/>
  <c r="Y73" i="6"/>
  <c r="Z72" i="6"/>
  <c r="Y72" i="6"/>
  <c r="Z71" i="6"/>
  <c r="Y71" i="6"/>
  <c r="Z70" i="6"/>
  <c r="Y70" i="6"/>
  <c r="Z69" i="6"/>
  <c r="Y69" i="6"/>
  <c r="Z68" i="6"/>
  <c r="Y68" i="6"/>
  <c r="Z67" i="6"/>
  <c r="Y67" i="6"/>
  <c r="Z66" i="6"/>
  <c r="Y66" i="6"/>
  <c r="Z65" i="6"/>
  <c r="Y65" i="6"/>
  <c r="Z64" i="6"/>
  <c r="Y64" i="6"/>
  <c r="Z63" i="6"/>
  <c r="Y63" i="6"/>
  <c r="Z62" i="6"/>
  <c r="Y62" i="6"/>
  <c r="Z61" i="6"/>
  <c r="Y61" i="6"/>
  <c r="Z60" i="6"/>
  <c r="Y60" i="6"/>
  <c r="Z59" i="6"/>
  <c r="Y59" i="6"/>
  <c r="Z58" i="6"/>
  <c r="Y58" i="6"/>
  <c r="Z57" i="6"/>
  <c r="Y57" i="6"/>
  <c r="Z56" i="6"/>
  <c r="Y56" i="6"/>
  <c r="Z55" i="6"/>
  <c r="Y55" i="6"/>
  <c r="Z54" i="6"/>
  <c r="Y54" i="6"/>
  <c r="Z53" i="6"/>
  <c r="Y53" i="6"/>
  <c r="Z52" i="6"/>
  <c r="Y52" i="6"/>
  <c r="Z51" i="6"/>
  <c r="Y51" i="6"/>
  <c r="Z50" i="6"/>
  <c r="Y50" i="6"/>
  <c r="Z49" i="6"/>
  <c r="Y49" i="6"/>
  <c r="Z48" i="6"/>
  <c r="Y48" i="6"/>
  <c r="Z47" i="6"/>
  <c r="Y47" i="6"/>
  <c r="Z46" i="6"/>
  <c r="Y46" i="6"/>
  <c r="Z45" i="6"/>
  <c r="Y45" i="6"/>
  <c r="Z44" i="6"/>
  <c r="Y44" i="6"/>
  <c r="Z43" i="6"/>
  <c r="Y43" i="6"/>
  <c r="Z42" i="6"/>
  <c r="Y42" i="6"/>
  <c r="Z41" i="6"/>
  <c r="Y41" i="6"/>
  <c r="Z40" i="6"/>
  <c r="Y40" i="6"/>
  <c r="Z39" i="6"/>
  <c r="Y39" i="6"/>
  <c r="Z38" i="6"/>
  <c r="Y38" i="6"/>
  <c r="Z37" i="6"/>
  <c r="Y37" i="6"/>
  <c r="Z36" i="6"/>
  <c r="Y36" i="6"/>
  <c r="Z35" i="6"/>
  <c r="Y35" i="6"/>
  <c r="Z34" i="6"/>
  <c r="Y34" i="6"/>
  <c r="Z33" i="6"/>
  <c r="Y33" i="6"/>
  <c r="Z32" i="6"/>
  <c r="Y32" i="6"/>
  <c r="Z31" i="6"/>
  <c r="Y31" i="6"/>
  <c r="Z30" i="6"/>
  <c r="Y30" i="6"/>
  <c r="Z29" i="6"/>
  <c r="Y29" i="6"/>
  <c r="Z28" i="6"/>
  <c r="Y28" i="6"/>
  <c r="Z27" i="6"/>
  <c r="Y27" i="6"/>
  <c r="Z26" i="6"/>
  <c r="Y26" i="6"/>
  <c r="Z25" i="6"/>
  <c r="Y25" i="6"/>
  <c r="Z24" i="6"/>
  <c r="Y24" i="6"/>
  <c r="Z23" i="6"/>
  <c r="Y23" i="6"/>
  <c r="Z22" i="6"/>
  <c r="Y22" i="6"/>
  <c r="Z21" i="6"/>
  <c r="Y21" i="6"/>
  <c r="Z20" i="6"/>
  <c r="Y20" i="6"/>
  <c r="Z19" i="6"/>
  <c r="Y19" i="6"/>
  <c r="Z18" i="6"/>
  <c r="Y18" i="6"/>
  <c r="Z17" i="6"/>
  <c r="Y17" i="6"/>
  <c r="Z16" i="6"/>
  <c r="Y16" i="6"/>
  <c r="Z15" i="6"/>
  <c r="Y15" i="6"/>
  <c r="Z14" i="6"/>
  <c r="Y14" i="6"/>
  <c r="Z13" i="6"/>
  <c r="Y13" i="6"/>
  <c r="Z12" i="6"/>
  <c r="Y12" i="6"/>
  <c r="Z11" i="6"/>
  <c r="Y11" i="6"/>
  <c r="Z10" i="6"/>
  <c r="Y10" i="6"/>
  <c r="F5" i="71"/>
  <c r="B5" i="71"/>
  <c r="A5" i="71"/>
  <c r="B1" i="71"/>
  <c r="A1" i="71"/>
  <c r="F5" i="70"/>
  <c r="B5" i="70"/>
  <c r="B1" i="70"/>
  <c r="A1" i="70"/>
  <c r="A5" i="69"/>
  <c r="F5" i="69"/>
  <c r="B5" i="69"/>
  <c r="B1" i="69"/>
  <c r="A1" i="69"/>
  <c r="F5" i="68"/>
  <c r="B5" i="68"/>
  <c r="B1" i="68"/>
  <c r="A1" i="68"/>
  <c r="B1989" i="6"/>
  <c r="A1989" i="6"/>
  <c r="B1988" i="6"/>
  <c r="A1988" i="6"/>
  <c r="B1987" i="6"/>
  <c r="A1987" i="6"/>
  <c r="B1986" i="6"/>
  <c r="A1986" i="6"/>
  <c r="B1985" i="6"/>
  <c r="A1985" i="6"/>
  <c r="B1984" i="6"/>
  <c r="A1984" i="6"/>
  <c r="B1983" i="6"/>
  <c r="A1983" i="6"/>
  <c r="B1982" i="6"/>
  <c r="A1982" i="6"/>
  <c r="B1981" i="6"/>
  <c r="A1981" i="6"/>
  <c r="B1980" i="6"/>
  <c r="A1980" i="6"/>
  <c r="B1979" i="6"/>
  <c r="A1979" i="6"/>
  <c r="B1978" i="6"/>
  <c r="A1978" i="6"/>
  <c r="B1977" i="6"/>
  <c r="A1977" i="6"/>
  <c r="B1976" i="6"/>
  <c r="A1976" i="6"/>
  <c r="B1975" i="6"/>
  <c r="A1975" i="6"/>
  <c r="B1974" i="6"/>
  <c r="A1974" i="6"/>
  <c r="B1973" i="6"/>
  <c r="A1973" i="6"/>
  <c r="B1972" i="6"/>
  <c r="A1972" i="6"/>
  <c r="B1971" i="6"/>
  <c r="A1971" i="6"/>
  <c r="B1970" i="6"/>
  <c r="A1970" i="6"/>
  <c r="B1969" i="6"/>
  <c r="A1969" i="6"/>
  <c r="B1968" i="6"/>
  <c r="A1968" i="6"/>
  <c r="B1967" i="6"/>
  <c r="A1967" i="6"/>
  <c r="B1966" i="6"/>
  <c r="A1966" i="6"/>
  <c r="B1965" i="6"/>
  <c r="A1965" i="6"/>
  <c r="B1964" i="6"/>
  <c r="A1964" i="6"/>
  <c r="B1963" i="6"/>
  <c r="A1963" i="6"/>
  <c r="B1962" i="6"/>
  <c r="A1962" i="6"/>
  <c r="B1961" i="6"/>
  <c r="A1961" i="6"/>
  <c r="B1960" i="6"/>
  <c r="A1960" i="6"/>
  <c r="B1959" i="6"/>
  <c r="A1959" i="6"/>
  <c r="B1958" i="6"/>
  <c r="A1958" i="6"/>
  <c r="B1957" i="6"/>
  <c r="A1957" i="6"/>
  <c r="B1956" i="6"/>
  <c r="A1956" i="6"/>
  <c r="B1955" i="6"/>
  <c r="A1955" i="6"/>
  <c r="B1954" i="6"/>
  <c r="A1954" i="6"/>
  <c r="B1953" i="6"/>
  <c r="A1953" i="6"/>
  <c r="B1952" i="6"/>
  <c r="A1952" i="6"/>
  <c r="B1951" i="6"/>
  <c r="A1951" i="6"/>
  <c r="B1950" i="6"/>
  <c r="A1950" i="6"/>
  <c r="B1949" i="6"/>
  <c r="A1949" i="6"/>
  <c r="B1948" i="6"/>
  <c r="A1948" i="6"/>
  <c r="B1947" i="6"/>
  <c r="A1947" i="6"/>
  <c r="B1946" i="6"/>
  <c r="A1946" i="6"/>
  <c r="B1945" i="6"/>
  <c r="A1945" i="6"/>
  <c r="B1944" i="6"/>
  <c r="A1944" i="6"/>
  <c r="B1943" i="6"/>
  <c r="A1943" i="6"/>
  <c r="B1942" i="6"/>
  <c r="A1942" i="6"/>
  <c r="B1941" i="6"/>
  <c r="A1941" i="6"/>
  <c r="B1940" i="6"/>
  <c r="A1940" i="6"/>
  <c r="B1939" i="6"/>
  <c r="A1939" i="6"/>
  <c r="B1938" i="6"/>
  <c r="A1938" i="6"/>
  <c r="B1937" i="6"/>
  <c r="A1937" i="6"/>
  <c r="B1936" i="6"/>
  <c r="A1936" i="6"/>
  <c r="B1935" i="6"/>
  <c r="A1935" i="6"/>
  <c r="B1934" i="6"/>
  <c r="A1934" i="6"/>
  <c r="B1933" i="6"/>
  <c r="A1933" i="6"/>
  <c r="B1932" i="6"/>
  <c r="A1932" i="6"/>
  <c r="B1931" i="6"/>
  <c r="A1931" i="6"/>
  <c r="B1930" i="6"/>
  <c r="A1930" i="6"/>
  <c r="B1929" i="6"/>
  <c r="A1929" i="6"/>
  <c r="B1928" i="6"/>
  <c r="A1928" i="6"/>
  <c r="B1927" i="6"/>
  <c r="A1927" i="6"/>
  <c r="B1926" i="6"/>
  <c r="A1926" i="6"/>
  <c r="B1925" i="6"/>
  <c r="A1925" i="6"/>
  <c r="B1924" i="6"/>
  <c r="A1924" i="6"/>
  <c r="B1923" i="6"/>
  <c r="A1923" i="6"/>
  <c r="B1922" i="6"/>
  <c r="A1922" i="6"/>
  <c r="B1921" i="6"/>
  <c r="A1921" i="6"/>
  <c r="B1920" i="6"/>
  <c r="A1920" i="6"/>
  <c r="B1919" i="6"/>
  <c r="A1919" i="6"/>
  <c r="B1918" i="6"/>
  <c r="A1918" i="6"/>
  <c r="B1917" i="6"/>
  <c r="A1917" i="6"/>
  <c r="B1916" i="6"/>
  <c r="A1916" i="6"/>
  <c r="B1915" i="6"/>
  <c r="A1915" i="6"/>
  <c r="B1914" i="6"/>
  <c r="A1914" i="6"/>
  <c r="B1913" i="6"/>
  <c r="A1913" i="6"/>
  <c r="B1912" i="6"/>
  <c r="A1912" i="6"/>
  <c r="B1911" i="6"/>
  <c r="A1911" i="6"/>
  <c r="B1910" i="6"/>
  <c r="A1910" i="6"/>
  <c r="B1909" i="6"/>
  <c r="A1909" i="6"/>
  <c r="B1908" i="6"/>
  <c r="A1908" i="6"/>
  <c r="B1907" i="6"/>
  <c r="A1907" i="6"/>
  <c r="B1906" i="6"/>
  <c r="A1906" i="6"/>
  <c r="B1905" i="6"/>
  <c r="A1905" i="6"/>
  <c r="B1904" i="6"/>
  <c r="A1904" i="6"/>
  <c r="B1903" i="6"/>
  <c r="A1903" i="6"/>
  <c r="B1902" i="6"/>
  <c r="A1902" i="6"/>
  <c r="B1901" i="6"/>
  <c r="A1901" i="6"/>
  <c r="B1900" i="6"/>
  <c r="A1900" i="6"/>
  <c r="B1899" i="6"/>
  <c r="A1899" i="6"/>
  <c r="B1898" i="6"/>
  <c r="A1898" i="6"/>
  <c r="B1897" i="6"/>
  <c r="A1897" i="6"/>
  <c r="B1896" i="6"/>
  <c r="A1896" i="6"/>
  <c r="B1895" i="6"/>
  <c r="A1895" i="6"/>
  <c r="B1894" i="6"/>
  <c r="A1894" i="6"/>
  <c r="B1893" i="6"/>
  <c r="A1893" i="6"/>
  <c r="B1892" i="6"/>
  <c r="A1892" i="6"/>
  <c r="B1891" i="6"/>
  <c r="A1891" i="6"/>
  <c r="B1890" i="6"/>
  <c r="A1890" i="6"/>
  <c r="B1889" i="6"/>
  <c r="A1889" i="6"/>
  <c r="B1888" i="6"/>
  <c r="A1888" i="6"/>
  <c r="B1887" i="6"/>
  <c r="A1887" i="6"/>
  <c r="B1886" i="6"/>
  <c r="A1886" i="6"/>
  <c r="B1885" i="6"/>
  <c r="A1885" i="6"/>
  <c r="B1884" i="6"/>
  <c r="A1884" i="6"/>
  <c r="B1883" i="6"/>
  <c r="A1883" i="6"/>
  <c r="B1882" i="6"/>
  <c r="A1882" i="6"/>
  <c r="B1881" i="6"/>
  <c r="A1881" i="6"/>
  <c r="B1880" i="6"/>
  <c r="A1880" i="6"/>
  <c r="B1879" i="6"/>
  <c r="A1879" i="6"/>
  <c r="B1878" i="6"/>
  <c r="A1878" i="6"/>
  <c r="B1877" i="6"/>
  <c r="A1877" i="6"/>
  <c r="B1876" i="6"/>
  <c r="A1876" i="6"/>
  <c r="B1875" i="6"/>
  <c r="A1875" i="6"/>
  <c r="B1874" i="6"/>
  <c r="A1874" i="6"/>
  <c r="B1873" i="6"/>
  <c r="A1873" i="6"/>
  <c r="B1872" i="6"/>
  <c r="A1872" i="6"/>
  <c r="B1871" i="6"/>
  <c r="A1871" i="6"/>
  <c r="B1870" i="6"/>
  <c r="A1870" i="6"/>
  <c r="B1869" i="6"/>
  <c r="A1869" i="6"/>
  <c r="B1868" i="6"/>
  <c r="A1868" i="6"/>
  <c r="B1867" i="6"/>
  <c r="A1867" i="6"/>
  <c r="B1866" i="6"/>
  <c r="A1866" i="6"/>
  <c r="B1865" i="6"/>
  <c r="A1865" i="6"/>
  <c r="B1864" i="6"/>
  <c r="A1864" i="6"/>
  <c r="B1863" i="6"/>
  <c r="A1863" i="6"/>
  <c r="B1862" i="6"/>
  <c r="A1862" i="6"/>
  <c r="B1861" i="6"/>
  <c r="A1861" i="6"/>
  <c r="B1860" i="6"/>
  <c r="A1860" i="6"/>
  <c r="B1859" i="6"/>
  <c r="A1859" i="6"/>
  <c r="B1858" i="6"/>
  <c r="A1858" i="6"/>
  <c r="B1857" i="6"/>
  <c r="A1857" i="6"/>
  <c r="B1856" i="6"/>
  <c r="A1856" i="6"/>
  <c r="B1855" i="6"/>
  <c r="A1855" i="6"/>
  <c r="B1854" i="6"/>
  <c r="A1854" i="6"/>
  <c r="B1853" i="6"/>
  <c r="A1853" i="6"/>
  <c r="B1852" i="6"/>
  <c r="A1852" i="6"/>
  <c r="B1851" i="6"/>
  <c r="A1851" i="6"/>
  <c r="B1850" i="6"/>
  <c r="A1850" i="6"/>
  <c r="B1849" i="6"/>
  <c r="A1849" i="6"/>
  <c r="B1848" i="6"/>
  <c r="A1848" i="6"/>
  <c r="B1847" i="6"/>
  <c r="A1847" i="6"/>
  <c r="B1846" i="6"/>
  <c r="A1846" i="6"/>
  <c r="B1845" i="6"/>
  <c r="A1845" i="6"/>
  <c r="B1844" i="6"/>
  <c r="A1844" i="6"/>
  <c r="B1843" i="6"/>
  <c r="A1843" i="6"/>
  <c r="B1842" i="6"/>
  <c r="A1842" i="6"/>
  <c r="B1841" i="6"/>
  <c r="A1841" i="6"/>
  <c r="B1840" i="6"/>
  <c r="A1840" i="6"/>
  <c r="B1839" i="6"/>
  <c r="A1839" i="6"/>
  <c r="B1838" i="6"/>
  <c r="A1838" i="6"/>
  <c r="A1837" i="6"/>
  <c r="B1836" i="6"/>
  <c r="A1836" i="6"/>
  <c r="B1835" i="6"/>
  <c r="A1835" i="6"/>
  <c r="B1834" i="6"/>
  <c r="A1834" i="6"/>
  <c r="B1833" i="6"/>
  <c r="A1833" i="6"/>
  <c r="B1832" i="6"/>
  <c r="A1832" i="6"/>
  <c r="B1831" i="6"/>
  <c r="A1831" i="6"/>
  <c r="B1830" i="6"/>
  <c r="A1830" i="6"/>
  <c r="B1829" i="6"/>
  <c r="A1829" i="6"/>
  <c r="B1828" i="6"/>
  <c r="A1828" i="6"/>
  <c r="B1827" i="6"/>
  <c r="A1827" i="6"/>
  <c r="B1826" i="6"/>
  <c r="A1826" i="6"/>
  <c r="B1825" i="6"/>
  <c r="A1825" i="6"/>
  <c r="B1824" i="6"/>
  <c r="A1824" i="6"/>
  <c r="B1823" i="6"/>
  <c r="A1823" i="6"/>
  <c r="B1822" i="6"/>
  <c r="A1822" i="6"/>
  <c r="B1821" i="6"/>
  <c r="A1821" i="6"/>
  <c r="B1820" i="6"/>
  <c r="A1820" i="6"/>
  <c r="B1819" i="6"/>
  <c r="A1819" i="6"/>
  <c r="B1818" i="6"/>
  <c r="A1818" i="6"/>
  <c r="B1817" i="6"/>
  <c r="A1817" i="6"/>
  <c r="B1816" i="6"/>
  <c r="A1816" i="6"/>
  <c r="B1815" i="6"/>
  <c r="A1815" i="6"/>
  <c r="B1814" i="6"/>
  <c r="A1814" i="6"/>
  <c r="B1813" i="6"/>
  <c r="A1813" i="6"/>
  <c r="B1812" i="6"/>
  <c r="A1812" i="6"/>
  <c r="B1811" i="6"/>
  <c r="A1811" i="6"/>
  <c r="B1810" i="6"/>
  <c r="A1810" i="6"/>
  <c r="B1809" i="6"/>
  <c r="A1809" i="6"/>
  <c r="B1808" i="6"/>
  <c r="A1808" i="6"/>
  <c r="B1807" i="6"/>
  <c r="A1807" i="6"/>
  <c r="B1806" i="6"/>
  <c r="A1806" i="6"/>
  <c r="B1805" i="6"/>
  <c r="A1805" i="6"/>
  <c r="B1804" i="6"/>
  <c r="A1804" i="6"/>
  <c r="B1803" i="6"/>
  <c r="A1803" i="6"/>
  <c r="B1802" i="6"/>
  <c r="A1802" i="6"/>
  <c r="B1801" i="6"/>
  <c r="A1801" i="6"/>
  <c r="B1800" i="6"/>
  <c r="A1800" i="6"/>
  <c r="B1799" i="6"/>
  <c r="A1799" i="6"/>
  <c r="B1798" i="6"/>
  <c r="A1798" i="6"/>
  <c r="B1797" i="6"/>
  <c r="A1797" i="6"/>
  <c r="B1796" i="6"/>
  <c r="A1796" i="6"/>
  <c r="B1795" i="6"/>
  <c r="A1795" i="6"/>
  <c r="B1794" i="6"/>
  <c r="A1794" i="6"/>
  <c r="B1793" i="6"/>
  <c r="A1793" i="6"/>
  <c r="B1792" i="6"/>
  <c r="A1792" i="6"/>
  <c r="B1791" i="6"/>
  <c r="A1791" i="6"/>
  <c r="B1790" i="6"/>
  <c r="A1790" i="6"/>
  <c r="B1789" i="6"/>
  <c r="A1789" i="6"/>
  <c r="B1788" i="6"/>
  <c r="A1788" i="6"/>
  <c r="B1787" i="6"/>
  <c r="A1787" i="6"/>
  <c r="B1786" i="6"/>
  <c r="A1786" i="6"/>
  <c r="B1785" i="6"/>
  <c r="A1785" i="6"/>
  <c r="B1784" i="6"/>
  <c r="A1784" i="6"/>
  <c r="B1783" i="6"/>
  <c r="A1783" i="6"/>
  <c r="B1782" i="6"/>
  <c r="A1782" i="6"/>
  <c r="B1781" i="6"/>
  <c r="A1781" i="6"/>
  <c r="B1780" i="6"/>
  <c r="A1780" i="6"/>
  <c r="B1779" i="6"/>
  <c r="A1779" i="6"/>
  <c r="B1778" i="6"/>
  <c r="A1778" i="6"/>
  <c r="B1777" i="6"/>
  <c r="A1777" i="6"/>
  <c r="B1776" i="6"/>
  <c r="A1776" i="6"/>
  <c r="B1775" i="6"/>
  <c r="A1775" i="6"/>
  <c r="B1774" i="6"/>
  <c r="A1774" i="6"/>
  <c r="B1773" i="6"/>
  <c r="A1773" i="6"/>
  <c r="B1772" i="6"/>
  <c r="A1772" i="6"/>
  <c r="B1771" i="6"/>
  <c r="A1771" i="6"/>
  <c r="B1770" i="6"/>
  <c r="A1770" i="6"/>
  <c r="B1769" i="6"/>
  <c r="A1769" i="6"/>
  <c r="B1768" i="6"/>
  <c r="A1768" i="6"/>
  <c r="B1767" i="6"/>
  <c r="A1767" i="6"/>
  <c r="B1766" i="6"/>
  <c r="A1766" i="6"/>
  <c r="B1765" i="6"/>
  <c r="A1765" i="6"/>
  <c r="B1764" i="6"/>
  <c r="A1764" i="6"/>
  <c r="B1763" i="6"/>
  <c r="A1763" i="6"/>
  <c r="B1762" i="6"/>
  <c r="A1762" i="6"/>
  <c r="B1761" i="6"/>
  <c r="A1761" i="6"/>
  <c r="B1760" i="6"/>
  <c r="A1760" i="6"/>
  <c r="B1759" i="6"/>
  <c r="A1759" i="6"/>
  <c r="B1758" i="6"/>
  <c r="A1758" i="6"/>
  <c r="B1757" i="6"/>
  <c r="A1757" i="6"/>
  <c r="B1756" i="6"/>
  <c r="A1756" i="6"/>
  <c r="B1755" i="6"/>
  <c r="A1755" i="6"/>
  <c r="B1754" i="6"/>
  <c r="A1754" i="6"/>
  <c r="B1753" i="6"/>
  <c r="A1753" i="6"/>
  <c r="B1752" i="6"/>
  <c r="A1752" i="6"/>
  <c r="B1751" i="6"/>
  <c r="A1751" i="6"/>
  <c r="B1750" i="6"/>
  <c r="A1750" i="6"/>
  <c r="B1749" i="6"/>
  <c r="A1749" i="6"/>
  <c r="B1748" i="6"/>
  <c r="A1748" i="6"/>
  <c r="B1747" i="6"/>
  <c r="A1747" i="6"/>
  <c r="B1746" i="6"/>
  <c r="A1746" i="6"/>
  <c r="B1745" i="6"/>
  <c r="A1745" i="6"/>
  <c r="B1744" i="6"/>
  <c r="A1744" i="6"/>
  <c r="B1743" i="6"/>
  <c r="A1743" i="6"/>
  <c r="B1742" i="6"/>
  <c r="A1742" i="6"/>
  <c r="B1741" i="6"/>
  <c r="A1741" i="6"/>
  <c r="B1740" i="6"/>
  <c r="A1740" i="6"/>
  <c r="B1739" i="6"/>
  <c r="A1739" i="6"/>
  <c r="B1738" i="6"/>
  <c r="A1738" i="6"/>
  <c r="B1737" i="6"/>
  <c r="A1737" i="6"/>
  <c r="B1736" i="6"/>
  <c r="A1736" i="6"/>
  <c r="B1735" i="6"/>
  <c r="A1735" i="6"/>
  <c r="B1734" i="6"/>
  <c r="A1734" i="6"/>
  <c r="B1733" i="6"/>
  <c r="A1733" i="6"/>
  <c r="B1732" i="6"/>
  <c r="A1732" i="6"/>
  <c r="B1731" i="6"/>
  <c r="A1731" i="6"/>
  <c r="B1730" i="6"/>
  <c r="A1730" i="6"/>
  <c r="B1729" i="6"/>
  <c r="A1729" i="6"/>
  <c r="B1728" i="6"/>
  <c r="A1728" i="6"/>
  <c r="B1727" i="6"/>
  <c r="A1727" i="6"/>
  <c r="B1726" i="6"/>
  <c r="A1726" i="6"/>
  <c r="B1725" i="6"/>
  <c r="A1725" i="6"/>
  <c r="B1724" i="6"/>
  <c r="A1724" i="6"/>
  <c r="B1723" i="6"/>
  <c r="A1723" i="6"/>
  <c r="B1722" i="6"/>
  <c r="A1722" i="6"/>
  <c r="B1721" i="6"/>
  <c r="A1721" i="6"/>
  <c r="B1720" i="6"/>
  <c r="A1720" i="6"/>
  <c r="B1719" i="6"/>
  <c r="A1719" i="6"/>
  <c r="B1718" i="6"/>
  <c r="A1718" i="6"/>
  <c r="B1717" i="6"/>
  <c r="A1717" i="6"/>
  <c r="B1716" i="6"/>
  <c r="A1716" i="6"/>
  <c r="B1715" i="6"/>
  <c r="A1715" i="6"/>
  <c r="B1714" i="6"/>
  <c r="A1714" i="6"/>
  <c r="B1713" i="6"/>
  <c r="A1713" i="6"/>
  <c r="B1712" i="6"/>
  <c r="A1712" i="6"/>
  <c r="B1711" i="6"/>
  <c r="A1711" i="6"/>
  <c r="B1710" i="6"/>
  <c r="A1710" i="6"/>
  <c r="B1709" i="6"/>
  <c r="A1709" i="6"/>
  <c r="B1708" i="6"/>
  <c r="A1708" i="6"/>
  <c r="B1707" i="6"/>
  <c r="A1707" i="6"/>
  <c r="B1706" i="6"/>
  <c r="A1706" i="6"/>
  <c r="B1705" i="6"/>
  <c r="A1705" i="6"/>
  <c r="B1704" i="6"/>
  <c r="A1704" i="6"/>
  <c r="B1703" i="6"/>
  <c r="A1703" i="6"/>
  <c r="B1702" i="6"/>
  <c r="A1702" i="6"/>
  <c r="B1701" i="6"/>
  <c r="A1701" i="6"/>
  <c r="B1700" i="6"/>
  <c r="A1700" i="6"/>
  <c r="B1699" i="6"/>
  <c r="A1699" i="6"/>
  <c r="B1698" i="6"/>
  <c r="A1698" i="6"/>
  <c r="B1697" i="6"/>
  <c r="A1697" i="6"/>
  <c r="B1696" i="6"/>
  <c r="A1696" i="6"/>
  <c r="B1695" i="6"/>
  <c r="A1695" i="6"/>
  <c r="B1694" i="6"/>
  <c r="A1694" i="6"/>
  <c r="B1693" i="6"/>
  <c r="A1693" i="6"/>
  <c r="B1692" i="6"/>
  <c r="A1692" i="6"/>
  <c r="B1691" i="6"/>
  <c r="A1691" i="6"/>
  <c r="B1690" i="6"/>
  <c r="A1690" i="6"/>
  <c r="B1689" i="6"/>
  <c r="A1689" i="6"/>
  <c r="B1688" i="6"/>
  <c r="A1688" i="6"/>
  <c r="B1687" i="6"/>
  <c r="A1687" i="6"/>
  <c r="B1686" i="6"/>
  <c r="A1686" i="6"/>
  <c r="B1685" i="6"/>
  <c r="A1685" i="6"/>
  <c r="B1684" i="6"/>
  <c r="A1684" i="6"/>
  <c r="B1683" i="6"/>
  <c r="A1683" i="6"/>
  <c r="B1682" i="6"/>
  <c r="A1682" i="6"/>
  <c r="B1681" i="6"/>
  <c r="A1681" i="6"/>
  <c r="B1680" i="6"/>
  <c r="A1680" i="6"/>
  <c r="B1679" i="6"/>
  <c r="A1679" i="6"/>
  <c r="A1678" i="6"/>
  <c r="B1677" i="6"/>
  <c r="A1677" i="6"/>
  <c r="B1676" i="6"/>
  <c r="A1676" i="6"/>
  <c r="B1675" i="6"/>
  <c r="A1675" i="6"/>
  <c r="B1674" i="6"/>
  <c r="A1674" i="6"/>
  <c r="B1673" i="6"/>
  <c r="A1673" i="6"/>
  <c r="B1672" i="6"/>
  <c r="A1672" i="6"/>
  <c r="B1671" i="6"/>
  <c r="A1671" i="6"/>
  <c r="B1670" i="6"/>
  <c r="A1670" i="6"/>
  <c r="B1669" i="6"/>
  <c r="A1669" i="6"/>
  <c r="B1668" i="6"/>
  <c r="A1668" i="6"/>
  <c r="B1667" i="6"/>
  <c r="A1667" i="6"/>
  <c r="B1666" i="6"/>
  <c r="A1666" i="6"/>
  <c r="B1665" i="6"/>
  <c r="A1665" i="6"/>
  <c r="B1664" i="6"/>
  <c r="A1664" i="6"/>
  <c r="B1663" i="6"/>
  <c r="A1663" i="6"/>
  <c r="B1662" i="6"/>
  <c r="A1662" i="6"/>
  <c r="B1661" i="6"/>
  <c r="A1661" i="6"/>
  <c r="B1660" i="6"/>
  <c r="A1660" i="6"/>
  <c r="B1659" i="6"/>
  <c r="A1659" i="6"/>
  <c r="B1658" i="6"/>
  <c r="A1658" i="6"/>
  <c r="B1657" i="6"/>
  <c r="A1657" i="6"/>
  <c r="B1656" i="6"/>
  <c r="A1656" i="6"/>
  <c r="B1655" i="6"/>
  <c r="A1655" i="6"/>
  <c r="B1654" i="6"/>
  <c r="A1654" i="6"/>
  <c r="B1653" i="6"/>
  <c r="A1653" i="6"/>
  <c r="B1652" i="6"/>
  <c r="A1652" i="6"/>
  <c r="B1651" i="6"/>
  <c r="A1651" i="6"/>
  <c r="B1650" i="6"/>
  <c r="A1650" i="6"/>
  <c r="B1649" i="6"/>
  <c r="A1649" i="6"/>
  <c r="B1648" i="6"/>
  <c r="A1648" i="6"/>
  <c r="B1647" i="6"/>
  <c r="A1647" i="6"/>
  <c r="B1646" i="6"/>
  <c r="A1646" i="6"/>
  <c r="B1645" i="6"/>
  <c r="A1645" i="6"/>
  <c r="B1644" i="6"/>
  <c r="A1644" i="6"/>
  <c r="B1643" i="6"/>
  <c r="A1643" i="6"/>
  <c r="B1642" i="6"/>
  <c r="A1642" i="6"/>
  <c r="B1641" i="6"/>
  <c r="A1641" i="6"/>
  <c r="B1640" i="6"/>
  <c r="A1640" i="6"/>
  <c r="B1639" i="6"/>
  <c r="A1639" i="6"/>
  <c r="B1638" i="6"/>
  <c r="A1638" i="6"/>
  <c r="B1637" i="6"/>
  <c r="A1637" i="6"/>
  <c r="B1636" i="6"/>
  <c r="A1636" i="6"/>
  <c r="B1635" i="6"/>
  <c r="A1635" i="6"/>
  <c r="B1634" i="6"/>
  <c r="A1634" i="6"/>
  <c r="B1633" i="6"/>
  <c r="A1633" i="6"/>
  <c r="B1632" i="6"/>
  <c r="A1632" i="6"/>
  <c r="B1631" i="6"/>
  <c r="A1631" i="6"/>
  <c r="B1630" i="6"/>
  <c r="A1630" i="6"/>
  <c r="B1629" i="6"/>
  <c r="A1629" i="6"/>
  <c r="B1628" i="6"/>
  <c r="A1628" i="6"/>
  <c r="B1627" i="6"/>
  <c r="A1627" i="6"/>
  <c r="B1626" i="6"/>
  <c r="A1626" i="6"/>
  <c r="B1625" i="6"/>
  <c r="A1625" i="6"/>
  <c r="B1624" i="6"/>
  <c r="A1624" i="6"/>
  <c r="B1623" i="6"/>
  <c r="A1623" i="6"/>
  <c r="B1622" i="6"/>
  <c r="A1622" i="6"/>
  <c r="B1621" i="6"/>
  <c r="A1621" i="6"/>
  <c r="B1620" i="6"/>
  <c r="A1620" i="6"/>
  <c r="B1619" i="6"/>
  <c r="A1619" i="6"/>
  <c r="B1618" i="6"/>
  <c r="A1618" i="6"/>
  <c r="B1617" i="6"/>
  <c r="A1617" i="6"/>
  <c r="B1616" i="6"/>
  <c r="A1616" i="6"/>
  <c r="B1615" i="6"/>
  <c r="A1615" i="6"/>
  <c r="B1614" i="6"/>
  <c r="A1614" i="6"/>
  <c r="B1613" i="6"/>
  <c r="A1613" i="6"/>
  <c r="B1612" i="6"/>
  <c r="A1612" i="6"/>
  <c r="B1611" i="6"/>
  <c r="A1611" i="6"/>
  <c r="B1610" i="6"/>
  <c r="A1610" i="6"/>
  <c r="B1609" i="6"/>
  <c r="A1609" i="6"/>
  <c r="B1608" i="6"/>
  <c r="A1608" i="6"/>
  <c r="B1607" i="6"/>
  <c r="A1607" i="6"/>
  <c r="B1606" i="6"/>
  <c r="A1606" i="6"/>
  <c r="B1605" i="6"/>
  <c r="A1605" i="6"/>
  <c r="B1604" i="6"/>
  <c r="A1604" i="6"/>
  <c r="B1603" i="6"/>
  <c r="A1603" i="6"/>
  <c r="B1602" i="6"/>
  <c r="A1602" i="6"/>
  <c r="B1601" i="6"/>
  <c r="A1601" i="6"/>
  <c r="B1600" i="6"/>
  <c r="A1600" i="6"/>
  <c r="B1599" i="6"/>
  <c r="A1599" i="6"/>
  <c r="B1598" i="6"/>
  <c r="A1598" i="6"/>
  <c r="B1597" i="6"/>
  <c r="A1597" i="6"/>
  <c r="B1596" i="6"/>
  <c r="A1596" i="6"/>
  <c r="B1595" i="6"/>
  <c r="A1595" i="6"/>
  <c r="B1594" i="6"/>
  <c r="A1594" i="6"/>
  <c r="B1593" i="6"/>
  <c r="A1593" i="6"/>
  <c r="B1592" i="6"/>
  <c r="A1592" i="6"/>
  <c r="B1591" i="6"/>
  <c r="A1591" i="6"/>
  <c r="B1590" i="6"/>
  <c r="A1590" i="6"/>
  <c r="B1589" i="6"/>
  <c r="A1589" i="6"/>
  <c r="B1588" i="6"/>
  <c r="A1588" i="6"/>
  <c r="B1587" i="6"/>
  <c r="A1587" i="6"/>
  <c r="B1586" i="6"/>
  <c r="A1586" i="6"/>
  <c r="B1585" i="6"/>
  <c r="A1585" i="6"/>
  <c r="B1584" i="6"/>
  <c r="A1584" i="6"/>
  <c r="B1583" i="6"/>
  <c r="A1583" i="6"/>
  <c r="B1582" i="6"/>
  <c r="A1582" i="6"/>
  <c r="B1581" i="6"/>
  <c r="A1581" i="6"/>
  <c r="B1580" i="6"/>
  <c r="A1580" i="6"/>
  <c r="B1579" i="6"/>
  <c r="A1579" i="6"/>
  <c r="B1578" i="6"/>
  <c r="A1578" i="6"/>
  <c r="B1577" i="6"/>
  <c r="A1577" i="6"/>
  <c r="B1576" i="6"/>
  <c r="A1576" i="6"/>
  <c r="B1575" i="6"/>
  <c r="A1575" i="6"/>
  <c r="B1574" i="6"/>
  <c r="A1574" i="6"/>
  <c r="B1573" i="6"/>
  <c r="A1573" i="6"/>
  <c r="B1572" i="6"/>
  <c r="A1572" i="6"/>
  <c r="B1571" i="6"/>
  <c r="A1571" i="6"/>
  <c r="B1570" i="6"/>
  <c r="A1570" i="6"/>
  <c r="B1569" i="6"/>
  <c r="A1569" i="6"/>
  <c r="B1568" i="6"/>
  <c r="A1568" i="6"/>
  <c r="B1567" i="6"/>
  <c r="A1567" i="6"/>
  <c r="B1566" i="6"/>
  <c r="A1566" i="6"/>
  <c r="B1565" i="6"/>
  <c r="A1565" i="6"/>
  <c r="B1564" i="6"/>
  <c r="A1564" i="6"/>
  <c r="B1563" i="6"/>
  <c r="A1563" i="6"/>
  <c r="B1562" i="6"/>
  <c r="A1562" i="6"/>
  <c r="B1561" i="6"/>
  <c r="A1561" i="6"/>
  <c r="B1560" i="6"/>
  <c r="A1560" i="6"/>
  <c r="B1559" i="6"/>
  <c r="A1559" i="6"/>
  <c r="B1558" i="6"/>
  <c r="A1558" i="6"/>
  <c r="B1557" i="6"/>
  <c r="A1557" i="6"/>
  <c r="B1556" i="6"/>
  <c r="A1556" i="6"/>
  <c r="B1555" i="6"/>
  <c r="A1555" i="6"/>
  <c r="B1554" i="6"/>
  <c r="A1554" i="6"/>
  <c r="B1553" i="6"/>
  <c r="A1553" i="6"/>
  <c r="B1552" i="6"/>
  <c r="A1552" i="6"/>
  <c r="B1551" i="6"/>
  <c r="A1551" i="6"/>
  <c r="B1550" i="6"/>
  <c r="A1550" i="6"/>
  <c r="B1549" i="6"/>
  <c r="A1549" i="6"/>
  <c r="B1548" i="6"/>
  <c r="A1548" i="6"/>
  <c r="B1547" i="6"/>
  <c r="A1547" i="6"/>
  <c r="B1546" i="6"/>
  <c r="A1546" i="6"/>
  <c r="B1545" i="6"/>
  <c r="A1545" i="6"/>
  <c r="B1544" i="6"/>
  <c r="A1544" i="6"/>
  <c r="B1543" i="6"/>
  <c r="A1543" i="6"/>
  <c r="B1542" i="6"/>
  <c r="A1542" i="6"/>
  <c r="B1541" i="6"/>
  <c r="A1541" i="6"/>
  <c r="B1540" i="6"/>
  <c r="A1540" i="6"/>
  <c r="B1539" i="6"/>
  <c r="A1539" i="6"/>
  <c r="B1538" i="6"/>
  <c r="A1538" i="6"/>
  <c r="B1537" i="6"/>
  <c r="A1537" i="6"/>
  <c r="B1536" i="6"/>
  <c r="A1536" i="6"/>
  <c r="B1535" i="6"/>
  <c r="A1535" i="6"/>
  <c r="B1534" i="6"/>
  <c r="A1534" i="6"/>
  <c r="B1533" i="6"/>
  <c r="A1533" i="6"/>
  <c r="B1532" i="6"/>
  <c r="A1532" i="6"/>
  <c r="B1531" i="6"/>
  <c r="A1531" i="6"/>
  <c r="B1530" i="6"/>
  <c r="A1530" i="6"/>
  <c r="B1529" i="6"/>
  <c r="A1529" i="6"/>
  <c r="B1528" i="6"/>
  <c r="A1528" i="6"/>
  <c r="B1527" i="6"/>
  <c r="A1527" i="6"/>
  <c r="B1526" i="6"/>
  <c r="A1526" i="6"/>
  <c r="B1525" i="6"/>
  <c r="A1525" i="6"/>
  <c r="B1524" i="6"/>
  <c r="A1524" i="6"/>
  <c r="B1523" i="6"/>
  <c r="A1523" i="6"/>
  <c r="B1522" i="6"/>
  <c r="A1522" i="6"/>
  <c r="B1521" i="6"/>
  <c r="A1521" i="6"/>
  <c r="B1520" i="6"/>
  <c r="A1520" i="6"/>
  <c r="B1519" i="6"/>
  <c r="A1519" i="6"/>
  <c r="B1518" i="6"/>
  <c r="A1518" i="6"/>
  <c r="B1517" i="6"/>
  <c r="A1517" i="6"/>
  <c r="B1516" i="6"/>
  <c r="A1516" i="6"/>
  <c r="B1515" i="6"/>
  <c r="A1515" i="6"/>
  <c r="B1514" i="6"/>
  <c r="A1514" i="6"/>
  <c r="B1513" i="6"/>
  <c r="A1513" i="6"/>
  <c r="B1512" i="6"/>
  <c r="A1512" i="6"/>
  <c r="B1511" i="6"/>
  <c r="A1511" i="6"/>
  <c r="B1510" i="6"/>
  <c r="A1510" i="6"/>
  <c r="B1509" i="6"/>
  <c r="A1509" i="6"/>
  <c r="B1508" i="6"/>
  <c r="A1508" i="6"/>
  <c r="B1507" i="6"/>
  <c r="A1507" i="6"/>
  <c r="B1506" i="6"/>
  <c r="A1506" i="6"/>
  <c r="B1505" i="6"/>
  <c r="A1505" i="6"/>
  <c r="B1504" i="6"/>
  <c r="A1504" i="6"/>
  <c r="B1503" i="6"/>
  <c r="A1503" i="6"/>
  <c r="B1502" i="6"/>
  <c r="A1502" i="6"/>
  <c r="B1501" i="6"/>
  <c r="A1501" i="6"/>
  <c r="B1500" i="6"/>
  <c r="A1500" i="6"/>
  <c r="B1499" i="6"/>
  <c r="A1499" i="6"/>
  <c r="B1498" i="6"/>
  <c r="A1498" i="6"/>
  <c r="B1497" i="6"/>
  <c r="A1497" i="6"/>
  <c r="B1496" i="6"/>
  <c r="A1496" i="6"/>
  <c r="B1495" i="6"/>
  <c r="A1495" i="6"/>
  <c r="B1494" i="6"/>
  <c r="A1494" i="6"/>
  <c r="B1493" i="6"/>
  <c r="A1493" i="6"/>
  <c r="B1492" i="6"/>
  <c r="A1492" i="6"/>
  <c r="B1491" i="6"/>
  <c r="A1491" i="6"/>
  <c r="B1490" i="6"/>
  <c r="A1490" i="6"/>
  <c r="B1489" i="6"/>
  <c r="A1489" i="6"/>
  <c r="B1488" i="6"/>
  <c r="A1488" i="6"/>
  <c r="B1487" i="6"/>
  <c r="A1487" i="6"/>
  <c r="B1486" i="6"/>
  <c r="A1486" i="6"/>
  <c r="B1485" i="6"/>
  <c r="A1485" i="6"/>
  <c r="B1484" i="6"/>
  <c r="A1484" i="6"/>
  <c r="B1483" i="6"/>
  <c r="A1483" i="6"/>
  <c r="B1482" i="6"/>
  <c r="A1482" i="6"/>
  <c r="B1481" i="6"/>
  <c r="A1481" i="6"/>
  <c r="B1480" i="6"/>
  <c r="A1480" i="6"/>
  <c r="B1479" i="6"/>
  <c r="A1479" i="6"/>
  <c r="B1478" i="6"/>
  <c r="A1478" i="6"/>
  <c r="B1477" i="6"/>
  <c r="A1477" i="6"/>
  <c r="B1476" i="6"/>
  <c r="A1476" i="6"/>
  <c r="B1475" i="6"/>
  <c r="A1475" i="6"/>
  <c r="B1474" i="6"/>
  <c r="A1474" i="6"/>
  <c r="B1473" i="6"/>
  <c r="A1473" i="6"/>
  <c r="B1472" i="6"/>
  <c r="A1472" i="6"/>
  <c r="B1471" i="6"/>
  <c r="A1471" i="6"/>
  <c r="B1470" i="6"/>
  <c r="A1470" i="6"/>
  <c r="B1469" i="6"/>
  <c r="A1469" i="6"/>
  <c r="B1468" i="6"/>
  <c r="A1468" i="6"/>
  <c r="B1467" i="6"/>
  <c r="A1467" i="6"/>
  <c r="B1466" i="6"/>
  <c r="A1466" i="6"/>
  <c r="B1465" i="6"/>
  <c r="A1465" i="6"/>
  <c r="B1464" i="6"/>
  <c r="A1464" i="6"/>
  <c r="B1463" i="6"/>
  <c r="A1463" i="6"/>
  <c r="B1462" i="6"/>
  <c r="A1462" i="6"/>
  <c r="B1461" i="6"/>
  <c r="A1461" i="6"/>
  <c r="B1460" i="6"/>
  <c r="A1460" i="6"/>
  <c r="B1459" i="6"/>
  <c r="A1459" i="6"/>
  <c r="B1458" i="6"/>
  <c r="A1458" i="6"/>
  <c r="B1457" i="6"/>
  <c r="A1457" i="6"/>
  <c r="B1456" i="6"/>
  <c r="A1456" i="6"/>
  <c r="B1455" i="6"/>
  <c r="A1455" i="6"/>
  <c r="B1454" i="6"/>
  <c r="A1454" i="6"/>
  <c r="B1453" i="6"/>
  <c r="A1453" i="6"/>
  <c r="B1452" i="6"/>
  <c r="A1452" i="6"/>
  <c r="B1451" i="6"/>
  <c r="A1451" i="6"/>
  <c r="B1450" i="6"/>
  <c r="A1450" i="6"/>
  <c r="B1449" i="6"/>
  <c r="A1449" i="6"/>
  <c r="B1448" i="6"/>
  <c r="A1448" i="6"/>
  <c r="B1447" i="6"/>
  <c r="A1447" i="6"/>
  <c r="B1446" i="6"/>
  <c r="A1446" i="6"/>
  <c r="B1445" i="6"/>
  <c r="A1445" i="6"/>
  <c r="B1444" i="6"/>
  <c r="A1444" i="6"/>
  <c r="B1443" i="6"/>
  <c r="A1443" i="6"/>
  <c r="B1442" i="6"/>
  <c r="A1442" i="6"/>
  <c r="B1441" i="6"/>
  <c r="A1441" i="6"/>
  <c r="B1440" i="6"/>
  <c r="A1440" i="6"/>
  <c r="B1439" i="6"/>
  <c r="A1439" i="6"/>
  <c r="B1438" i="6"/>
  <c r="A1438" i="6"/>
  <c r="B1437" i="6"/>
  <c r="A1437" i="6"/>
  <c r="B1436" i="6"/>
  <c r="A1436" i="6"/>
  <c r="B1435" i="6"/>
  <c r="A1435" i="6"/>
  <c r="B1434" i="6"/>
  <c r="A1434" i="6"/>
  <c r="B1433" i="6"/>
  <c r="A1433" i="6"/>
  <c r="B1432" i="6"/>
  <c r="A1432" i="6"/>
  <c r="B1431" i="6"/>
  <c r="A1431" i="6"/>
  <c r="B1430" i="6"/>
  <c r="A1430" i="6"/>
  <c r="B1429" i="6"/>
  <c r="A1429" i="6"/>
  <c r="B1428" i="6"/>
  <c r="A1428" i="6"/>
  <c r="B1427" i="6"/>
  <c r="A1427" i="6"/>
  <c r="B1426" i="6"/>
  <c r="A1426" i="6"/>
  <c r="B1425" i="6"/>
  <c r="A1425" i="6"/>
  <c r="B1424" i="6"/>
  <c r="A1424" i="6"/>
  <c r="B1423" i="6"/>
  <c r="A1423" i="6"/>
  <c r="B1422" i="6"/>
  <c r="A1422" i="6"/>
  <c r="B1421" i="6"/>
  <c r="A1421" i="6"/>
  <c r="B1420" i="6"/>
  <c r="A1420" i="6"/>
  <c r="B1419" i="6"/>
  <c r="A1419" i="6"/>
  <c r="B1418" i="6"/>
  <c r="A1418" i="6"/>
  <c r="B1417" i="6"/>
  <c r="A1417" i="6"/>
  <c r="B1416" i="6"/>
  <c r="A1416" i="6"/>
  <c r="B1415" i="6"/>
  <c r="A1415" i="6"/>
  <c r="B1414" i="6"/>
  <c r="A1414" i="6"/>
  <c r="B1413" i="6"/>
  <c r="A1413" i="6"/>
  <c r="B1412" i="6"/>
  <c r="A1412" i="6"/>
  <c r="B1411" i="6"/>
  <c r="A1411" i="6"/>
  <c r="B1410" i="6"/>
  <c r="A1410" i="6"/>
  <c r="B1409" i="6"/>
  <c r="A1409" i="6"/>
  <c r="B1408" i="6"/>
  <c r="A1408" i="6"/>
  <c r="B1407" i="6"/>
  <c r="A1407" i="6"/>
  <c r="B1406" i="6"/>
  <c r="A1406" i="6"/>
  <c r="B1405" i="6"/>
  <c r="A1405" i="6"/>
  <c r="B1404" i="6"/>
  <c r="A1404" i="6"/>
  <c r="B1403" i="6"/>
  <c r="A1403" i="6"/>
  <c r="B1402" i="6"/>
  <c r="A1402" i="6"/>
  <c r="B1401" i="6"/>
  <c r="A1401" i="6"/>
  <c r="B1400" i="6"/>
  <c r="A1400" i="6"/>
  <c r="B1399" i="6"/>
  <c r="A1399" i="6"/>
  <c r="B1398" i="6"/>
  <c r="A1398" i="6"/>
  <c r="B1397" i="6"/>
  <c r="A1397" i="6"/>
  <c r="B1396" i="6"/>
  <c r="A1396" i="6"/>
  <c r="B1395" i="6"/>
  <c r="A1395" i="6"/>
  <c r="B1394" i="6"/>
  <c r="A1394" i="6"/>
  <c r="B1393" i="6"/>
  <c r="A1393" i="6"/>
  <c r="B1392" i="6"/>
  <c r="A1392" i="6"/>
  <c r="B1391" i="6"/>
  <c r="A1391" i="6"/>
  <c r="B1390" i="6"/>
  <c r="A1390" i="6"/>
  <c r="B1389" i="6"/>
  <c r="A1389" i="6"/>
  <c r="B1388" i="6"/>
  <c r="A1388" i="6"/>
  <c r="B1387" i="6"/>
  <c r="A1387" i="6"/>
  <c r="B1386" i="6"/>
  <c r="A1386" i="6"/>
  <c r="B1385" i="6"/>
  <c r="A1385" i="6"/>
  <c r="B1384" i="6"/>
  <c r="A1384" i="6"/>
  <c r="B1383" i="6"/>
  <c r="A1383" i="6"/>
  <c r="B1382" i="6"/>
  <c r="A1382" i="6"/>
  <c r="B1381" i="6"/>
  <c r="A1381" i="6"/>
  <c r="B1380" i="6"/>
  <c r="A1380" i="6"/>
  <c r="B1379" i="6"/>
  <c r="A1379" i="6"/>
  <c r="B1378" i="6"/>
  <c r="A1378" i="6"/>
  <c r="B1377" i="6"/>
  <c r="A1377" i="6"/>
  <c r="B1376" i="6"/>
  <c r="A1376" i="6"/>
  <c r="B1375" i="6"/>
  <c r="A1375" i="6"/>
  <c r="B1374" i="6"/>
  <c r="A1374" i="6"/>
  <c r="B1373" i="6"/>
  <c r="A1373" i="6"/>
  <c r="B1372" i="6"/>
  <c r="A1372" i="6"/>
  <c r="B1371" i="6"/>
  <c r="A1371" i="6"/>
  <c r="B1370" i="6"/>
  <c r="A1370" i="6"/>
  <c r="B1369" i="6"/>
  <c r="A1369" i="6"/>
  <c r="B1368" i="6"/>
  <c r="A1368" i="6"/>
  <c r="B1367" i="6"/>
  <c r="A1367" i="6"/>
  <c r="B1366" i="6"/>
  <c r="A1366" i="6"/>
  <c r="B1365" i="6"/>
  <c r="A1365" i="6"/>
  <c r="B1364" i="6"/>
  <c r="A1364" i="6"/>
  <c r="B1363" i="6"/>
  <c r="A1363" i="6"/>
  <c r="B1362" i="6"/>
  <c r="A1362" i="6"/>
  <c r="B1361" i="6"/>
  <c r="A1361" i="6"/>
  <c r="B1360" i="6"/>
  <c r="A1360" i="6"/>
  <c r="B1359" i="6"/>
  <c r="A1359" i="6"/>
  <c r="B1358" i="6"/>
  <c r="A1358" i="6"/>
  <c r="B1357" i="6"/>
  <c r="A1357" i="6"/>
  <c r="B1356" i="6"/>
  <c r="A1356" i="6"/>
  <c r="B1355" i="6"/>
  <c r="A1355" i="6"/>
  <c r="B1354" i="6"/>
  <c r="A1354" i="6"/>
  <c r="B1353" i="6"/>
  <c r="A1353" i="6"/>
  <c r="B1352" i="6"/>
  <c r="A1352" i="6"/>
  <c r="B1351" i="6"/>
  <c r="A1351" i="6"/>
  <c r="B1350" i="6"/>
  <c r="A1350" i="6"/>
  <c r="B1349" i="6"/>
  <c r="A1349" i="6"/>
  <c r="B1348" i="6"/>
  <c r="A1348" i="6"/>
  <c r="B1347" i="6"/>
  <c r="A1347" i="6"/>
  <c r="B1346" i="6"/>
  <c r="A1346" i="6"/>
  <c r="B1345" i="6"/>
  <c r="A1345" i="6"/>
  <c r="B1344" i="6"/>
  <c r="A1344" i="6"/>
  <c r="B1343" i="6"/>
  <c r="A1343" i="6"/>
  <c r="B1342" i="6"/>
  <c r="A1342" i="6"/>
  <c r="B1341" i="6"/>
  <c r="A1341" i="6"/>
  <c r="B1340" i="6"/>
  <c r="A1340" i="6"/>
  <c r="B1339" i="6"/>
  <c r="A1339" i="6"/>
  <c r="B1338" i="6"/>
  <c r="A1338" i="6"/>
  <c r="B1337" i="6"/>
  <c r="A1337" i="6"/>
  <c r="B1336" i="6"/>
  <c r="A1336" i="6"/>
  <c r="B1335" i="6"/>
  <c r="A1335" i="6"/>
  <c r="B1334" i="6"/>
  <c r="A1334" i="6"/>
  <c r="B1333" i="6"/>
  <c r="A1333" i="6"/>
  <c r="B1332" i="6"/>
  <c r="A1332" i="6"/>
  <c r="B1331" i="6"/>
  <c r="A1331" i="6"/>
  <c r="B1330" i="6"/>
  <c r="A1330" i="6"/>
  <c r="B1329" i="6"/>
  <c r="A1329" i="6"/>
  <c r="B1328" i="6"/>
  <c r="A1328" i="6"/>
  <c r="B1327" i="6"/>
  <c r="A1327" i="6"/>
  <c r="B1326" i="6"/>
  <c r="A1326" i="6"/>
  <c r="B1325" i="6"/>
  <c r="A1325" i="6"/>
  <c r="B1324" i="6"/>
  <c r="A1324" i="6"/>
  <c r="B1323" i="6"/>
  <c r="A1323" i="6"/>
  <c r="B1322" i="6"/>
  <c r="A1322" i="6"/>
  <c r="B1321" i="6"/>
  <c r="A1321" i="6"/>
  <c r="B1320" i="6"/>
  <c r="A1320" i="6"/>
  <c r="B1319" i="6"/>
  <c r="A1319" i="6"/>
  <c r="B1318" i="6"/>
  <c r="A1318" i="6"/>
  <c r="B1317" i="6"/>
  <c r="A1317" i="6"/>
  <c r="B1316" i="6"/>
  <c r="A1316" i="6"/>
  <c r="B1315" i="6"/>
  <c r="A1315" i="6"/>
  <c r="B1314" i="6"/>
  <c r="A1314" i="6"/>
  <c r="B1313" i="6"/>
  <c r="A1313" i="6"/>
  <c r="B1312" i="6"/>
  <c r="A1312" i="6"/>
  <c r="B1311" i="6"/>
  <c r="A1311" i="6"/>
  <c r="B1310" i="6"/>
  <c r="A1310" i="6"/>
  <c r="B1309" i="6"/>
  <c r="A1309" i="6"/>
  <c r="B1308" i="6"/>
  <c r="A1308" i="6"/>
  <c r="B1307" i="6"/>
  <c r="A1307" i="6"/>
  <c r="B1306" i="6"/>
  <c r="A1306" i="6"/>
  <c r="B1305" i="6"/>
  <c r="A1305" i="6"/>
  <c r="B1304" i="6"/>
  <c r="A1304" i="6"/>
  <c r="B1303" i="6"/>
  <c r="A1303" i="6"/>
  <c r="B1302" i="6"/>
  <c r="A1302" i="6"/>
  <c r="B1301" i="6"/>
  <c r="A1301" i="6"/>
  <c r="B1300" i="6"/>
  <c r="A1300" i="6"/>
  <c r="B1299" i="6"/>
  <c r="A1299" i="6"/>
  <c r="B1298" i="6"/>
  <c r="A1298" i="6"/>
  <c r="B1297" i="6"/>
  <c r="A1297" i="6"/>
  <c r="B1296" i="6"/>
  <c r="A1296" i="6"/>
  <c r="B1295" i="6"/>
  <c r="A1295" i="6"/>
  <c r="B1294" i="6"/>
  <c r="A1294" i="6"/>
  <c r="B1293" i="6"/>
  <c r="A1293" i="6"/>
  <c r="B1292" i="6"/>
  <c r="A1292" i="6"/>
  <c r="B1291" i="6"/>
  <c r="A1291" i="6"/>
  <c r="B1290" i="6"/>
  <c r="A1290" i="6"/>
  <c r="B1289" i="6"/>
  <c r="A1289" i="6"/>
  <c r="B1288" i="6"/>
  <c r="A1288" i="6"/>
  <c r="B1287" i="6"/>
  <c r="A1287" i="6"/>
  <c r="B1286" i="6"/>
  <c r="A1286" i="6"/>
  <c r="B1285" i="6"/>
  <c r="A1285" i="6"/>
  <c r="B1284" i="6"/>
  <c r="A1284" i="6"/>
  <c r="B1283" i="6"/>
  <c r="A1283" i="6"/>
  <c r="B1282" i="6"/>
  <c r="A1282" i="6"/>
  <c r="B1281" i="6"/>
  <c r="A1281" i="6"/>
  <c r="B1280" i="6"/>
  <c r="A1280" i="6"/>
  <c r="B1279" i="6"/>
  <c r="A1279" i="6"/>
  <c r="B1278" i="6"/>
  <c r="A1278" i="6"/>
  <c r="B1277" i="6"/>
  <c r="A1277" i="6"/>
  <c r="B1276" i="6"/>
  <c r="A1276" i="6"/>
  <c r="B1275" i="6"/>
  <c r="A1275" i="6"/>
  <c r="B1274" i="6"/>
  <c r="A1274" i="6"/>
  <c r="B1273" i="6"/>
  <c r="A1273" i="6"/>
  <c r="B1272" i="6"/>
  <c r="A1272" i="6"/>
  <c r="B1271" i="6"/>
  <c r="A1271" i="6"/>
  <c r="B1270" i="6"/>
  <c r="A1270" i="6"/>
  <c r="B1269" i="6"/>
  <c r="A1269" i="6"/>
  <c r="B1268" i="6"/>
  <c r="A1268" i="6"/>
  <c r="B1267" i="6"/>
  <c r="A1267" i="6"/>
  <c r="B1266" i="6"/>
  <c r="A1266" i="6"/>
  <c r="B1265" i="6"/>
  <c r="A1265" i="6"/>
  <c r="B1264" i="6"/>
  <c r="A1264" i="6"/>
  <c r="B1263" i="6"/>
  <c r="A1263" i="6"/>
  <c r="B1262" i="6"/>
  <c r="A1262" i="6"/>
  <c r="B1261" i="6"/>
  <c r="A1261" i="6"/>
  <c r="B1260" i="6"/>
  <c r="A1260" i="6"/>
  <c r="B1259" i="6"/>
  <c r="A1259" i="6"/>
  <c r="B1258" i="6"/>
  <c r="A1258" i="6"/>
  <c r="B1257" i="6"/>
  <c r="A1257" i="6"/>
  <c r="B1256" i="6"/>
  <c r="A1256" i="6"/>
  <c r="B1255" i="6"/>
  <c r="A1255" i="6"/>
  <c r="B1254" i="6"/>
  <c r="A1254" i="6"/>
  <c r="B1253" i="6"/>
  <c r="A1253" i="6"/>
  <c r="B1252" i="6"/>
  <c r="A1252" i="6"/>
  <c r="B1251" i="6"/>
  <c r="A1251" i="6"/>
  <c r="B1250" i="6"/>
  <c r="A1250" i="6"/>
  <c r="B1249" i="6"/>
  <c r="A1249" i="6"/>
  <c r="B1248" i="6"/>
  <c r="A1248" i="6"/>
  <c r="B1247" i="6"/>
  <c r="A1247" i="6"/>
  <c r="B1246" i="6"/>
  <c r="A1246" i="6"/>
  <c r="B1245" i="6"/>
  <c r="A1245" i="6"/>
  <c r="B1244" i="6"/>
  <c r="A1244" i="6"/>
  <c r="B1243" i="6"/>
  <c r="A1243" i="6"/>
  <c r="B1242" i="6"/>
  <c r="A1242" i="6"/>
  <c r="B1241" i="6"/>
  <c r="A1241" i="6"/>
  <c r="B1240" i="6"/>
  <c r="A1240" i="6"/>
  <c r="B1239" i="6"/>
  <c r="A1239" i="6"/>
  <c r="B1238" i="6"/>
  <c r="A1238" i="6"/>
  <c r="B1237" i="6"/>
  <c r="A1237" i="6"/>
  <c r="B1236" i="6"/>
  <c r="A1236" i="6"/>
  <c r="B1235" i="6"/>
  <c r="A1235" i="6"/>
  <c r="B1234" i="6"/>
  <c r="A1234" i="6"/>
  <c r="B1233" i="6"/>
  <c r="A1233" i="6"/>
  <c r="B1232" i="6"/>
  <c r="A1232" i="6"/>
  <c r="B1231" i="6"/>
  <c r="A1231" i="6"/>
  <c r="B1230" i="6"/>
  <c r="A1230" i="6"/>
  <c r="B1229" i="6"/>
  <c r="A1229" i="6"/>
  <c r="B1228" i="6"/>
  <c r="A1228" i="6"/>
  <c r="B1227" i="6"/>
  <c r="A1227" i="6"/>
  <c r="B1226" i="6"/>
  <c r="A1226" i="6"/>
  <c r="B1225" i="6"/>
  <c r="A1225" i="6"/>
  <c r="B1224" i="6"/>
  <c r="A1224" i="6"/>
  <c r="B1223" i="6"/>
  <c r="A1223" i="6"/>
  <c r="B1222" i="6"/>
  <c r="A1222" i="6"/>
  <c r="B1221" i="6"/>
  <c r="A1221" i="6"/>
  <c r="B1220" i="6"/>
  <c r="A1220" i="6"/>
  <c r="B1219" i="6"/>
  <c r="A1219" i="6"/>
  <c r="B1218" i="6"/>
  <c r="A1218" i="6"/>
  <c r="B1217" i="6"/>
  <c r="A1217" i="6"/>
  <c r="B1216" i="6"/>
  <c r="A1216" i="6"/>
  <c r="B1215" i="6"/>
  <c r="A1215" i="6"/>
  <c r="B1214" i="6"/>
  <c r="A1214" i="6"/>
  <c r="B1213" i="6"/>
  <c r="A1213" i="6"/>
  <c r="B1212" i="6"/>
  <c r="A1212" i="6"/>
  <c r="B1211" i="6"/>
  <c r="A1211" i="6"/>
  <c r="B1210" i="6"/>
  <c r="A1210" i="6"/>
  <c r="B1209" i="6"/>
  <c r="A1209" i="6"/>
  <c r="B1208" i="6"/>
  <c r="A1208" i="6"/>
  <c r="B1207" i="6"/>
  <c r="A1207" i="6"/>
  <c r="B1206" i="6"/>
  <c r="A1206" i="6"/>
  <c r="B1205" i="6"/>
  <c r="A1205" i="6"/>
  <c r="B1204" i="6"/>
  <c r="A1204" i="6"/>
  <c r="B1203" i="6"/>
  <c r="A1203" i="6"/>
  <c r="B1202" i="6"/>
  <c r="A1202" i="6"/>
  <c r="B1201" i="6"/>
  <c r="A1201" i="6"/>
  <c r="B1200" i="6"/>
  <c r="A1200" i="6"/>
  <c r="B1199" i="6"/>
  <c r="A1199" i="6"/>
  <c r="B1198" i="6"/>
  <c r="A1198" i="6"/>
  <c r="B1197" i="6"/>
  <c r="A1197" i="6"/>
  <c r="B1196" i="6"/>
  <c r="A1196" i="6"/>
  <c r="B1195" i="6"/>
  <c r="A1195" i="6"/>
  <c r="B1194" i="6"/>
  <c r="A1194" i="6"/>
  <c r="B1193" i="6"/>
  <c r="A1193" i="6"/>
  <c r="B1192" i="6"/>
  <c r="A1192" i="6"/>
  <c r="B1191" i="6"/>
  <c r="A1191" i="6"/>
  <c r="B1190" i="6"/>
  <c r="A1190" i="6"/>
  <c r="B1189" i="6"/>
  <c r="A1189" i="6"/>
  <c r="B1188" i="6"/>
  <c r="A1188" i="6"/>
  <c r="B1187" i="6"/>
  <c r="A1187" i="6"/>
  <c r="B1186" i="6"/>
  <c r="A1186" i="6"/>
  <c r="B1185" i="6"/>
  <c r="A1185" i="6"/>
  <c r="B1184" i="6"/>
  <c r="A1184" i="6"/>
  <c r="B1183" i="6"/>
  <c r="A1183" i="6"/>
  <c r="B1182" i="6"/>
  <c r="A1182" i="6"/>
  <c r="B1181" i="6"/>
  <c r="A1181" i="6"/>
  <c r="B1180" i="6"/>
  <c r="A1180" i="6"/>
  <c r="B1179" i="6"/>
  <c r="A1179" i="6"/>
  <c r="B1178" i="6"/>
  <c r="A1178" i="6"/>
  <c r="B1177" i="6"/>
  <c r="A1177" i="6"/>
  <c r="B1176" i="6"/>
  <c r="A1176" i="6"/>
  <c r="B1175" i="6"/>
  <c r="A1175" i="6"/>
  <c r="B1174" i="6"/>
  <c r="A1174" i="6"/>
  <c r="B1173" i="6"/>
  <c r="A1173" i="6"/>
  <c r="B1172" i="6"/>
  <c r="A1172" i="6"/>
  <c r="B1171" i="6"/>
  <c r="A1171" i="6"/>
  <c r="B1170" i="6"/>
  <c r="A1170" i="6"/>
  <c r="B1169" i="6"/>
  <c r="A1169" i="6"/>
  <c r="B1168" i="6"/>
  <c r="A1168" i="6"/>
  <c r="B1167" i="6"/>
  <c r="A1167" i="6"/>
  <c r="B1166" i="6"/>
  <c r="A1166" i="6"/>
  <c r="B1165" i="6"/>
  <c r="A1165" i="6"/>
  <c r="B1164" i="6"/>
  <c r="A1164" i="6"/>
  <c r="B1163" i="6"/>
  <c r="A1163" i="6"/>
  <c r="B1162" i="6"/>
  <c r="A1162" i="6"/>
  <c r="B1161" i="6"/>
  <c r="A1161" i="6"/>
  <c r="B1160" i="6"/>
  <c r="A1160" i="6"/>
  <c r="B1159" i="6"/>
  <c r="A1159" i="6"/>
  <c r="B1158" i="6"/>
  <c r="A1158" i="6"/>
  <c r="B1157" i="6"/>
  <c r="A1157" i="6"/>
  <c r="B1156" i="6"/>
  <c r="A1156" i="6"/>
  <c r="B1155" i="6"/>
  <c r="A1155" i="6"/>
  <c r="B1154" i="6"/>
  <c r="A1154" i="6"/>
  <c r="B1153" i="6"/>
  <c r="A1153" i="6"/>
  <c r="B1152" i="6"/>
  <c r="A1152" i="6"/>
  <c r="B1151" i="6"/>
  <c r="A1151" i="6"/>
  <c r="B1150" i="6"/>
  <c r="A1150" i="6"/>
  <c r="B1149" i="6"/>
  <c r="A1149" i="6"/>
  <c r="B1148" i="6"/>
  <c r="A1148" i="6"/>
  <c r="B1147" i="6"/>
  <c r="A1147" i="6"/>
  <c r="B1146" i="6"/>
  <c r="A1146" i="6"/>
  <c r="B1145" i="6"/>
  <c r="A1145" i="6"/>
  <c r="B1144" i="6"/>
  <c r="A1144" i="6"/>
  <c r="B1143" i="6"/>
  <c r="A1143" i="6"/>
  <c r="B1142" i="6"/>
  <c r="A1142" i="6"/>
  <c r="B1141" i="6"/>
  <c r="A1141" i="6"/>
  <c r="B1140" i="6"/>
  <c r="A1140" i="6"/>
  <c r="B1139" i="6"/>
  <c r="A1139" i="6"/>
  <c r="B1138" i="6"/>
  <c r="A1138" i="6"/>
  <c r="B1137" i="6"/>
  <c r="A1137" i="6"/>
  <c r="B1136" i="6"/>
  <c r="A1136" i="6"/>
  <c r="B1135" i="6"/>
  <c r="A1135" i="6"/>
  <c r="B1134" i="6"/>
  <c r="A1134" i="6"/>
  <c r="B1133" i="6"/>
  <c r="A1133" i="6"/>
  <c r="B1132" i="6"/>
  <c r="A1132" i="6"/>
  <c r="B1131" i="6"/>
  <c r="A1131" i="6"/>
  <c r="B1130" i="6"/>
  <c r="A1130" i="6"/>
  <c r="B1129" i="6"/>
  <c r="A1129" i="6"/>
  <c r="B1128" i="6"/>
  <c r="A1128" i="6"/>
  <c r="B1127" i="6"/>
  <c r="A1127" i="6"/>
  <c r="B1126" i="6"/>
  <c r="A1126" i="6"/>
  <c r="B1125" i="6"/>
  <c r="A1125" i="6"/>
  <c r="B1124" i="6"/>
  <c r="A1124" i="6"/>
  <c r="B1123" i="6"/>
  <c r="A1123" i="6"/>
  <c r="B1122" i="6"/>
  <c r="A1122" i="6"/>
  <c r="B1121" i="6"/>
  <c r="A1121" i="6"/>
  <c r="B1120" i="6"/>
  <c r="A1120" i="6"/>
  <c r="B1119" i="6"/>
  <c r="A1119" i="6"/>
  <c r="B1118" i="6"/>
  <c r="A1118" i="6"/>
  <c r="B1117" i="6"/>
  <c r="A1117" i="6"/>
  <c r="B1116" i="6"/>
  <c r="A1116" i="6"/>
  <c r="B1115" i="6"/>
  <c r="A1115" i="6"/>
  <c r="B1114" i="6"/>
  <c r="A1114" i="6"/>
  <c r="B1113" i="6"/>
  <c r="A1113" i="6"/>
  <c r="B1112" i="6"/>
  <c r="A1112" i="6"/>
  <c r="B1111" i="6"/>
  <c r="A1111" i="6"/>
  <c r="B1110" i="6"/>
  <c r="A1110" i="6"/>
  <c r="B1109" i="6"/>
  <c r="A1109" i="6"/>
  <c r="B1108" i="6"/>
  <c r="A1108" i="6"/>
  <c r="B1107" i="6"/>
  <c r="A1107" i="6"/>
  <c r="B1106" i="6"/>
  <c r="A1106" i="6"/>
  <c r="B1105" i="6"/>
  <c r="A1105" i="6"/>
  <c r="B1104" i="6"/>
  <c r="A1104" i="6"/>
  <c r="B1103" i="6"/>
  <c r="A1103" i="6"/>
  <c r="B1102" i="6"/>
  <c r="A1102" i="6"/>
  <c r="B1101" i="6"/>
  <c r="A1101" i="6"/>
  <c r="B1100" i="6"/>
  <c r="A1100" i="6"/>
  <c r="B1099" i="6"/>
  <c r="A1099" i="6"/>
  <c r="B1098" i="6"/>
  <c r="A1098" i="6"/>
  <c r="B1097" i="6"/>
  <c r="A1097" i="6"/>
  <c r="B1096" i="6"/>
  <c r="A1096" i="6"/>
  <c r="B1095" i="6"/>
  <c r="A1095" i="6"/>
  <c r="B1094" i="6"/>
  <c r="A1094" i="6"/>
  <c r="B1093" i="6"/>
  <c r="A1093" i="6"/>
  <c r="B1092" i="6"/>
  <c r="A1092" i="6"/>
  <c r="B1091" i="6"/>
  <c r="A1091" i="6"/>
  <c r="B1090" i="6"/>
  <c r="A1090" i="6"/>
  <c r="B1089" i="6"/>
  <c r="A1089" i="6"/>
  <c r="B1088" i="6"/>
  <c r="A1088" i="6"/>
  <c r="B1087" i="6"/>
  <c r="A1087" i="6"/>
  <c r="B1086" i="6"/>
  <c r="A1086" i="6"/>
  <c r="B1085" i="6"/>
  <c r="A1085" i="6"/>
  <c r="B1084" i="6"/>
  <c r="A1084" i="6"/>
  <c r="B1083" i="6"/>
  <c r="A1083" i="6"/>
  <c r="B1082" i="6"/>
  <c r="A1082" i="6"/>
  <c r="B1081" i="6"/>
  <c r="A1081" i="6"/>
  <c r="B1080" i="6"/>
  <c r="A1080" i="6"/>
  <c r="B1079" i="6"/>
  <c r="A1079" i="6"/>
  <c r="B1078" i="6"/>
  <c r="A1078" i="6"/>
  <c r="B1077" i="6"/>
  <c r="A1077" i="6"/>
  <c r="B1076" i="6"/>
  <c r="A1076" i="6"/>
  <c r="B1075" i="6"/>
  <c r="A1075" i="6"/>
  <c r="B1074" i="6"/>
  <c r="A1074" i="6"/>
  <c r="B1073" i="6"/>
  <c r="A1073" i="6"/>
  <c r="B1072" i="6"/>
  <c r="A1072" i="6"/>
  <c r="B1071" i="6"/>
  <c r="A1071" i="6"/>
  <c r="B1070" i="6"/>
  <c r="A1070" i="6"/>
  <c r="B1069" i="6"/>
  <c r="A1069" i="6"/>
  <c r="B1068" i="6"/>
  <c r="A1068" i="6"/>
  <c r="B1067" i="6"/>
  <c r="A1067" i="6"/>
  <c r="B1066" i="6"/>
  <c r="A1066" i="6"/>
  <c r="B1065" i="6"/>
  <c r="A1065" i="6"/>
  <c r="B1064" i="6"/>
  <c r="A1064" i="6"/>
  <c r="B1063" i="6"/>
  <c r="A1063" i="6"/>
  <c r="B1062" i="6"/>
  <c r="A1062" i="6"/>
  <c r="B1061" i="6"/>
  <c r="A1061" i="6"/>
  <c r="B1060" i="6"/>
  <c r="A1060" i="6"/>
  <c r="B1059" i="6"/>
  <c r="A1059" i="6"/>
  <c r="B1058" i="6"/>
  <c r="A1058" i="6"/>
  <c r="B1057" i="6"/>
  <c r="A1057" i="6"/>
  <c r="B1056" i="6"/>
  <c r="A1056" i="6"/>
  <c r="B1055" i="6"/>
  <c r="A1055" i="6"/>
  <c r="B1054" i="6"/>
  <c r="A1054" i="6"/>
  <c r="B1053" i="6"/>
  <c r="A1053" i="6"/>
  <c r="B1052" i="6"/>
  <c r="A1052" i="6"/>
  <c r="B1051" i="6"/>
  <c r="A1051" i="6"/>
  <c r="B1050" i="6"/>
  <c r="A1050" i="6"/>
  <c r="B1049" i="6"/>
  <c r="A1049" i="6"/>
  <c r="B1048" i="6"/>
  <c r="A1048" i="6"/>
  <c r="B1047" i="6"/>
  <c r="A1047" i="6"/>
  <c r="B1046" i="6"/>
  <c r="A1046" i="6"/>
  <c r="B1045" i="6"/>
  <c r="A1045" i="6"/>
  <c r="B1044" i="6"/>
  <c r="A1044" i="6"/>
  <c r="B1043" i="6"/>
  <c r="A1043" i="6"/>
  <c r="B1042" i="6"/>
  <c r="A1042" i="6"/>
  <c r="B1041" i="6"/>
  <c r="A1041" i="6"/>
  <c r="B1040" i="6"/>
  <c r="A1040" i="6"/>
  <c r="B1039" i="6"/>
  <c r="A1039" i="6"/>
  <c r="B1038" i="6"/>
  <c r="A1038" i="6"/>
  <c r="B1037" i="6"/>
  <c r="A1037" i="6"/>
  <c r="B1036" i="6"/>
  <c r="A1036" i="6"/>
  <c r="B1035" i="6"/>
  <c r="A1035" i="6"/>
  <c r="B1034" i="6"/>
  <c r="A1034" i="6"/>
  <c r="B1033" i="6"/>
  <c r="A1033" i="6"/>
  <c r="B1032" i="6"/>
  <c r="A1032" i="6"/>
  <c r="B1031" i="6"/>
  <c r="A1031" i="6"/>
  <c r="B1030" i="6"/>
  <c r="A1030" i="6"/>
  <c r="B1029" i="6"/>
  <c r="A1029" i="6"/>
  <c r="B1028" i="6"/>
  <c r="A1028" i="6"/>
  <c r="B1027" i="6"/>
  <c r="A1027" i="6"/>
  <c r="B1026" i="6"/>
  <c r="A1026" i="6"/>
  <c r="B1025" i="6"/>
  <c r="A1025" i="6"/>
  <c r="B1024" i="6"/>
  <c r="A1024" i="6"/>
  <c r="B1023" i="6"/>
  <c r="A1023" i="6"/>
  <c r="B1022" i="6"/>
  <c r="A1022" i="6"/>
  <c r="B1021" i="6"/>
  <c r="A1021" i="6"/>
  <c r="B1020" i="6"/>
  <c r="A1020" i="6"/>
  <c r="B1019" i="6"/>
  <c r="A1019" i="6"/>
  <c r="A1018" i="6"/>
  <c r="B1017" i="6"/>
  <c r="A1017" i="6"/>
  <c r="B1016" i="6"/>
  <c r="A1016" i="6"/>
  <c r="B1015" i="6"/>
  <c r="A1015" i="6"/>
  <c r="B1014" i="6"/>
  <c r="A1014" i="6"/>
  <c r="B1013" i="6"/>
  <c r="A1013" i="6"/>
  <c r="B1012" i="6"/>
  <c r="A1012" i="6"/>
  <c r="B1011" i="6"/>
  <c r="A1011" i="6"/>
  <c r="B1010" i="6"/>
  <c r="A1010" i="6"/>
  <c r="B1009" i="6"/>
  <c r="A1009" i="6"/>
  <c r="B1008" i="6"/>
  <c r="A1008" i="6"/>
  <c r="B1007" i="6"/>
  <c r="A1007" i="6"/>
  <c r="B1006" i="6"/>
  <c r="A1006" i="6"/>
  <c r="B1005" i="6"/>
  <c r="A1005" i="6"/>
  <c r="B1004" i="6"/>
  <c r="A1004" i="6"/>
  <c r="B1003" i="6"/>
  <c r="A1003" i="6"/>
  <c r="B1002" i="6"/>
  <c r="A1002" i="6"/>
  <c r="B1001" i="6"/>
  <c r="A1001" i="6"/>
  <c r="B1000" i="6"/>
  <c r="A1000" i="6"/>
  <c r="B999" i="6"/>
  <c r="A999" i="6"/>
  <c r="B998" i="6"/>
  <c r="A998" i="6"/>
  <c r="B997" i="6"/>
  <c r="A997" i="6"/>
  <c r="B996" i="6"/>
  <c r="A996" i="6"/>
  <c r="B995" i="6"/>
  <c r="A995" i="6"/>
  <c r="B994" i="6"/>
  <c r="A994" i="6"/>
  <c r="B993" i="6"/>
  <c r="A993" i="6"/>
  <c r="B992" i="6"/>
  <c r="A992" i="6"/>
  <c r="B991" i="6"/>
  <c r="A991" i="6"/>
  <c r="B990" i="6"/>
  <c r="A990" i="6"/>
  <c r="B989" i="6"/>
  <c r="A989" i="6"/>
  <c r="B988" i="6"/>
  <c r="A988" i="6"/>
  <c r="B987" i="6"/>
  <c r="A987" i="6"/>
  <c r="B986" i="6"/>
  <c r="A986" i="6"/>
  <c r="B985" i="6"/>
  <c r="A985" i="6"/>
  <c r="B984" i="6"/>
  <c r="A984" i="6"/>
  <c r="B983" i="6"/>
  <c r="A983" i="6"/>
  <c r="B982" i="6"/>
  <c r="A982" i="6"/>
  <c r="B981" i="6"/>
  <c r="A981" i="6"/>
  <c r="B980" i="6"/>
  <c r="A980" i="6"/>
  <c r="B979" i="6"/>
  <c r="A979" i="6"/>
  <c r="B978" i="6"/>
  <c r="A978" i="6"/>
  <c r="B977" i="6"/>
  <c r="A977" i="6"/>
  <c r="B976" i="6"/>
  <c r="A976" i="6"/>
  <c r="B975" i="6"/>
  <c r="A975" i="6"/>
  <c r="B974" i="6"/>
  <c r="A974" i="6"/>
  <c r="B973" i="6"/>
  <c r="A973" i="6"/>
  <c r="B972" i="6"/>
  <c r="A972" i="6"/>
  <c r="B971" i="6"/>
  <c r="A971" i="6"/>
  <c r="B970" i="6"/>
  <c r="A970" i="6"/>
  <c r="B969" i="6"/>
  <c r="A969" i="6"/>
  <c r="B968" i="6"/>
  <c r="A968" i="6"/>
  <c r="B967" i="6"/>
  <c r="A967" i="6"/>
  <c r="B966" i="6"/>
  <c r="A966" i="6"/>
  <c r="B965" i="6"/>
  <c r="A965" i="6"/>
  <c r="B964" i="6"/>
  <c r="A964" i="6"/>
  <c r="B963" i="6"/>
  <c r="A963" i="6"/>
  <c r="B962" i="6"/>
  <c r="A962" i="6"/>
  <c r="B961" i="6"/>
  <c r="A961" i="6"/>
  <c r="B960" i="6"/>
  <c r="A960" i="6"/>
  <c r="B959" i="6"/>
  <c r="A959" i="6"/>
  <c r="B958" i="6"/>
  <c r="A958" i="6"/>
  <c r="B957" i="6"/>
  <c r="A957" i="6"/>
  <c r="B956" i="6"/>
  <c r="A956" i="6"/>
  <c r="B955" i="6"/>
  <c r="A955" i="6"/>
  <c r="B954" i="6"/>
  <c r="A954" i="6"/>
  <c r="B953" i="6"/>
  <c r="A953" i="6"/>
  <c r="B952" i="6"/>
  <c r="A952" i="6"/>
  <c r="B951" i="6"/>
  <c r="A951" i="6"/>
  <c r="B950" i="6"/>
  <c r="A950" i="6"/>
  <c r="B949" i="6"/>
  <c r="A949" i="6"/>
  <c r="B948" i="6"/>
  <c r="A948" i="6"/>
  <c r="B947" i="6"/>
  <c r="A947" i="6"/>
  <c r="B946" i="6"/>
  <c r="A946" i="6"/>
  <c r="B945" i="6"/>
  <c r="A945" i="6"/>
  <c r="B944" i="6"/>
  <c r="A944" i="6"/>
  <c r="B943" i="6"/>
  <c r="A943" i="6"/>
  <c r="B942" i="6"/>
  <c r="A942" i="6"/>
  <c r="B941" i="6"/>
  <c r="A941" i="6"/>
  <c r="B940" i="6"/>
  <c r="A940" i="6"/>
  <c r="B939" i="6"/>
  <c r="A939" i="6"/>
  <c r="B938" i="6"/>
  <c r="A938" i="6"/>
  <c r="B937" i="6"/>
  <c r="A937" i="6"/>
  <c r="B936" i="6"/>
  <c r="A936" i="6"/>
  <c r="B935" i="6"/>
  <c r="A935" i="6"/>
  <c r="B934" i="6"/>
  <c r="A934" i="6"/>
  <c r="B933" i="6"/>
  <c r="A933" i="6"/>
  <c r="B932" i="6"/>
  <c r="A932" i="6"/>
  <c r="B931" i="6"/>
  <c r="A931" i="6"/>
  <c r="B930" i="6"/>
  <c r="A930" i="6"/>
  <c r="B929" i="6"/>
  <c r="A929" i="6"/>
  <c r="B928" i="6"/>
  <c r="A928" i="6"/>
  <c r="B927" i="6"/>
  <c r="A927" i="6"/>
  <c r="B926" i="6"/>
  <c r="A926" i="6"/>
  <c r="B925" i="6"/>
  <c r="A925" i="6"/>
  <c r="B924" i="6"/>
  <c r="A924" i="6"/>
  <c r="B923" i="6"/>
  <c r="A923" i="6"/>
  <c r="B922" i="6"/>
  <c r="A922" i="6"/>
  <c r="B921" i="6"/>
  <c r="A921" i="6"/>
  <c r="B920" i="6"/>
  <c r="A920" i="6"/>
  <c r="B919" i="6"/>
  <c r="A919" i="6"/>
  <c r="B918" i="6"/>
  <c r="A918" i="6"/>
  <c r="B917" i="6"/>
  <c r="A917" i="6"/>
  <c r="B916" i="6"/>
  <c r="A916" i="6"/>
  <c r="B915" i="6"/>
  <c r="A915" i="6"/>
  <c r="B914" i="6"/>
  <c r="A914" i="6"/>
  <c r="B913" i="6"/>
  <c r="A913" i="6"/>
  <c r="B912" i="6"/>
  <c r="A912" i="6"/>
  <c r="B911" i="6"/>
  <c r="A911" i="6"/>
  <c r="B910" i="6"/>
  <c r="A910" i="6"/>
  <c r="B909" i="6"/>
  <c r="A909" i="6"/>
  <c r="B908" i="6"/>
  <c r="A908" i="6"/>
  <c r="B907" i="6"/>
  <c r="A907" i="6"/>
  <c r="B906" i="6"/>
  <c r="A906" i="6"/>
  <c r="B905" i="6"/>
  <c r="A905" i="6"/>
  <c r="B904" i="6"/>
  <c r="A904" i="6"/>
  <c r="B903" i="6"/>
  <c r="A903" i="6"/>
  <c r="B902" i="6"/>
  <c r="A902" i="6"/>
  <c r="B901" i="6"/>
  <c r="A901" i="6"/>
  <c r="B900" i="6"/>
  <c r="A900" i="6"/>
  <c r="B899" i="6"/>
  <c r="A899" i="6"/>
  <c r="B898" i="6"/>
  <c r="A898" i="6"/>
  <c r="B897" i="6"/>
  <c r="A897" i="6"/>
  <c r="B896" i="6"/>
  <c r="A896" i="6"/>
  <c r="B895" i="6"/>
  <c r="A895" i="6"/>
  <c r="B894" i="6"/>
  <c r="A894" i="6"/>
  <c r="B893" i="6"/>
  <c r="A893" i="6"/>
  <c r="B892" i="6"/>
  <c r="A892" i="6"/>
  <c r="B891" i="6"/>
  <c r="A891" i="6"/>
  <c r="B890" i="6"/>
  <c r="A890" i="6"/>
  <c r="B889" i="6"/>
  <c r="A889" i="6"/>
  <c r="B888" i="6"/>
  <c r="A888" i="6"/>
  <c r="B887" i="6"/>
  <c r="A887" i="6"/>
  <c r="B886" i="6"/>
  <c r="A886" i="6"/>
  <c r="B885" i="6"/>
  <c r="A885" i="6"/>
  <c r="B884" i="6"/>
  <c r="A884" i="6"/>
  <c r="B883" i="6"/>
  <c r="A883" i="6"/>
  <c r="B882" i="6"/>
  <c r="A882" i="6"/>
  <c r="B881" i="6"/>
  <c r="A881" i="6"/>
  <c r="B880" i="6"/>
  <c r="A880" i="6"/>
  <c r="B879" i="6"/>
  <c r="A879" i="6"/>
  <c r="B878" i="6"/>
  <c r="A878" i="6"/>
  <c r="B877" i="6"/>
  <c r="A877" i="6"/>
  <c r="B876" i="6"/>
  <c r="A876" i="6"/>
  <c r="B875" i="6"/>
  <c r="A875" i="6"/>
  <c r="B874" i="6"/>
  <c r="A874" i="6"/>
  <c r="B873" i="6"/>
  <c r="A873" i="6"/>
  <c r="B872" i="6"/>
  <c r="A872" i="6"/>
  <c r="B871" i="6"/>
  <c r="A871" i="6"/>
  <c r="B870" i="6"/>
  <c r="A870" i="6"/>
  <c r="B869" i="6"/>
  <c r="A869" i="6"/>
  <c r="B868" i="6"/>
  <c r="A868" i="6"/>
  <c r="B867" i="6"/>
  <c r="A867" i="6"/>
  <c r="B866" i="6"/>
  <c r="A866" i="6"/>
  <c r="B865" i="6"/>
  <c r="A865" i="6"/>
  <c r="B864" i="6"/>
  <c r="A864" i="6"/>
  <c r="B863" i="6"/>
  <c r="A863" i="6"/>
  <c r="B862" i="6"/>
  <c r="A862" i="6"/>
  <c r="B861" i="6"/>
  <c r="A861" i="6"/>
  <c r="B860" i="6"/>
  <c r="A860" i="6"/>
  <c r="B859" i="6"/>
  <c r="A859" i="6"/>
  <c r="B858" i="6"/>
  <c r="A858" i="6"/>
  <c r="B857" i="6"/>
  <c r="A857" i="6"/>
  <c r="B856" i="6"/>
  <c r="A856" i="6"/>
  <c r="B855" i="6"/>
  <c r="A855" i="6"/>
  <c r="B854" i="6"/>
  <c r="A854" i="6"/>
  <c r="B853" i="6"/>
  <c r="A853" i="6"/>
  <c r="B852" i="6"/>
  <c r="A852" i="6"/>
  <c r="B851" i="6"/>
  <c r="A851" i="6"/>
  <c r="B850" i="6"/>
  <c r="A850" i="6"/>
  <c r="B849" i="6"/>
  <c r="A849" i="6"/>
  <c r="B848" i="6"/>
  <c r="A848" i="6"/>
  <c r="B847" i="6"/>
  <c r="A847" i="6"/>
  <c r="B846" i="6"/>
  <c r="A846" i="6"/>
  <c r="B845" i="6"/>
  <c r="A845" i="6"/>
  <c r="B844" i="6"/>
  <c r="A844" i="6"/>
  <c r="B843" i="6"/>
  <c r="A843" i="6"/>
  <c r="B842" i="6"/>
  <c r="A842" i="6"/>
  <c r="B841" i="6"/>
  <c r="A841" i="6"/>
  <c r="B840" i="6"/>
  <c r="A840" i="6"/>
  <c r="B839" i="6"/>
  <c r="A839" i="6"/>
  <c r="B838" i="6"/>
  <c r="A838" i="6"/>
  <c r="B837" i="6"/>
  <c r="A837" i="6"/>
  <c r="B836" i="6"/>
  <c r="A836" i="6"/>
  <c r="B835" i="6"/>
  <c r="A835" i="6"/>
  <c r="B834" i="6"/>
  <c r="A834" i="6"/>
  <c r="B833" i="6"/>
  <c r="A833" i="6"/>
  <c r="B832" i="6"/>
  <c r="A832" i="6"/>
  <c r="B831" i="6"/>
  <c r="A831" i="6"/>
  <c r="B830" i="6"/>
  <c r="A830" i="6"/>
  <c r="B829" i="6"/>
  <c r="A829" i="6"/>
  <c r="B828" i="6"/>
  <c r="A828" i="6"/>
  <c r="B827" i="6"/>
  <c r="A827" i="6"/>
  <c r="B826" i="6"/>
  <c r="A826" i="6"/>
  <c r="B825" i="6"/>
  <c r="A825" i="6"/>
  <c r="B824" i="6"/>
  <c r="A824" i="6"/>
  <c r="B823" i="6"/>
  <c r="A823" i="6"/>
  <c r="B822" i="6"/>
  <c r="A822" i="6"/>
  <c r="B821" i="6"/>
  <c r="A821" i="6"/>
  <c r="B820" i="6"/>
  <c r="A820" i="6"/>
  <c r="B819" i="6"/>
  <c r="A819" i="6"/>
  <c r="B818" i="6"/>
  <c r="A818" i="6"/>
  <c r="B817" i="6"/>
  <c r="A817" i="6"/>
  <c r="B816" i="6"/>
  <c r="A816" i="6"/>
  <c r="B815" i="6"/>
  <c r="A815" i="6"/>
  <c r="B814" i="6"/>
  <c r="A814" i="6"/>
  <c r="B813" i="6"/>
  <c r="A813" i="6"/>
  <c r="B812" i="6"/>
  <c r="A812" i="6"/>
  <c r="B811" i="6"/>
  <c r="A811" i="6"/>
  <c r="B810" i="6"/>
  <c r="A810" i="6"/>
  <c r="B809" i="6"/>
  <c r="A809" i="6"/>
  <c r="B808" i="6"/>
  <c r="A808" i="6"/>
  <c r="B807" i="6"/>
  <c r="A807" i="6"/>
  <c r="B806" i="6"/>
  <c r="A806" i="6"/>
  <c r="B805" i="6"/>
  <c r="A805" i="6"/>
  <c r="B804" i="6"/>
  <c r="A804" i="6"/>
  <c r="B803" i="6"/>
  <c r="A803" i="6"/>
  <c r="B802" i="6"/>
  <c r="A802" i="6"/>
  <c r="B801" i="6"/>
  <c r="A801" i="6"/>
  <c r="B800" i="6"/>
  <c r="A800" i="6"/>
  <c r="B799" i="6"/>
  <c r="A799" i="6"/>
  <c r="B798" i="6"/>
  <c r="A798" i="6"/>
  <c r="B797" i="6"/>
  <c r="A797" i="6"/>
  <c r="B796" i="6"/>
  <c r="A796" i="6"/>
  <c r="B795" i="6"/>
  <c r="A795" i="6"/>
  <c r="B794" i="6"/>
  <c r="A794" i="6"/>
  <c r="B793" i="6"/>
  <c r="A793" i="6"/>
  <c r="B792" i="6"/>
  <c r="A792" i="6"/>
  <c r="B791" i="6"/>
  <c r="A791" i="6"/>
  <c r="B790" i="6"/>
  <c r="A790" i="6"/>
  <c r="B789" i="6"/>
  <c r="A789" i="6"/>
  <c r="B788" i="6"/>
  <c r="A788" i="6"/>
  <c r="B787" i="6"/>
  <c r="A787" i="6"/>
  <c r="B786" i="6"/>
  <c r="A786" i="6"/>
  <c r="B785" i="6"/>
  <c r="A785" i="6"/>
  <c r="B784" i="6"/>
  <c r="A784" i="6"/>
  <c r="B783" i="6"/>
  <c r="A783" i="6"/>
  <c r="B782" i="6"/>
  <c r="A782" i="6"/>
  <c r="B781" i="6"/>
  <c r="A781" i="6"/>
  <c r="B780" i="6"/>
  <c r="A780" i="6"/>
  <c r="B779" i="6"/>
  <c r="A779" i="6"/>
  <c r="B778" i="6"/>
  <c r="A778" i="6"/>
  <c r="B777" i="6"/>
  <c r="A777" i="6"/>
  <c r="B776" i="6"/>
  <c r="A776" i="6"/>
  <c r="B775" i="6"/>
  <c r="A775" i="6"/>
  <c r="B774" i="6"/>
  <c r="A774" i="6"/>
  <c r="B773" i="6"/>
  <c r="A773" i="6"/>
  <c r="B772" i="6"/>
  <c r="A772" i="6"/>
  <c r="B771" i="6"/>
  <c r="A771" i="6"/>
  <c r="B770" i="6"/>
  <c r="A770" i="6"/>
  <c r="B769" i="6"/>
  <c r="A769" i="6"/>
  <c r="B768" i="6"/>
  <c r="A768" i="6"/>
  <c r="B767" i="6"/>
  <c r="A767" i="6"/>
  <c r="B766" i="6"/>
  <c r="A766" i="6"/>
  <c r="B765" i="6"/>
  <c r="A765" i="6"/>
  <c r="B764" i="6"/>
  <c r="A764" i="6"/>
  <c r="B763" i="6"/>
  <c r="A763" i="6"/>
  <c r="B762" i="6"/>
  <c r="A762" i="6"/>
  <c r="B761" i="6"/>
  <c r="A761" i="6"/>
  <c r="B760" i="6"/>
  <c r="A760" i="6"/>
  <c r="B759" i="6"/>
  <c r="A759" i="6"/>
  <c r="B758" i="6"/>
  <c r="A758" i="6"/>
  <c r="B757" i="6"/>
  <c r="A757" i="6"/>
  <c r="B756" i="6"/>
  <c r="A756" i="6"/>
  <c r="B755" i="6"/>
  <c r="A755" i="6"/>
  <c r="B754" i="6"/>
  <c r="A754" i="6"/>
  <c r="B753" i="6"/>
  <c r="A753" i="6"/>
  <c r="B752" i="6"/>
  <c r="A752" i="6"/>
  <c r="B751" i="6"/>
  <c r="A751" i="6"/>
  <c r="B750" i="6"/>
  <c r="A750" i="6"/>
  <c r="B749" i="6"/>
  <c r="A749" i="6"/>
  <c r="B748" i="6"/>
  <c r="A748" i="6"/>
  <c r="B747" i="6"/>
  <c r="A747" i="6"/>
  <c r="B746" i="6"/>
  <c r="A746" i="6"/>
  <c r="B745" i="6"/>
  <c r="A745" i="6"/>
  <c r="B744" i="6"/>
  <c r="A744" i="6"/>
  <c r="B743" i="6"/>
  <c r="A743" i="6"/>
  <c r="B742" i="6"/>
  <c r="A742" i="6"/>
  <c r="B741" i="6"/>
  <c r="A741" i="6"/>
  <c r="B740" i="6"/>
  <c r="A740" i="6"/>
  <c r="B739" i="6"/>
  <c r="A739" i="6"/>
  <c r="B738" i="6"/>
  <c r="A738" i="6"/>
  <c r="B737" i="6"/>
  <c r="A737" i="6"/>
  <c r="B736" i="6"/>
  <c r="A736" i="6"/>
  <c r="B735" i="6"/>
  <c r="A735" i="6"/>
  <c r="B734" i="6"/>
  <c r="A734" i="6"/>
  <c r="B733" i="6"/>
  <c r="A733" i="6"/>
  <c r="B732" i="6"/>
  <c r="A732" i="6"/>
  <c r="B731" i="6"/>
  <c r="A731" i="6"/>
  <c r="B730" i="6"/>
  <c r="A730" i="6"/>
  <c r="B729" i="6"/>
  <c r="A729" i="6"/>
  <c r="B728" i="6"/>
  <c r="A728" i="6"/>
  <c r="B727" i="6"/>
  <c r="A727" i="6"/>
  <c r="B726" i="6"/>
  <c r="A726" i="6"/>
  <c r="B725" i="6"/>
  <c r="A725" i="6"/>
  <c r="B724" i="6"/>
  <c r="A724" i="6"/>
  <c r="B723" i="6"/>
  <c r="A723" i="6"/>
  <c r="B722" i="6"/>
  <c r="A722" i="6"/>
  <c r="B721" i="6"/>
  <c r="A721" i="6"/>
  <c r="B720" i="6"/>
  <c r="A720" i="6"/>
  <c r="B719" i="6"/>
  <c r="A719" i="6"/>
  <c r="B718" i="6"/>
  <c r="A718" i="6"/>
  <c r="B717" i="6"/>
  <c r="A717" i="6"/>
  <c r="B716" i="6"/>
  <c r="A716" i="6"/>
  <c r="B715" i="6"/>
  <c r="A715" i="6"/>
  <c r="B714" i="6"/>
  <c r="A714" i="6"/>
  <c r="B713" i="6"/>
  <c r="A713" i="6"/>
  <c r="B712" i="6"/>
  <c r="A712" i="6"/>
  <c r="B711" i="6"/>
  <c r="A711" i="6"/>
  <c r="B710" i="6"/>
  <c r="A710" i="6"/>
  <c r="B709" i="6"/>
  <c r="A709" i="6"/>
  <c r="B708" i="6"/>
  <c r="A708" i="6"/>
  <c r="B707" i="6"/>
  <c r="A707" i="6"/>
  <c r="B706" i="6"/>
  <c r="A706" i="6"/>
  <c r="B705" i="6"/>
  <c r="A705" i="6"/>
  <c r="B704" i="6"/>
  <c r="A704" i="6"/>
  <c r="B703" i="6"/>
  <c r="A703" i="6"/>
  <c r="B702" i="6"/>
  <c r="A702" i="6"/>
  <c r="B701" i="6"/>
  <c r="A701" i="6"/>
  <c r="B700" i="6"/>
  <c r="A700" i="6"/>
  <c r="B699" i="6"/>
  <c r="A699" i="6"/>
  <c r="B698" i="6"/>
  <c r="A698" i="6"/>
  <c r="B697" i="6"/>
  <c r="A697" i="6"/>
  <c r="B696" i="6"/>
  <c r="A696" i="6"/>
  <c r="B695" i="6"/>
  <c r="A695" i="6"/>
  <c r="B694" i="6"/>
  <c r="A694" i="6"/>
  <c r="B693" i="6"/>
  <c r="A693" i="6"/>
  <c r="B692" i="6"/>
  <c r="A692" i="6"/>
  <c r="B691" i="6"/>
  <c r="A691" i="6"/>
  <c r="B690" i="6"/>
  <c r="A690" i="6"/>
  <c r="B689" i="6"/>
  <c r="A689" i="6"/>
  <c r="B688" i="6"/>
  <c r="A688" i="6"/>
  <c r="B687" i="6"/>
  <c r="A687" i="6"/>
  <c r="B686" i="6"/>
  <c r="A686" i="6"/>
  <c r="B685" i="6"/>
  <c r="A685" i="6"/>
  <c r="B684" i="6"/>
  <c r="A684" i="6"/>
  <c r="B683" i="6"/>
  <c r="A683" i="6"/>
  <c r="B682" i="6"/>
  <c r="A682" i="6"/>
  <c r="B681" i="6"/>
  <c r="A681" i="6"/>
  <c r="B680" i="6"/>
  <c r="A680" i="6"/>
  <c r="B679" i="6"/>
  <c r="A679" i="6"/>
  <c r="B678" i="6"/>
  <c r="A678" i="6"/>
  <c r="B677" i="6"/>
  <c r="A677" i="6"/>
  <c r="B676" i="6"/>
  <c r="A676" i="6"/>
  <c r="B675" i="6"/>
  <c r="A675" i="6"/>
  <c r="B674" i="6"/>
  <c r="A674" i="6"/>
  <c r="B673" i="6"/>
  <c r="A673" i="6"/>
  <c r="B672" i="6"/>
  <c r="A672" i="6"/>
  <c r="B671" i="6"/>
  <c r="A671" i="6"/>
  <c r="B670" i="6"/>
  <c r="A670" i="6"/>
  <c r="N309" i="6"/>
  <c r="M309" i="6"/>
  <c r="N308" i="6"/>
  <c r="M308" i="6"/>
  <c r="N307" i="6"/>
  <c r="M307" i="6"/>
  <c r="N306" i="6"/>
  <c r="M306" i="6"/>
  <c r="N305" i="6"/>
  <c r="M305" i="6"/>
  <c r="N304" i="6"/>
  <c r="M304" i="6"/>
  <c r="N303" i="6"/>
  <c r="M303" i="6"/>
  <c r="N302" i="6"/>
  <c r="M302" i="6"/>
  <c r="N301" i="6"/>
  <c r="M301" i="6"/>
  <c r="N300" i="6"/>
  <c r="M300" i="6"/>
  <c r="N299" i="6"/>
  <c r="M299" i="6"/>
  <c r="N298" i="6"/>
  <c r="M298" i="6"/>
  <c r="N297" i="6"/>
  <c r="M297" i="6"/>
  <c r="N296" i="6"/>
  <c r="M296" i="6"/>
  <c r="N295" i="6"/>
  <c r="M295" i="6"/>
  <c r="N294" i="6"/>
  <c r="M294" i="6"/>
  <c r="N293" i="6"/>
  <c r="M293" i="6"/>
  <c r="N292" i="6"/>
  <c r="M292" i="6"/>
  <c r="N291" i="6"/>
  <c r="M291" i="6"/>
  <c r="N290" i="6"/>
  <c r="M290" i="6"/>
  <c r="N289" i="6"/>
  <c r="M289" i="6"/>
  <c r="N288" i="6"/>
  <c r="M288" i="6"/>
  <c r="N287" i="6"/>
  <c r="M287" i="6"/>
  <c r="N286" i="6"/>
  <c r="M286" i="6"/>
  <c r="N285" i="6"/>
  <c r="M285" i="6"/>
  <c r="N284" i="6"/>
  <c r="M284" i="6"/>
  <c r="N283" i="6"/>
  <c r="M283" i="6"/>
  <c r="N282" i="6"/>
  <c r="M282" i="6"/>
  <c r="N281" i="6"/>
  <c r="M281" i="6"/>
  <c r="N280" i="6"/>
  <c r="M280" i="6"/>
  <c r="N279" i="6"/>
  <c r="M279" i="6"/>
  <c r="N278" i="6"/>
  <c r="M278" i="6"/>
  <c r="N277" i="6"/>
  <c r="M277" i="6"/>
  <c r="N276" i="6"/>
  <c r="M276" i="6"/>
  <c r="N275" i="6"/>
  <c r="M275" i="6"/>
  <c r="N274" i="6"/>
  <c r="M274" i="6"/>
  <c r="N273" i="6"/>
  <c r="M273" i="6"/>
  <c r="N272" i="6"/>
  <c r="M272" i="6"/>
  <c r="N271" i="6"/>
  <c r="M271" i="6"/>
  <c r="N270" i="6"/>
  <c r="M270" i="6"/>
  <c r="N269" i="6"/>
  <c r="M269" i="6"/>
  <c r="N268" i="6"/>
  <c r="M268" i="6"/>
  <c r="N267" i="6"/>
  <c r="M267" i="6"/>
  <c r="N266" i="6"/>
  <c r="M266" i="6"/>
  <c r="N265" i="6"/>
  <c r="M265" i="6"/>
  <c r="N264" i="6"/>
  <c r="M264" i="6"/>
  <c r="N263" i="6"/>
  <c r="M263" i="6"/>
  <c r="N262" i="6"/>
  <c r="M262" i="6"/>
  <c r="N261" i="6"/>
  <c r="M261" i="6"/>
  <c r="N260" i="6"/>
  <c r="M260" i="6"/>
  <c r="N259" i="6"/>
  <c r="M259" i="6"/>
  <c r="N258" i="6"/>
  <c r="M258" i="6"/>
  <c r="N257" i="6"/>
  <c r="M257" i="6"/>
  <c r="N256" i="6"/>
  <c r="M256" i="6"/>
  <c r="N255" i="6"/>
  <c r="M255" i="6"/>
  <c r="N254" i="6"/>
  <c r="M254" i="6"/>
  <c r="N253" i="6"/>
  <c r="M253" i="6"/>
  <c r="N252" i="6"/>
  <c r="M252" i="6"/>
  <c r="N251" i="6"/>
  <c r="M251" i="6"/>
  <c r="N250" i="6"/>
  <c r="M250" i="6"/>
  <c r="N249" i="6"/>
  <c r="M249" i="6"/>
  <c r="N248" i="6"/>
  <c r="M248" i="6"/>
  <c r="N247" i="6"/>
  <c r="M247" i="6"/>
  <c r="N246" i="6"/>
  <c r="M246" i="6"/>
  <c r="N245" i="6"/>
  <c r="M245" i="6"/>
  <c r="N244" i="6"/>
  <c r="M244" i="6"/>
  <c r="N243" i="6"/>
  <c r="M243" i="6"/>
  <c r="N242" i="6"/>
  <c r="M242" i="6"/>
  <c r="N241" i="6"/>
  <c r="M241" i="6"/>
  <c r="N240" i="6"/>
  <c r="M240" i="6"/>
  <c r="N239" i="6"/>
  <c r="M239" i="6"/>
  <c r="N238" i="6"/>
  <c r="M238" i="6"/>
  <c r="N237" i="6"/>
  <c r="M237" i="6"/>
  <c r="N236" i="6"/>
  <c r="M236" i="6"/>
  <c r="N235" i="6"/>
  <c r="M235" i="6"/>
  <c r="N234" i="6"/>
  <c r="M234" i="6"/>
  <c r="N233" i="6"/>
  <c r="M233" i="6"/>
  <c r="N232" i="6"/>
  <c r="M232" i="6"/>
  <c r="N231" i="6"/>
  <c r="M231" i="6"/>
  <c r="N230" i="6"/>
  <c r="M230" i="6"/>
  <c r="N229" i="6"/>
  <c r="M229" i="6"/>
  <c r="N228" i="6"/>
  <c r="M228" i="6"/>
  <c r="N227" i="6"/>
  <c r="M227" i="6"/>
  <c r="N226" i="6"/>
  <c r="M226" i="6"/>
  <c r="N225" i="6"/>
  <c r="M225" i="6"/>
  <c r="N224" i="6"/>
  <c r="M224" i="6"/>
  <c r="N223" i="6"/>
  <c r="M223" i="6"/>
  <c r="N222" i="6"/>
  <c r="M222" i="6"/>
  <c r="N221" i="6"/>
  <c r="M221" i="6"/>
  <c r="N220" i="6"/>
  <c r="M220" i="6"/>
  <c r="N219" i="6"/>
  <c r="M219" i="6"/>
  <c r="N218" i="6"/>
  <c r="M218" i="6"/>
  <c r="N217" i="6"/>
  <c r="M217" i="6"/>
  <c r="N216" i="6"/>
  <c r="M216" i="6"/>
  <c r="N215" i="6"/>
  <c r="M215" i="6"/>
  <c r="N214" i="6"/>
  <c r="M214" i="6"/>
  <c r="N213" i="6"/>
  <c r="M213" i="6"/>
  <c r="N212" i="6"/>
  <c r="M212" i="6"/>
  <c r="N211" i="6"/>
  <c r="M211" i="6"/>
  <c r="N210" i="6"/>
  <c r="M210" i="6"/>
  <c r="N209" i="6"/>
  <c r="M209" i="6"/>
  <c r="N208" i="6"/>
  <c r="M208" i="6"/>
  <c r="N207" i="6"/>
  <c r="M207" i="6"/>
  <c r="N206" i="6"/>
  <c r="M206" i="6"/>
  <c r="N205" i="6"/>
  <c r="M205" i="6"/>
  <c r="N204" i="6"/>
  <c r="M204" i="6"/>
  <c r="N203" i="6"/>
  <c r="M203" i="6"/>
  <c r="N202" i="6"/>
  <c r="M202" i="6"/>
  <c r="N201" i="6"/>
  <c r="M201" i="6"/>
  <c r="N200" i="6"/>
  <c r="M200" i="6"/>
  <c r="N199" i="6"/>
  <c r="M199" i="6"/>
  <c r="N198" i="6"/>
  <c r="M198" i="6"/>
  <c r="N197" i="6"/>
  <c r="M197" i="6"/>
  <c r="N196" i="6"/>
  <c r="M196" i="6"/>
  <c r="N195" i="6"/>
  <c r="M195" i="6"/>
  <c r="N194" i="6"/>
  <c r="M194" i="6"/>
  <c r="N193" i="6"/>
  <c r="M193" i="6"/>
  <c r="N192" i="6"/>
  <c r="M192" i="6"/>
  <c r="N191" i="6"/>
  <c r="M191" i="6"/>
  <c r="N190" i="6"/>
  <c r="M190" i="6"/>
  <c r="N189" i="6"/>
  <c r="M189" i="6"/>
  <c r="N188" i="6"/>
  <c r="M188" i="6"/>
  <c r="N187" i="6"/>
  <c r="M187" i="6"/>
  <c r="N186" i="6"/>
  <c r="M186" i="6"/>
  <c r="N185" i="6"/>
  <c r="M185" i="6"/>
  <c r="N184" i="6"/>
  <c r="M184" i="6"/>
  <c r="N183" i="6"/>
  <c r="M183" i="6"/>
  <c r="N182" i="6"/>
  <c r="M182" i="6"/>
  <c r="N181" i="6"/>
  <c r="M181" i="6"/>
  <c r="N180" i="6"/>
  <c r="M180" i="6"/>
  <c r="N179" i="6"/>
  <c r="M179" i="6"/>
  <c r="N178" i="6"/>
  <c r="M178" i="6"/>
  <c r="N177" i="6"/>
  <c r="M177" i="6"/>
  <c r="N176" i="6"/>
  <c r="M176" i="6"/>
  <c r="N175" i="6"/>
  <c r="M175" i="6"/>
  <c r="N174" i="6"/>
  <c r="M174" i="6"/>
  <c r="N173" i="6"/>
  <c r="M173" i="6"/>
  <c r="N172" i="6"/>
  <c r="M172" i="6"/>
  <c r="N171" i="6"/>
  <c r="M171" i="6"/>
  <c r="N170" i="6"/>
  <c r="M170" i="6"/>
  <c r="N169" i="6"/>
  <c r="M169" i="6"/>
  <c r="N168" i="6"/>
  <c r="M168" i="6"/>
  <c r="N167" i="6"/>
  <c r="M167" i="6"/>
  <c r="N166" i="6"/>
  <c r="M166" i="6"/>
  <c r="N165" i="6"/>
  <c r="M165" i="6"/>
  <c r="N164" i="6"/>
  <c r="M164" i="6"/>
  <c r="N163" i="6"/>
  <c r="M163" i="6"/>
  <c r="N162" i="6"/>
  <c r="M162" i="6"/>
  <c r="N161" i="6"/>
  <c r="M161" i="6"/>
  <c r="N160" i="6"/>
  <c r="M160" i="6"/>
  <c r="N159" i="6"/>
  <c r="M159" i="6"/>
  <c r="N158" i="6"/>
  <c r="M158" i="6"/>
  <c r="N157" i="6"/>
  <c r="M157" i="6"/>
  <c r="N156" i="6"/>
  <c r="M156" i="6"/>
  <c r="N155" i="6"/>
  <c r="M155" i="6"/>
  <c r="N154" i="6"/>
  <c r="M154" i="6"/>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N103" i="6"/>
  <c r="M103" i="6"/>
  <c r="N102" i="6"/>
  <c r="M102" i="6"/>
  <c r="N101" i="6"/>
  <c r="M101" i="6"/>
  <c r="N100" i="6"/>
  <c r="M100" i="6"/>
  <c r="N99" i="6"/>
  <c r="M99" i="6"/>
  <c r="N98" i="6"/>
  <c r="M98" i="6"/>
  <c r="N97" i="6"/>
  <c r="M97" i="6"/>
  <c r="N96" i="6"/>
  <c r="M96" i="6"/>
  <c r="N95" i="6"/>
  <c r="M95" i="6"/>
  <c r="N94" i="6"/>
  <c r="M94" i="6"/>
  <c r="N93" i="6"/>
  <c r="M93" i="6"/>
  <c r="N92" i="6"/>
  <c r="M92" i="6"/>
  <c r="N91" i="6"/>
  <c r="M91" i="6"/>
  <c r="N90" i="6"/>
  <c r="M90" i="6"/>
  <c r="N89" i="6"/>
  <c r="M89" i="6"/>
  <c r="N88" i="6"/>
  <c r="M88" i="6"/>
  <c r="N87" i="6"/>
  <c r="M87" i="6"/>
  <c r="N86" i="6"/>
  <c r="M86" i="6"/>
  <c r="N85" i="6"/>
  <c r="M85" i="6"/>
  <c r="N84" i="6"/>
  <c r="M84" i="6"/>
  <c r="N83" i="6"/>
  <c r="M83" i="6"/>
  <c r="N82" i="6"/>
  <c r="M82" i="6"/>
  <c r="N81" i="6"/>
  <c r="M81" i="6"/>
  <c r="N80" i="6"/>
  <c r="M80" i="6"/>
  <c r="N79" i="6"/>
  <c r="M79" i="6"/>
  <c r="N78" i="6"/>
  <c r="M78" i="6"/>
  <c r="N77" i="6"/>
  <c r="M77" i="6"/>
  <c r="N76" i="6"/>
  <c r="M76" i="6"/>
  <c r="N75" i="6"/>
  <c r="M75" i="6"/>
  <c r="N74" i="6"/>
  <c r="M74" i="6"/>
  <c r="N73" i="6"/>
  <c r="M73" i="6"/>
  <c r="N72" i="6"/>
  <c r="M72" i="6"/>
  <c r="N71" i="6"/>
  <c r="M71" i="6"/>
  <c r="N70" i="6"/>
  <c r="M70" i="6"/>
  <c r="N69" i="6"/>
  <c r="M69" i="6"/>
  <c r="N68" i="6"/>
  <c r="M68" i="6"/>
  <c r="N67" i="6"/>
  <c r="M67" i="6"/>
  <c r="N66" i="6"/>
  <c r="M66" i="6"/>
  <c r="N65" i="6"/>
  <c r="M65" i="6"/>
  <c r="N64" i="6"/>
  <c r="M64" i="6"/>
  <c r="N63" i="6"/>
  <c r="M63" i="6"/>
  <c r="N62" i="6"/>
  <c r="M62" i="6"/>
  <c r="N61" i="6"/>
  <c r="M61" i="6"/>
  <c r="N60" i="6"/>
  <c r="M60" i="6"/>
  <c r="N59" i="6"/>
  <c r="M59" i="6"/>
  <c r="N58" i="6"/>
  <c r="M58" i="6"/>
  <c r="N57" i="6"/>
  <c r="M57" i="6"/>
  <c r="N56" i="6"/>
  <c r="M56" i="6"/>
  <c r="N55" i="6"/>
  <c r="M55" i="6"/>
  <c r="N54" i="6"/>
  <c r="M54" i="6"/>
  <c r="N53" i="6"/>
  <c r="M53" i="6"/>
  <c r="N52" i="6"/>
  <c r="M52" i="6"/>
  <c r="N51" i="6"/>
  <c r="M51" i="6"/>
  <c r="N50" i="6"/>
  <c r="M50" i="6"/>
  <c r="N49" i="6"/>
  <c r="M49" i="6"/>
  <c r="N48" i="6"/>
  <c r="M48" i="6"/>
  <c r="N47" i="6"/>
  <c r="M47" i="6"/>
  <c r="N46" i="6"/>
  <c r="M46" i="6"/>
  <c r="N45" i="6"/>
  <c r="M45" i="6"/>
  <c r="N44" i="6"/>
  <c r="M44" i="6"/>
  <c r="N43" i="6"/>
  <c r="M43" i="6"/>
  <c r="N42" i="6"/>
  <c r="M42" i="6"/>
  <c r="N41" i="6"/>
  <c r="M41" i="6"/>
  <c r="N40" i="6"/>
  <c r="M40" i="6"/>
  <c r="N39" i="6"/>
  <c r="M39" i="6"/>
  <c r="N38" i="6"/>
  <c r="M38" i="6"/>
  <c r="N37" i="6"/>
  <c r="M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J369" i="6"/>
  <c r="I369" i="6"/>
  <c r="J368" i="6"/>
  <c r="I368" i="6"/>
  <c r="J367" i="6"/>
  <c r="I367" i="6"/>
  <c r="J366" i="6"/>
  <c r="I366" i="6"/>
  <c r="J365" i="6"/>
  <c r="I365" i="6"/>
  <c r="J364" i="6"/>
  <c r="I364" i="6"/>
  <c r="J363" i="6"/>
  <c r="I363" i="6"/>
  <c r="J362" i="6"/>
  <c r="I362" i="6"/>
  <c r="J361" i="6"/>
  <c r="I361" i="6"/>
  <c r="J360" i="6"/>
  <c r="I360" i="6"/>
  <c r="J359" i="6"/>
  <c r="I359" i="6"/>
  <c r="J358" i="6"/>
  <c r="I358" i="6"/>
  <c r="J357" i="6"/>
  <c r="I357" i="6"/>
  <c r="J356" i="6"/>
  <c r="I356" i="6"/>
  <c r="J355" i="6"/>
  <c r="I355" i="6"/>
  <c r="J354" i="6"/>
  <c r="I354" i="6"/>
  <c r="J353" i="6"/>
  <c r="I353" i="6"/>
  <c r="J352" i="6"/>
  <c r="I352" i="6"/>
  <c r="J351" i="6"/>
  <c r="I351" i="6"/>
  <c r="J350" i="6"/>
  <c r="I350" i="6"/>
  <c r="J349" i="6"/>
  <c r="I349" i="6"/>
  <c r="J348" i="6"/>
  <c r="I348" i="6"/>
  <c r="J347" i="6"/>
  <c r="I347" i="6"/>
  <c r="J346" i="6"/>
  <c r="I346" i="6"/>
  <c r="J345" i="6"/>
  <c r="I345" i="6"/>
  <c r="J344" i="6"/>
  <c r="I344" i="6"/>
  <c r="J343" i="6"/>
  <c r="I343" i="6"/>
  <c r="J342" i="6"/>
  <c r="I342" i="6"/>
  <c r="J341" i="6"/>
  <c r="I341" i="6"/>
  <c r="J340" i="6"/>
  <c r="I340" i="6"/>
  <c r="J339" i="6"/>
  <c r="I339" i="6"/>
  <c r="J338" i="6"/>
  <c r="I338" i="6"/>
  <c r="J337" i="6"/>
  <c r="I337" i="6"/>
  <c r="J336" i="6"/>
  <c r="I336" i="6"/>
  <c r="J335" i="6"/>
  <c r="I335" i="6"/>
  <c r="J334" i="6"/>
  <c r="I334" i="6"/>
  <c r="J333" i="6"/>
  <c r="I333" i="6"/>
  <c r="J332" i="6"/>
  <c r="I332" i="6"/>
  <c r="J331" i="6"/>
  <c r="I331" i="6"/>
  <c r="J330" i="6"/>
  <c r="I330" i="6"/>
  <c r="J329" i="6"/>
  <c r="I329" i="6"/>
  <c r="J328" i="6"/>
  <c r="I328" i="6"/>
  <c r="J327" i="6"/>
  <c r="I327" i="6"/>
  <c r="J326" i="6"/>
  <c r="I326" i="6"/>
  <c r="J325" i="6"/>
  <c r="I325" i="6"/>
  <c r="J324" i="6"/>
  <c r="I324" i="6"/>
  <c r="J323" i="6"/>
  <c r="I323" i="6"/>
  <c r="J322" i="6"/>
  <c r="I322" i="6"/>
  <c r="J321" i="6"/>
  <c r="I321" i="6"/>
  <c r="J320" i="6"/>
  <c r="I320" i="6"/>
  <c r="J319" i="6"/>
  <c r="I319" i="6"/>
  <c r="J318" i="6"/>
  <c r="I318" i="6"/>
  <c r="J317" i="6"/>
  <c r="I317" i="6"/>
  <c r="J316" i="6"/>
  <c r="I316" i="6"/>
  <c r="J315" i="6"/>
  <c r="I315" i="6"/>
  <c r="J314" i="6"/>
  <c r="I314" i="6"/>
  <c r="J313" i="6"/>
  <c r="I313" i="6"/>
  <c r="J312" i="6"/>
  <c r="I312" i="6"/>
  <c r="J311" i="6"/>
  <c r="I311" i="6"/>
  <c r="J310" i="6"/>
  <c r="I310" i="6"/>
  <c r="J309" i="6"/>
  <c r="I309" i="6"/>
  <c r="J308" i="6"/>
  <c r="I308" i="6"/>
  <c r="J307" i="6"/>
  <c r="I307" i="6"/>
  <c r="J306" i="6"/>
  <c r="I306" i="6"/>
  <c r="J305" i="6"/>
  <c r="I305" i="6"/>
  <c r="J304" i="6"/>
  <c r="I304" i="6"/>
  <c r="J303" i="6"/>
  <c r="I303" i="6"/>
  <c r="J302" i="6"/>
  <c r="I302" i="6"/>
  <c r="J301" i="6"/>
  <c r="I301" i="6"/>
  <c r="J300" i="6"/>
  <c r="I300" i="6"/>
  <c r="J299" i="6"/>
  <c r="I299" i="6"/>
  <c r="J298" i="6"/>
  <c r="I298" i="6"/>
  <c r="J297" i="6"/>
  <c r="I297" i="6"/>
  <c r="J296" i="6"/>
  <c r="I296" i="6"/>
  <c r="J295" i="6"/>
  <c r="I295" i="6"/>
  <c r="J294" i="6"/>
  <c r="I294" i="6"/>
  <c r="J293" i="6"/>
  <c r="I293" i="6"/>
  <c r="J292" i="6"/>
  <c r="I292" i="6"/>
  <c r="J291" i="6"/>
  <c r="I291" i="6"/>
  <c r="J290" i="6"/>
  <c r="I290" i="6"/>
  <c r="J289" i="6"/>
  <c r="I289" i="6"/>
  <c r="J288" i="6"/>
  <c r="I288" i="6"/>
  <c r="J287" i="6"/>
  <c r="I287" i="6"/>
  <c r="J286" i="6"/>
  <c r="I286" i="6"/>
  <c r="J285" i="6"/>
  <c r="I285" i="6"/>
  <c r="J284" i="6"/>
  <c r="I284" i="6"/>
  <c r="J283" i="6"/>
  <c r="I283" i="6"/>
  <c r="J282" i="6"/>
  <c r="I282" i="6"/>
  <c r="J281" i="6"/>
  <c r="I281" i="6"/>
  <c r="J280" i="6"/>
  <c r="I280" i="6"/>
  <c r="J279" i="6"/>
  <c r="I279" i="6"/>
  <c r="J278" i="6"/>
  <c r="I278" i="6"/>
  <c r="J277" i="6"/>
  <c r="I277" i="6"/>
  <c r="J276" i="6"/>
  <c r="I276" i="6"/>
  <c r="J275" i="6"/>
  <c r="I275" i="6"/>
  <c r="J274" i="6"/>
  <c r="I274" i="6"/>
  <c r="J273" i="6"/>
  <c r="I273" i="6"/>
  <c r="J272" i="6"/>
  <c r="I272" i="6"/>
  <c r="J271" i="6"/>
  <c r="I271" i="6"/>
  <c r="J270" i="6"/>
  <c r="I270" i="6"/>
  <c r="J269" i="6"/>
  <c r="I269" i="6"/>
  <c r="J268" i="6"/>
  <c r="I268" i="6"/>
  <c r="J267" i="6"/>
  <c r="I267" i="6"/>
  <c r="J266" i="6"/>
  <c r="I266" i="6"/>
  <c r="J265" i="6"/>
  <c r="I265" i="6"/>
  <c r="J264" i="6"/>
  <c r="I264" i="6"/>
  <c r="J263" i="6"/>
  <c r="I263" i="6"/>
  <c r="J262" i="6"/>
  <c r="I262" i="6"/>
  <c r="J261" i="6"/>
  <c r="I261" i="6"/>
  <c r="J260" i="6"/>
  <c r="I260" i="6"/>
  <c r="J259" i="6"/>
  <c r="I259" i="6"/>
  <c r="J258" i="6"/>
  <c r="I258" i="6"/>
  <c r="J257" i="6"/>
  <c r="I257" i="6"/>
  <c r="J256" i="6"/>
  <c r="I256" i="6"/>
  <c r="J255" i="6"/>
  <c r="I255" i="6"/>
  <c r="J254" i="6"/>
  <c r="I254" i="6"/>
  <c r="J253" i="6"/>
  <c r="I253" i="6"/>
  <c r="J252" i="6"/>
  <c r="I252" i="6"/>
  <c r="J251" i="6"/>
  <c r="I251" i="6"/>
  <c r="J250" i="6"/>
  <c r="I250" i="6"/>
  <c r="J249" i="6"/>
  <c r="I249" i="6"/>
  <c r="J248" i="6"/>
  <c r="I248" i="6"/>
  <c r="J247" i="6"/>
  <c r="I247" i="6"/>
  <c r="J246" i="6"/>
  <c r="I246" i="6"/>
  <c r="J245" i="6"/>
  <c r="I245" i="6"/>
  <c r="J244" i="6"/>
  <c r="I244" i="6"/>
  <c r="J243" i="6"/>
  <c r="I243" i="6"/>
  <c r="J242" i="6"/>
  <c r="I242" i="6"/>
  <c r="J241" i="6"/>
  <c r="I241" i="6"/>
  <c r="J240" i="6"/>
  <c r="I240" i="6"/>
  <c r="J239" i="6"/>
  <c r="I239" i="6"/>
  <c r="J238" i="6"/>
  <c r="I238" i="6"/>
  <c r="J237" i="6"/>
  <c r="I237" i="6"/>
  <c r="J236" i="6"/>
  <c r="I236" i="6"/>
  <c r="J235" i="6"/>
  <c r="I235" i="6"/>
  <c r="J234" i="6"/>
  <c r="I234" i="6"/>
  <c r="J233" i="6"/>
  <c r="I233" i="6"/>
  <c r="J232" i="6"/>
  <c r="I232" i="6"/>
  <c r="J231" i="6"/>
  <c r="I231" i="6"/>
  <c r="J230" i="6"/>
  <c r="I230" i="6"/>
  <c r="J229" i="6"/>
  <c r="I229" i="6"/>
  <c r="J228" i="6"/>
  <c r="I228" i="6"/>
  <c r="J227" i="6"/>
  <c r="I227" i="6"/>
  <c r="J226" i="6"/>
  <c r="I226" i="6"/>
  <c r="J225" i="6"/>
  <c r="I225" i="6"/>
  <c r="J224" i="6"/>
  <c r="I224" i="6"/>
  <c r="J223" i="6"/>
  <c r="I223" i="6"/>
  <c r="J222" i="6"/>
  <c r="I222" i="6"/>
  <c r="J221" i="6"/>
  <c r="I221" i="6"/>
  <c r="J220" i="6"/>
  <c r="I220" i="6"/>
  <c r="J219" i="6"/>
  <c r="I219" i="6"/>
  <c r="J218" i="6"/>
  <c r="I218" i="6"/>
  <c r="J217" i="6"/>
  <c r="I217" i="6"/>
  <c r="J216" i="6"/>
  <c r="I216" i="6"/>
  <c r="J215" i="6"/>
  <c r="I215" i="6"/>
  <c r="J214" i="6"/>
  <c r="I214" i="6"/>
  <c r="J213" i="6"/>
  <c r="I213" i="6"/>
  <c r="J212" i="6"/>
  <c r="I212" i="6"/>
  <c r="J211" i="6"/>
  <c r="I211" i="6"/>
  <c r="J210" i="6"/>
  <c r="I210" i="6"/>
  <c r="J209" i="6"/>
  <c r="I209" i="6"/>
  <c r="J208" i="6"/>
  <c r="I208" i="6"/>
  <c r="J207" i="6"/>
  <c r="I207" i="6"/>
  <c r="J206" i="6"/>
  <c r="I206" i="6"/>
  <c r="J205" i="6"/>
  <c r="I205" i="6"/>
  <c r="J204" i="6"/>
  <c r="I204" i="6"/>
  <c r="J203" i="6"/>
  <c r="I203" i="6"/>
  <c r="J202" i="6"/>
  <c r="I202" i="6"/>
  <c r="J201" i="6"/>
  <c r="I201" i="6"/>
  <c r="J200" i="6"/>
  <c r="I200" i="6"/>
  <c r="J199" i="6"/>
  <c r="I199" i="6"/>
  <c r="J198" i="6"/>
  <c r="I198" i="6"/>
  <c r="J197" i="6"/>
  <c r="I197" i="6"/>
  <c r="J196" i="6"/>
  <c r="I196" i="6"/>
  <c r="J195" i="6"/>
  <c r="I195" i="6"/>
  <c r="J194" i="6"/>
  <c r="I194" i="6"/>
  <c r="J193" i="6"/>
  <c r="I193" i="6"/>
  <c r="J192" i="6"/>
  <c r="I192" i="6"/>
  <c r="J191" i="6"/>
  <c r="I191" i="6"/>
  <c r="J190" i="6"/>
  <c r="I190" i="6"/>
  <c r="J189" i="6"/>
  <c r="I189" i="6"/>
  <c r="J188" i="6"/>
  <c r="I188" i="6"/>
  <c r="J187" i="6"/>
  <c r="I187" i="6"/>
  <c r="J186" i="6"/>
  <c r="I186" i="6"/>
  <c r="J185" i="6"/>
  <c r="I185" i="6"/>
  <c r="J184" i="6"/>
  <c r="I184" i="6"/>
  <c r="J183" i="6"/>
  <c r="I183" i="6"/>
  <c r="J182" i="6"/>
  <c r="I182" i="6"/>
  <c r="J181" i="6"/>
  <c r="I181" i="6"/>
  <c r="J180" i="6"/>
  <c r="I180" i="6"/>
  <c r="J179" i="6"/>
  <c r="I179" i="6"/>
  <c r="J178" i="6"/>
  <c r="I178" i="6"/>
  <c r="J177" i="6"/>
  <c r="I177" i="6"/>
  <c r="J176" i="6"/>
  <c r="I176" i="6"/>
  <c r="J175" i="6"/>
  <c r="I175" i="6"/>
  <c r="J174" i="6"/>
  <c r="I174" i="6"/>
  <c r="J173" i="6"/>
  <c r="I173" i="6"/>
  <c r="J172" i="6"/>
  <c r="I172" i="6"/>
  <c r="J171" i="6"/>
  <c r="I171" i="6"/>
  <c r="J170" i="6"/>
  <c r="I170" i="6"/>
  <c r="J169" i="6"/>
  <c r="I169" i="6"/>
  <c r="J168" i="6"/>
  <c r="I168" i="6"/>
  <c r="J167" i="6"/>
  <c r="I167" i="6"/>
  <c r="J166" i="6"/>
  <c r="I166" i="6"/>
  <c r="J165" i="6"/>
  <c r="I165" i="6"/>
  <c r="J164" i="6"/>
  <c r="I164" i="6"/>
  <c r="J163" i="6"/>
  <c r="I163" i="6"/>
  <c r="J162" i="6"/>
  <c r="I162" i="6"/>
  <c r="J161" i="6"/>
  <c r="I161" i="6"/>
  <c r="J160" i="6"/>
  <c r="I160" i="6"/>
  <c r="J159" i="6"/>
  <c r="I159" i="6"/>
  <c r="J158" i="6"/>
  <c r="I158" i="6"/>
  <c r="J157" i="6"/>
  <c r="I157" i="6"/>
  <c r="J156" i="6"/>
  <c r="I156" i="6"/>
  <c r="J155" i="6"/>
  <c r="I155" i="6"/>
  <c r="J154" i="6"/>
  <c r="I154" i="6"/>
  <c r="J153" i="6"/>
  <c r="I153" i="6"/>
  <c r="J152" i="6"/>
  <c r="I152" i="6"/>
  <c r="J151" i="6"/>
  <c r="I151" i="6"/>
  <c r="J150" i="6"/>
  <c r="I150" i="6"/>
  <c r="J149" i="6"/>
  <c r="I149" i="6"/>
  <c r="J148" i="6"/>
  <c r="I148" i="6"/>
  <c r="J147" i="6"/>
  <c r="I147" i="6"/>
  <c r="J146" i="6"/>
  <c r="I146" i="6"/>
  <c r="J145" i="6"/>
  <c r="I145" i="6"/>
  <c r="J144" i="6"/>
  <c r="I144" i="6"/>
  <c r="J143" i="6"/>
  <c r="I143" i="6"/>
  <c r="J142" i="6"/>
  <c r="I142" i="6"/>
  <c r="J141" i="6"/>
  <c r="I141" i="6"/>
  <c r="J140" i="6"/>
  <c r="I140" i="6"/>
  <c r="J139" i="6"/>
  <c r="I139" i="6"/>
  <c r="J138" i="6"/>
  <c r="I138" i="6"/>
  <c r="J137" i="6"/>
  <c r="I137" i="6"/>
  <c r="J136" i="6"/>
  <c r="I136" i="6"/>
  <c r="J135" i="6"/>
  <c r="I135" i="6"/>
  <c r="J134" i="6"/>
  <c r="I134" i="6"/>
  <c r="J133" i="6"/>
  <c r="I133" i="6"/>
  <c r="J132" i="6"/>
  <c r="I132" i="6"/>
  <c r="J131" i="6"/>
  <c r="I131" i="6"/>
  <c r="J130" i="6"/>
  <c r="I130" i="6"/>
  <c r="J129" i="6"/>
  <c r="I129" i="6"/>
  <c r="J128" i="6"/>
  <c r="I128" i="6"/>
  <c r="J127" i="6"/>
  <c r="I127" i="6"/>
  <c r="J126" i="6"/>
  <c r="I126" i="6"/>
  <c r="J125" i="6"/>
  <c r="I125" i="6"/>
  <c r="J124" i="6"/>
  <c r="I124" i="6"/>
  <c r="J123" i="6"/>
  <c r="I123" i="6"/>
  <c r="J122" i="6"/>
  <c r="I122" i="6"/>
  <c r="J121" i="6"/>
  <c r="I121" i="6"/>
  <c r="J120" i="6"/>
  <c r="I120" i="6"/>
  <c r="J119" i="6"/>
  <c r="I119" i="6"/>
  <c r="J118" i="6"/>
  <c r="I118" i="6"/>
  <c r="J117" i="6"/>
  <c r="I117" i="6"/>
  <c r="J116" i="6"/>
  <c r="I116" i="6"/>
  <c r="J115" i="6"/>
  <c r="I115" i="6"/>
  <c r="J114" i="6"/>
  <c r="I114" i="6"/>
  <c r="J113" i="6"/>
  <c r="I113" i="6"/>
  <c r="J112" i="6"/>
  <c r="I112" i="6"/>
  <c r="J111" i="6"/>
  <c r="I111" i="6"/>
  <c r="J110" i="6"/>
  <c r="I110" i="6"/>
  <c r="J109" i="6"/>
  <c r="I109" i="6"/>
  <c r="J108" i="6"/>
  <c r="I108" i="6"/>
  <c r="J107" i="6"/>
  <c r="I107" i="6"/>
  <c r="J106" i="6"/>
  <c r="I106" i="6"/>
  <c r="J105" i="6"/>
  <c r="I105" i="6"/>
  <c r="J104" i="6"/>
  <c r="I104" i="6"/>
  <c r="J103" i="6"/>
  <c r="I103" i="6"/>
  <c r="J102" i="6"/>
  <c r="I102" i="6"/>
  <c r="J101" i="6"/>
  <c r="I101" i="6"/>
  <c r="J100" i="6"/>
  <c r="I100" i="6"/>
  <c r="J99" i="6"/>
  <c r="I99" i="6"/>
  <c r="J98" i="6"/>
  <c r="I98" i="6"/>
  <c r="J97" i="6"/>
  <c r="I97" i="6"/>
  <c r="J96" i="6"/>
  <c r="I96" i="6"/>
  <c r="J95" i="6"/>
  <c r="I95" i="6"/>
  <c r="J94" i="6"/>
  <c r="I94" i="6"/>
  <c r="J93" i="6"/>
  <c r="I93" i="6"/>
  <c r="J92" i="6"/>
  <c r="I92" i="6"/>
  <c r="J91" i="6"/>
  <c r="I91" i="6"/>
  <c r="J90" i="6"/>
  <c r="I90" i="6"/>
  <c r="J89" i="6"/>
  <c r="I89" i="6"/>
  <c r="J88" i="6"/>
  <c r="I88" i="6"/>
  <c r="J87" i="6"/>
  <c r="I87" i="6"/>
  <c r="J86" i="6"/>
  <c r="I86" i="6"/>
  <c r="J85" i="6"/>
  <c r="I85" i="6"/>
  <c r="J84" i="6"/>
  <c r="I84" i="6"/>
  <c r="J83" i="6"/>
  <c r="I83" i="6"/>
  <c r="J82" i="6"/>
  <c r="I82" i="6"/>
  <c r="J81" i="6"/>
  <c r="I81" i="6"/>
  <c r="J80" i="6"/>
  <c r="I80" i="6"/>
  <c r="J79" i="6"/>
  <c r="I79" i="6"/>
  <c r="J78" i="6"/>
  <c r="I78" i="6"/>
  <c r="J77" i="6"/>
  <c r="I77" i="6"/>
  <c r="J76" i="6"/>
  <c r="I76" i="6"/>
  <c r="J75" i="6"/>
  <c r="I75" i="6"/>
  <c r="J74" i="6"/>
  <c r="I74" i="6"/>
  <c r="J73" i="6"/>
  <c r="I73" i="6"/>
  <c r="J72" i="6"/>
  <c r="I72" i="6"/>
  <c r="J71" i="6"/>
  <c r="I71" i="6"/>
  <c r="J70" i="6"/>
  <c r="I70" i="6"/>
  <c r="J69" i="6"/>
  <c r="I69" i="6"/>
  <c r="J68" i="6"/>
  <c r="I68" i="6"/>
  <c r="J67" i="6"/>
  <c r="I67" i="6"/>
  <c r="J66" i="6"/>
  <c r="I66" i="6"/>
  <c r="J65" i="6"/>
  <c r="I65" i="6"/>
  <c r="J64" i="6"/>
  <c r="I64" i="6"/>
  <c r="J63" i="6"/>
  <c r="I63" i="6"/>
  <c r="J62" i="6"/>
  <c r="I62" i="6"/>
  <c r="J61" i="6"/>
  <c r="I61" i="6"/>
  <c r="J60" i="6"/>
  <c r="I60" i="6"/>
  <c r="J59" i="6"/>
  <c r="I59" i="6"/>
  <c r="J58" i="6"/>
  <c r="I58" i="6"/>
  <c r="J57" i="6"/>
  <c r="I57" i="6"/>
  <c r="J56" i="6"/>
  <c r="I56" i="6"/>
  <c r="J55" i="6"/>
  <c r="I55" i="6"/>
  <c r="J54" i="6"/>
  <c r="I54" i="6"/>
  <c r="J53" i="6"/>
  <c r="I53" i="6"/>
  <c r="J52" i="6"/>
  <c r="I52"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c r="I10" i="6"/>
  <c r="R369" i="6"/>
  <c r="Q369" i="6"/>
  <c r="R368" i="6"/>
  <c r="Q368" i="6"/>
  <c r="R367" i="6"/>
  <c r="Q367" i="6"/>
  <c r="R366" i="6"/>
  <c r="Q366" i="6"/>
  <c r="R365" i="6"/>
  <c r="Q365" i="6"/>
  <c r="R364" i="6"/>
  <c r="Q364" i="6"/>
  <c r="R363" i="6"/>
  <c r="Q363" i="6"/>
  <c r="R362" i="6"/>
  <c r="Q362" i="6"/>
  <c r="R361" i="6"/>
  <c r="Q361" i="6"/>
  <c r="R360" i="6"/>
  <c r="Q360" i="6"/>
  <c r="R359" i="6"/>
  <c r="Q359" i="6"/>
  <c r="Q358" i="6"/>
  <c r="R357" i="6"/>
  <c r="Q357" i="6"/>
  <c r="R356" i="6"/>
  <c r="Q356" i="6"/>
  <c r="R355" i="6"/>
  <c r="Q355" i="6"/>
  <c r="R354" i="6"/>
  <c r="Q354" i="6"/>
  <c r="R353" i="6"/>
  <c r="Q353" i="6"/>
  <c r="R352" i="6"/>
  <c r="Q352" i="6"/>
  <c r="R351" i="6"/>
  <c r="Q351" i="6"/>
  <c r="R350" i="6"/>
  <c r="Q350" i="6"/>
  <c r="R349" i="6"/>
  <c r="Q349" i="6"/>
  <c r="R348" i="6"/>
  <c r="Q348" i="6"/>
  <c r="R347" i="6"/>
  <c r="Q347" i="6"/>
  <c r="R346" i="6"/>
  <c r="Q346" i="6"/>
  <c r="R345" i="6"/>
  <c r="Q345" i="6"/>
  <c r="R344" i="6"/>
  <c r="Q344" i="6"/>
  <c r="R343" i="6"/>
  <c r="Q343" i="6"/>
  <c r="R342" i="6"/>
  <c r="Q342" i="6"/>
  <c r="R341" i="6"/>
  <c r="Q341" i="6"/>
  <c r="R340" i="6"/>
  <c r="Q340" i="6"/>
  <c r="R339" i="6"/>
  <c r="Q339" i="6"/>
  <c r="R338" i="6"/>
  <c r="Q338" i="6"/>
  <c r="R337" i="6"/>
  <c r="Q337" i="6"/>
  <c r="R336" i="6"/>
  <c r="Q336" i="6"/>
  <c r="R335" i="6"/>
  <c r="Q335" i="6"/>
  <c r="R334" i="6"/>
  <c r="Q334" i="6"/>
  <c r="R333" i="6"/>
  <c r="Q333" i="6"/>
  <c r="R332" i="6"/>
  <c r="Q332" i="6"/>
  <c r="R331" i="6"/>
  <c r="Q331" i="6"/>
  <c r="R330" i="6"/>
  <c r="Q330" i="6"/>
  <c r="R329" i="6"/>
  <c r="Q329" i="6"/>
  <c r="R328" i="6"/>
  <c r="Q328" i="6"/>
  <c r="R327" i="6"/>
  <c r="Q327" i="6"/>
  <c r="R326" i="6"/>
  <c r="Q326" i="6"/>
  <c r="R325" i="6"/>
  <c r="Q325" i="6"/>
  <c r="R324" i="6"/>
  <c r="Q324" i="6"/>
  <c r="R323" i="6"/>
  <c r="Q323" i="6"/>
  <c r="R322" i="6"/>
  <c r="Q322" i="6"/>
  <c r="R321" i="6"/>
  <c r="Q321" i="6"/>
  <c r="R320" i="6"/>
  <c r="Q320" i="6"/>
  <c r="R319" i="6"/>
  <c r="Q319" i="6"/>
  <c r="R318" i="6"/>
  <c r="Q318" i="6"/>
  <c r="R317" i="6"/>
  <c r="Q317" i="6"/>
  <c r="R316" i="6"/>
  <c r="Q316" i="6"/>
  <c r="R315" i="6"/>
  <c r="Q315" i="6"/>
  <c r="R314" i="6"/>
  <c r="Q314" i="6"/>
  <c r="R313" i="6"/>
  <c r="Q313" i="6"/>
  <c r="R312" i="6"/>
  <c r="Q312" i="6"/>
  <c r="R311" i="6"/>
  <c r="Q311" i="6"/>
  <c r="R310" i="6"/>
  <c r="Q310" i="6"/>
  <c r="V309" i="6"/>
  <c r="U309" i="6"/>
  <c r="R309" i="6"/>
  <c r="Q309" i="6"/>
  <c r="V308" i="6"/>
  <c r="U308" i="6"/>
  <c r="R308" i="6"/>
  <c r="Q308" i="6"/>
  <c r="V307" i="6"/>
  <c r="U307" i="6"/>
  <c r="R307" i="6"/>
  <c r="Q307" i="6"/>
  <c r="V306" i="6"/>
  <c r="U306" i="6"/>
  <c r="R306" i="6"/>
  <c r="Q306" i="6"/>
  <c r="V305" i="6"/>
  <c r="U305" i="6"/>
  <c r="R305" i="6"/>
  <c r="Q305" i="6"/>
  <c r="V304" i="6"/>
  <c r="U304" i="6"/>
  <c r="R304" i="6"/>
  <c r="Q304" i="6"/>
  <c r="V303" i="6"/>
  <c r="U303" i="6"/>
  <c r="R303" i="6"/>
  <c r="Q303" i="6"/>
  <c r="V302" i="6"/>
  <c r="U302" i="6"/>
  <c r="R302" i="6"/>
  <c r="Q302" i="6"/>
  <c r="V301" i="6"/>
  <c r="U301" i="6"/>
  <c r="R301" i="6"/>
  <c r="Q301" i="6"/>
  <c r="V300" i="6"/>
  <c r="U300" i="6"/>
  <c r="R300" i="6"/>
  <c r="Q300" i="6"/>
  <c r="V299" i="6"/>
  <c r="U299" i="6"/>
  <c r="R299" i="6"/>
  <c r="Q299" i="6"/>
  <c r="V298" i="6"/>
  <c r="U298" i="6"/>
  <c r="R298" i="6"/>
  <c r="Q298" i="6"/>
  <c r="V297" i="6"/>
  <c r="U297" i="6"/>
  <c r="R297" i="6"/>
  <c r="Q297" i="6"/>
  <c r="V296" i="6"/>
  <c r="U296" i="6"/>
  <c r="R296" i="6"/>
  <c r="Q296" i="6"/>
  <c r="V295" i="6"/>
  <c r="U295" i="6"/>
  <c r="R295" i="6"/>
  <c r="Q295" i="6"/>
  <c r="V294" i="6"/>
  <c r="U294" i="6"/>
  <c r="R294" i="6"/>
  <c r="Q294" i="6"/>
  <c r="V293" i="6"/>
  <c r="U293" i="6"/>
  <c r="R293" i="6"/>
  <c r="Q293" i="6"/>
  <c r="V292" i="6"/>
  <c r="U292" i="6"/>
  <c r="R292" i="6"/>
  <c r="Q292" i="6"/>
  <c r="V291" i="6"/>
  <c r="U291" i="6"/>
  <c r="R291" i="6"/>
  <c r="Q291" i="6"/>
  <c r="V290" i="6"/>
  <c r="U290" i="6"/>
  <c r="R290" i="6"/>
  <c r="Q290" i="6"/>
  <c r="V289" i="6"/>
  <c r="U289" i="6"/>
  <c r="R289" i="6"/>
  <c r="Q289" i="6"/>
  <c r="V288" i="6"/>
  <c r="U288" i="6"/>
  <c r="R288" i="6"/>
  <c r="Q288" i="6"/>
  <c r="V287" i="6"/>
  <c r="U287" i="6"/>
  <c r="R287" i="6"/>
  <c r="Q287" i="6"/>
  <c r="V286" i="6"/>
  <c r="U286" i="6"/>
  <c r="R286" i="6"/>
  <c r="Q286" i="6"/>
  <c r="V285" i="6"/>
  <c r="U285" i="6"/>
  <c r="R285" i="6"/>
  <c r="Q285" i="6"/>
  <c r="V284" i="6"/>
  <c r="U284" i="6"/>
  <c r="R284" i="6"/>
  <c r="Q284" i="6"/>
  <c r="V283" i="6"/>
  <c r="U283" i="6"/>
  <c r="R283" i="6"/>
  <c r="Q283" i="6"/>
  <c r="V282" i="6"/>
  <c r="U282" i="6"/>
  <c r="R282" i="6"/>
  <c r="Q282" i="6"/>
  <c r="V281" i="6"/>
  <c r="U281" i="6"/>
  <c r="R281" i="6"/>
  <c r="Q281" i="6"/>
  <c r="V280" i="6"/>
  <c r="U280" i="6"/>
  <c r="R280" i="6"/>
  <c r="Q280" i="6"/>
  <c r="V279" i="6"/>
  <c r="U279" i="6"/>
  <c r="R279" i="6"/>
  <c r="Q279" i="6"/>
  <c r="V278" i="6"/>
  <c r="U278" i="6"/>
  <c r="R278" i="6"/>
  <c r="Q278" i="6"/>
  <c r="V277" i="6"/>
  <c r="U277" i="6"/>
  <c r="R277" i="6"/>
  <c r="Q277" i="6"/>
  <c r="V276" i="6"/>
  <c r="U276" i="6"/>
  <c r="R276" i="6"/>
  <c r="Q276" i="6"/>
  <c r="V275" i="6"/>
  <c r="U275" i="6"/>
  <c r="R275" i="6"/>
  <c r="Q275" i="6"/>
  <c r="V274" i="6"/>
  <c r="U274" i="6"/>
  <c r="R274" i="6"/>
  <c r="Q274" i="6"/>
  <c r="V273" i="6"/>
  <c r="U273" i="6"/>
  <c r="R273" i="6"/>
  <c r="Q273" i="6"/>
  <c r="V272" i="6"/>
  <c r="U272" i="6"/>
  <c r="R272" i="6"/>
  <c r="Q272" i="6"/>
  <c r="V271" i="6"/>
  <c r="U271" i="6"/>
  <c r="R271" i="6"/>
  <c r="Q271" i="6"/>
  <c r="V270" i="6"/>
  <c r="U270" i="6"/>
  <c r="R270" i="6"/>
  <c r="Q270" i="6"/>
  <c r="V269" i="6"/>
  <c r="U269" i="6"/>
  <c r="R269" i="6"/>
  <c r="Q269" i="6"/>
  <c r="V268" i="6"/>
  <c r="U268" i="6"/>
  <c r="R268" i="6"/>
  <c r="Q268" i="6"/>
  <c r="V267" i="6"/>
  <c r="U267" i="6"/>
  <c r="R267" i="6"/>
  <c r="Q267" i="6"/>
  <c r="V266" i="6"/>
  <c r="U266" i="6"/>
  <c r="R266" i="6"/>
  <c r="Q266" i="6"/>
  <c r="V265" i="6"/>
  <c r="U265" i="6"/>
  <c r="R265" i="6"/>
  <c r="Q265" i="6"/>
  <c r="V264" i="6"/>
  <c r="U264" i="6"/>
  <c r="R264" i="6"/>
  <c r="Q264" i="6"/>
  <c r="V263" i="6"/>
  <c r="U263" i="6"/>
  <c r="R263" i="6"/>
  <c r="Q263" i="6"/>
  <c r="V262" i="6"/>
  <c r="U262" i="6"/>
  <c r="R262" i="6"/>
  <c r="Q262" i="6"/>
  <c r="V261" i="6"/>
  <c r="U261" i="6"/>
  <c r="R261" i="6"/>
  <c r="Q261" i="6"/>
  <c r="V260" i="6"/>
  <c r="U260" i="6"/>
  <c r="R260" i="6"/>
  <c r="Q260" i="6"/>
  <c r="V259" i="6"/>
  <c r="U259" i="6"/>
  <c r="R259" i="6"/>
  <c r="Q259" i="6"/>
  <c r="V258" i="6"/>
  <c r="U258" i="6"/>
  <c r="R258" i="6"/>
  <c r="Q258" i="6"/>
  <c r="V257" i="6"/>
  <c r="U257" i="6"/>
  <c r="R257" i="6"/>
  <c r="Q257" i="6"/>
  <c r="V256" i="6"/>
  <c r="U256" i="6"/>
  <c r="R256" i="6"/>
  <c r="Q256" i="6"/>
  <c r="V255" i="6"/>
  <c r="U255" i="6"/>
  <c r="R255" i="6"/>
  <c r="Q255" i="6"/>
  <c r="V254" i="6"/>
  <c r="U254" i="6"/>
  <c r="R254" i="6"/>
  <c r="Q254" i="6"/>
  <c r="V253" i="6"/>
  <c r="U253" i="6"/>
  <c r="R253" i="6"/>
  <c r="Q253" i="6"/>
  <c r="V252" i="6"/>
  <c r="U252" i="6"/>
  <c r="R252" i="6"/>
  <c r="Q252" i="6"/>
  <c r="V251" i="6"/>
  <c r="U251" i="6"/>
  <c r="R251" i="6"/>
  <c r="Q251" i="6"/>
  <c r="V250" i="6"/>
  <c r="U250" i="6"/>
  <c r="R250" i="6"/>
  <c r="Q250" i="6"/>
  <c r="V249" i="6"/>
  <c r="U249" i="6"/>
  <c r="R249" i="6"/>
  <c r="Q249" i="6"/>
  <c r="V248" i="6"/>
  <c r="U248" i="6"/>
  <c r="R248" i="6"/>
  <c r="Q248" i="6"/>
  <c r="V247" i="6"/>
  <c r="U247" i="6"/>
  <c r="R247" i="6"/>
  <c r="Q247" i="6"/>
  <c r="V246" i="6"/>
  <c r="U246" i="6"/>
  <c r="R246" i="6"/>
  <c r="Q246" i="6"/>
  <c r="V245" i="6"/>
  <c r="U245" i="6"/>
  <c r="R245" i="6"/>
  <c r="Q245" i="6"/>
  <c r="V244" i="6"/>
  <c r="U244" i="6"/>
  <c r="R244" i="6"/>
  <c r="Q244" i="6"/>
  <c r="V243" i="6"/>
  <c r="U243" i="6"/>
  <c r="R243" i="6"/>
  <c r="Q243" i="6"/>
  <c r="V242" i="6"/>
  <c r="U242" i="6"/>
  <c r="R242" i="6"/>
  <c r="Q242" i="6"/>
  <c r="V241" i="6"/>
  <c r="U241" i="6"/>
  <c r="R241" i="6"/>
  <c r="Q241" i="6"/>
  <c r="V240" i="6"/>
  <c r="U240" i="6"/>
  <c r="R240" i="6"/>
  <c r="Q240" i="6"/>
  <c r="V239" i="6"/>
  <c r="U239" i="6"/>
  <c r="R239" i="6"/>
  <c r="Q239" i="6"/>
  <c r="V238" i="6"/>
  <c r="U238" i="6"/>
  <c r="R238" i="6"/>
  <c r="Q238" i="6"/>
  <c r="V237" i="6"/>
  <c r="U237" i="6"/>
  <c r="R237" i="6"/>
  <c r="Q237" i="6"/>
  <c r="V236" i="6"/>
  <c r="U236" i="6"/>
  <c r="R236" i="6"/>
  <c r="Q236" i="6"/>
  <c r="V235" i="6"/>
  <c r="U235" i="6"/>
  <c r="R235" i="6"/>
  <c r="Q235" i="6"/>
  <c r="V234" i="6"/>
  <c r="U234" i="6"/>
  <c r="R234" i="6"/>
  <c r="Q234" i="6"/>
  <c r="V233" i="6"/>
  <c r="U233" i="6"/>
  <c r="R233" i="6"/>
  <c r="Q233" i="6"/>
  <c r="V232" i="6"/>
  <c r="U232" i="6"/>
  <c r="R232" i="6"/>
  <c r="Q232" i="6"/>
  <c r="V231" i="6"/>
  <c r="U231" i="6"/>
  <c r="R231" i="6"/>
  <c r="Q231" i="6"/>
  <c r="V230" i="6"/>
  <c r="U230" i="6"/>
  <c r="R230" i="6"/>
  <c r="Q230" i="6"/>
  <c r="V229" i="6"/>
  <c r="U229" i="6"/>
  <c r="R229" i="6"/>
  <c r="Q229" i="6"/>
  <c r="V228" i="6"/>
  <c r="U228" i="6"/>
  <c r="R228" i="6"/>
  <c r="Q228" i="6"/>
  <c r="V227" i="6"/>
  <c r="U227" i="6"/>
  <c r="R227" i="6"/>
  <c r="Q227" i="6"/>
  <c r="V226" i="6"/>
  <c r="U226" i="6"/>
  <c r="R226" i="6"/>
  <c r="Q226" i="6"/>
  <c r="V225" i="6"/>
  <c r="U225" i="6"/>
  <c r="R225" i="6"/>
  <c r="Q225" i="6"/>
  <c r="V224" i="6"/>
  <c r="U224" i="6"/>
  <c r="R224" i="6"/>
  <c r="Q224" i="6"/>
  <c r="V223" i="6"/>
  <c r="U223" i="6"/>
  <c r="R223" i="6"/>
  <c r="Q223" i="6"/>
  <c r="V222" i="6"/>
  <c r="U222" i="6"/>
  <c r="R222" i="6"/>
  <c r="Q222" i="6"/>
  <c r="V221" i="6"/>
  <c r="U221" i="6"/>
  <c r="R221" i="6"/>
  <c r="Q221" i="6"/>
  <c r="V220" i="6"/>
  <c r="U220" i="6"/>
  <c r="R220" i="6"/>
  <c r="Q220" i="6"/>
  <c r="V219" i="6"/>
  <c r="U219" i="6"/>
  <c r="R219" i="6"/>
  <c r="Q219" i="6"/>
  <c r="V218" i="6"/>
  <c r="U218" i="6"/>
  <c r="R218" i="6"/>
  <c r="Q218" i="6"/>
  <c r="V217" i="6"/>
  <c r="U217" i="6"/>
  <c r="R217" i="6"/>
  <c r="Q217" i="6"/>
  <c r="V216" i="6"/>
  <c r="U216" i="6"/>
  <c r="R216" i="6"/>
  <c r="Q216" i="6"/>
  <c r="V215" i="6"/>
  <c r="U215" i="6"/>
  <c r="R215" i="6"/>
  <c r="Q215" i="6"/>
  <c r="V214" i="6"/>
  <c r="U214" i="6"/>
  <c r="R214" i="6"/>
  <c r="Q214" i="6"/>
  <c r="V213" i="6"/>
  <c r="U213" i="6"/>
  <c r="R213" i="6"/>
  <c r="Q213" i="6"/>
  <c r="V212" i="6"/>
  <c r="U212" i="6"/>
  <c r="R212" i="6"/>
  <c r="Q212" i="6"/>
  <c r="V211" i="6"/>
  <c r="U211" i="6"/>
  <c r="R211" i="6"/>
  <c r="Q211" i="6"/>
  <c r="V210" i="6"/>
  <c r="U210" i="6"/>
  <c r="R210" i="6"/>
  <c r="Q210" i="6"/>
  <c r="V209" i="6"/>
  <c r="U209" i="6"/>
  <c r="R209" i="6"/>
  <c r="Q209" i="6"/>
  <c r="V208" i="6"/>
  <c r="U208" i="6"/>
  <c r="R208" i="6"/>
  <c r="Q208" i="6"/>
  <c r="V207" i="6"/>
  <c r="U207" i="6"/>
  <c r="R207" i="6"/>
  <c r="Q207" i="6"/>
  <c r="V206" i="6"/>
  <c r="U206" i="6"/>
  <c r="R206" i="6"/>
  <c r="Q206" i="6"/>
  <c r="V205" i="6"/>
  <c r="U205" i="6"/>
  <c r="R205" i="6"/>
  <c r="Q205" i="6"/>
  <c r="V204" i="6"/>
  <c r="U204" i="6"/>
  <c r="R204" i="6"/>
  <c r="Q204" i="6"/>
  <c r="V203" i="6"/>
  <c r="U203" i="6"/>
  <c r="R203" i="6"/>
  <c r="Q203" i="6"/>
  <c r="V202" i="6"/>
  <c r="U202" i="6"/>
  <c r="R202" i="6"/>
  <c r="Q202" i="6"/>
  <c r="V201" i="6"/>
  <c r="U201" i="6"/>
  <c r="R201" i="6"/>
  <c r="Q201" i="6"/>
  <c r="V200" i="6"/>
  <c r="U200" i="6"/>
  <c r="R200" i="6"/>
  <c r="Q200" i="6"/>
  <c r="V199" i="6"/>
  <c r="U199" i="6"/>
  <c r="R199" i="6"/>
  <c r="Q199" i="6"/>
  <c r="V198" i="6"/>
  <c r="U198" i="6"/>
  <c r="R198" i="6"/>
  <c r="Q198" i="6"/>
  <c r="V197" i="6"/>
  <c r="U197" i="6"/>
  <c r="R197" i="6"/>
  <c r="Q197" i="6"/>
  <c r="V196" i="6"/>
  <c r="U196" i="6"/>
  <c r="R196" i="6"/>
  <c r="Q196" i="6"/>
  <c r="V195" i="6"/>
  <c r="U195" i="6"/>
  <c r="R195" i="6"/>
  <c r="Q195" i="6"/>
  <c r="V194" i="6"/>
  <c r="U194" i="6"/>
  <c r="R194" i="6"/>
  <c r="Q194" i="6"/>
  <c r="V193" i="6"/>
  <c r="U193" i="6"/>
  <c r="R193" i="6"/>
  <c r="Q193" i="6"/>
  <c r="V192" i="6"/>
  <c r="U192" i="6"/>
  <c r="R192" i="6"/>
  <c r="Q192" i="6"/>
  <c r="V191" i="6"/>
  <c r="U191" i="6"/>
  <c r="R191" i="6"/>
  <c r="Q191" i="6"/>
  <c r="V190" i="6"/>
  <c r="U190" i="6"/>
  <c r="R190" i="6"/>
  <c r="Q190" i="6"/>
  <c r="V189" i="6"/>
  <c r="U189" i="6"/>
  <c r="R189" i="6"/>
  <c r="Q189" i="6"/>
  <c r="V188" i="6"/>
  <c r="U188" i="6"/>
  <c r="R188" i="6"/>
  <c r="Q188" i="6"/>
  <c r="V187" i="6"/>
  <c r="U187" i="6"/>
  <c r="R187" i="6"/>
  <c r="Q187" i="6"/>
  <c r="V186" i="6"/>
  <c r="U186" i="6"/>
  <c r="R186" i="6"/>
  <c r="Q186" i="6"/>
  <c r="V185" i="6"/>
  <c r="U185" i="6"/>
  <c r="R185" i="6"/>
  <c r="Q185" i="6"/>
  <c r="V184" i="6"/>
  <c r="U184" i="6"/>
  <c r="R184" i="6"/>
  <c r="Q184" i="6"/>
  <c r="V183" i="6"/>
  <c r="U183" i="6"/>
  <c r="R183" i="6"/>
  <c r="Q183" i="6"/>
  <c r="V182" i="6"/>
  <c r="U182" i="6"/>
  <c r="R182" i="6"/>
  <c r="Q182" i="6"/>
  <c r="V181" i="6"/>
  <c r="U181" i="6"/>
  <c r="R181" i="6"/>
  <c r="Q181" i="6"/>
  <c r="V180" i="6"/>
  <c r="U180" i="6"/>
  <c r="R180" i="6"/>
  <c r="Q180" i="6"/>
  <c r="V179" i="6"/>
  <c r="U179" i="6"/>
  <c r="R179" i="6"/>
  <c r="Q179" i="6"/>
  <c r="V178" i="6"/>
  <c r="U178" i="6"/>
  <c r="R178" i="6"/>
  <c r="Q178" i="6"/>
  <c r="V177" i="6"/>
  <c r="U177" i="6"/>
  <c r="R177" i="6"/>
  <c r="Q177" i="6"/>
  <c r="V176" i="6"/>
  <c r="U176" i="6"/>
  <c r="R176" i="6"/>
  <c r="Q176" i="6"/>
  <c r="V175" i="6"/>
  <c r="U175" i="6"/>
  <c r="R175" i="6"/>
  <c r="Q175" i="6"/>
  <c r="V174" i="6"/>
  <c r="U174" i="6"/>
  <c r="R174" i="6"/>
  <c r="Q174" i="6"/>
  <c r="V173" i="6"/>
  <c r="U173" i="6"/>
  <c r="R173" i="6"/>
  <c r="Q173" i="6"/>
  <c r="V172" i="6"/>
  <c r="U172" i="6"/>
  <c r="R172" i="6"/>
  <c r="Q172" i="6"/>
  <c r="V171" i="6"/>
  <c r="U171" i="6"/>
  <c r="R171" i="6"/>
  <c r="Q171" i="6"/>
  <c r="V170" i="6"/>
  <c r="U170" i="6"/>
  <c r="R170" i="6"/>
  <c r="Q170" i="6"/>
  <c r="V169" i="6"/>
  <c r="U169" i="6"/>
  <c r="R169" i="6"/>
  <c r="Q169" i="6"/>
  <c r="V168" i="6"/>
  <c r="U168" i="6"/>
  <c r="R168" i="6"/>
  <c r="Q168" i="6"/>
  <c r="V167" i="6"/>
  <c r="U167" i="6"/>
  <c r="R167" i="6"/>
  <c r="Q167" i="6"/>
  <c r="V166" i="6"/>
  <c r="U166" i="6"/>
  <c r="R166" i="6"/>
  <c r="Q166" i="6"/>
  <c r="V165" i="6"/>
  <c r="U165" i="6"/>
  <c r="R165" i="6"/>
  <c r="Q165" i="6"/>
  <c r="V164" i="6"/>
  <c r="U164" i="6"/>
  <c r="R164" i="6"/>
  <c r="Q164" i="6"/>
  <c r="V163" i="6"/>
  <c r="U163" i="6"/>
  <c r="R163" i="6"/>
  <c r="Q163" i="6"/>
  <c r="V162" i="6"/>
  <c r="U162" i="6"/>
  <c r="R162" i="6"/>
  <c r="Q162" i="6"/>
  <c r="V161" i="6"/>
  <c r="U161" i="6"/>
  <c r="R161" i="6"/>
  <c r="Q161" i="6"/>
  <c r="V160" i="6"/>
  <c r="U160" i="6"/>
  <c r="R160" i="6"/>
  <c r="Q160" i="6"/>
  <c r="V159" i="6"/>
  <c r="U159" i="6"/>
  <c r="R159" i="6"/>
  <c r="Q159" i="6"/>
  <c r="V158" i="6"/>
  <c r="U158" i="6"/>
  <c r="R158" i="6"/>
  <c r="Q158" i="6"/>
  <c r="U157" i="6"/>
  <c r="R157" i="6"/>
  <c r="Q157" i="6"/>
  <c r="V156" i="6"/>
  <c r="U156" i="6"/>
  <c r="R156" i="6"/>
  <c r="Q156" i="6"/>
  <c r="V155" i="6"/>
  <c r="U155" i="6"/>
  <c r="R155" i="6"/>
  <c r="Q155" i="6"/>
  <c r="V154" i="6"/>
  <c r="U154" i="6"/>
  <c r="R154" i="6"/>
  <c r="Q154" i="6"/>
  <c r="V153" i="6"/>
  <c r="U153" i="6"/>
  <c r="R153" i="6"/>
  <c r="Q153" i="6"/>
  <c r="V152" i="6"/>
  <c r="U152" i="6"/>
  <c r="R152" i="6"/>
  <c r="Q152" i="6"/>
  <c r="V151" i="6"/>
  <c r="U151" i="6"/>
  <c r="R151" i="6"/>
  <c r="Q151" i="6"/>
  <c r="V150" i="6"/>
  <c r="U150" i="6"/>
  <c r="R150" i="6"/>
  <c r="Q150" i="6"/>
  <c r="V149" i="6"/>
  <c r="U149" i="6"/>
  <c r="R149" i="6"/>
  <c r="Q149" i="6"/>
  <c r="V148" i="6"/>
  <c r="U148" i="6"/>
  <c r="R148" i="6"/>
  <c r="Q148" i="6"/>
  <c r="V147" i="6"/>
  <c r="U147" i="6"/>
  <c r="R147" i="6"/>
  <c r="Q147" i="6"/>
  <c r="V146" i="6"/>
  <c r="U146" i="6"/>
  <c r="R146" i="6"/>
  <c r="Q146" i="6"/>
  <c r="V145" i="6"/>
  <c r="U145" i="6"/>
  <c r="R145" i="6"/>
  <c r="Q145" i="6"/>
  <c r="V144" i="6"/>
  <c r="U144" i="6"/>
  <c r="R144" i="6"/>
  <c r="Q144" i="6"/>
  <c r="V143" i="6"/>
  <c r="U143" i="6"/>
  <c r="R143" i="6"/>
  <c r="Q143" i="6"/>
  <c r="V142" i="6"/>
  <c r="U142" i="6"/>
  <c r="R142" i="6"/>
  <c r="Q142" i="6"/>
  <c r="V141" i="6"/>
  <c r="U141" i="6"/>
  <c r="R141" i="6"/>
  <c r="Q141" i="6"/>
  <c r="V140" i="6"/>
  <c r="U140" i="6"/>
  <c r="R140" i="6"/>
  <c r="Q140" i="6"/>
  <c r="V139" i="6"/>
  <c r="U139" i="6"/>
  <c r="R139" i="6"/>
  <c r="Q139" i="6"/>
  <c r="V138" i="6"/>
  <c r="U138" i="6"/>
  <c r="R138" i="6"/>
  <c r="Q138" i="6"/>
  <c r="V137" i="6"/>
  <c r="U137" i="6"/>
  <c r="R137" i="6"/>
  <c r="Q137" i="6"/>
  <c r="V136" i="6"/>
  <c r="U136" i="6"/>
  <c r="R136" i="6"/>
  <c r="Q136" i="6"/>
  <c r="V135" i="6"/>
  <c r="U135" i="6"/>
  <c r="R135" i="6"/>
  <c r="Q135" i="6"/>
  <c r="V134" i="6"/>
  <c r="U134" i="6"/>
  <c r="R134" i="6"/>
  <c r="Q134" i="6"/>
  <c r="V133" i="6"/>
  <c r="U133" i="6"/>
  <c r="R133" i="6"/>
  <c r="Q133" i="6"/>
  <c r="V132" i="6"/>
  <c r="U132" i="6"/>
  <c r="R132" i="6"/>
  <c r="Q132" i="6"/>
  <c r="V131" i="6"/>
  <c r="U131" i="6"/>
  <c r="R131" i="6"/>
  <c r="Q131" i="6"/>
  <c r="V130" i="6"/>
  <c r="U130" i="6"/>
  <c r="R130" i="6"/>
  <c r="Q130" i="6"/>
  <c r="V129" i="6"/>
  <c r="U129" i="6"/>
  <c r="R129" i="6"/>
  <c r="Q129" i="6"/>
  <c r="V128" i="6"/>
  <c r="U128" i="6"/>
  <c r="R128" i="6"/>
  <c r="Q128" i="6"/>
  <c r="V127" i="6"/>
  <c r="U127" i="6"/>
  <c r="R127" i="6"/>
  <c r="Q127" i="6"/>
  <c r="V126" i="6"/>
  <c r="U126" i="6"/>
  <c r="R126" i="6"/>
  <c r="Q126" i="6"/>
  <c r="V125" i="6"/>
  <c r="U125" i="6"/>
  <c r="R125" i="6"/>
  <c r="Q125" i="6"/>
  <c r="V124" i="6"/>
  <c r="U124" i="6"/>
  <c r="R124" i="6"/>
  <c r="Q124" i="6"/>
  <c r="V123" i="6"/>
  <c r="U123" i="6"/>
  <c r="R123" i="6"/>
  <c r="Q123" i="6"/>
  <c r="V122" i="6"/>
  <c r="U122" i="6"/>
  <c r="R122" i="6"/>
  <c r="Q122" i="6"/>
  <c r="V121" i="6"/>
  <c r="U121" i="6"/>
  <c r="R121" i="6"/>
  <c r="Q121" i="6"/>
  <c r="V120" i="6"/>
  <c r="U120" i="6"/>
  <c r="R120" i="6"/>
  <c r="Q120" i="6"/>
  <c r="V119" i="6"/>
  <c r="U119" i="6"/>
  <c r="R119" i="6"/>
  <c r="Q119" i="6"/>
  <c r="V118" i="6"/>
  <c r="U118" i="6"/>
  <c r="R118" i="6"/>
  <c r="Q118" i="6"/>
  <c r="V117" i="6"/>
  <c r="U117" i="6"/>
  <c r="R117" i="6"/>
  <c r="Q117" i="6"/>
  <c r="V116" i="6"/>
  <c r="U116" i="6"/>
  <c r="R116" i="6"/>
  <c r="Q116" i="6"/>
  <c r="V115" i="6"/>
  <c r="U115" i="6"/>
  <c r="R115" i="6"/>
  <c r="Q115" i="6"/>
  <c r="V114" i="6"/>
  <c r="U114" i="6"/>
  <c r="R114" i="6"/>
  <c r="Q114" i="6"/>
  <c r="V113" i="6"/>
  <c r="U113" i="6"/>
  <c r="R113" i="6"/>
  <c r="Q113" i="6"/>
  <c r="V112" i="6"/>
  <c r="U112" i="6"/>
  <c r="R112" i="6"/>
  <c r="Q112" i="6"/>
  <c r="V111" i="6"/>
  <c r="U111" i="6"/>
  <c r="R111" i="6"/>
  <c r="Q111" i="6"/>
  <c r="V110" i="6"/>
  <c r="U110" i="6"/>
  <c r="R110" i="6"/>
  <c r="Q110" i="6"/>
  <c r="V109" i="6"/>
  <c r="U109" i="6"/>
  <c r="R109" i="6"/>
  <c r="Q109" i="6"/>
  <c r="V108" i="6"/>
  <c r="U108" i="6"/>
  <c r="R108" i="6"/>
  <c r="Q108" i="6"/>
  <c r="V107" i="6"/>
  <c r="U107" i="6"/>
  <c r="R107" i="6"/>
  <c r="Q107" i="6"/>
  <c r="V106" i="6"/>
  <c r="U106" i="6"/>
  <c r="R106" i="6"/>
  <c r="Q106" i="6"/>
  <c r="V105" i="6"/>
  <c r="U105" i="6"/>
  <c r="R105" i="6"/>
  <c r="Q105" i="6"/>
  <c r="V104" i="6"/>
  <c r="U104" i="6"/>
  <c r="R104" i="6"/>
  <c r="Q104" i="6"/>
  <c r="V103" i="6"/>
  <c r="U103" i="6"/>
  <c r="R103" i="6"/>
  <c r="Q103" i="6"/>
  <c r="V102" i="6"/>
  <c r="U102" i="6"/>
  <c r="R102" i="6"/>
  <c r="Q102" i="6"/>
  <c r="V101" i="6"/>
  <c r="U101" i="6"/>
  <c r="R101" i="6"/>
  <c r="Q101" i="6"/>
  <c r="V100" i="6"/>
  <c r="U100" i="6"/>
  <c r="R100" i="6"/>
  <c r="Q100" i="6"/>
  <c r="V99" i="6"/>
  <c r="U99" i="6"/>
  <c r="R99" i="6"/>
  <c r="Q99" i="6"/>
  <c r="V98" i="6"/>
  <c r="U98" i="6"/>
  <c r="R98" i="6"/>
  <c r="Q98" i="6"/>
  <c r="V97" i="6"/>
  <c r="U97" i="6"/>
  <c r="R97" i="6"/>
  <c r="Q97" i="6"/>
  <c r="V96" i="6"/>
  <c r="U96" i="6"/>
  <c r="R96" i="6"/>
  <c r="Q96" i="6"/>
  <c r="V95" i="6"/>
  <c r="U95" i="6"/>
  <c r="R95" i="6"/>
  <c r="Q95" i="6"/>
  <c r="V94" i="6"/>
  <c r="U94" i="6"/>
  <c r="R94" i="6"/>
  <c r="Q94" i="6"/>
  <c r="V93" i="6"/>
  <c r="U93" i="6"/>
  <c r="R93" i="6"/>
  <c r="Q93" i="6"/>
  <c r="V92" i="6"/>
  <c r="U92" i="6"/>
  <c r="R92" i="6"/>
  <c r="Q92" i="6"/>
  <c r="V91" i="6"/>
  <c r="U91" i="6"/>
  <c r="R91" i="6"/>
  <c r="Q91" i="6"/>
  <c r="V90" i="6"/>
  <c r="U90" i="6"/>
  <c r="R90" i="6"/>
  <c r="Q90" i="6"/>
  <c r="V89" i="6"/>
  <c r="U89" i="6"/>
  <c r="R89" i="6"/>
  <c r="Q89" i="6"/>
  <c r="V88" i="6"/>
  <c r="U88" i="6"/>
  <c r="R88" i="6"/>
  <c r="Q88" i="6"/>
  <c r="V87" i="6"/>
  <c r="U87" i="6"/>
  <c r="R87" i="6"/>
  <c r="Q87" i="6"/>
  <c r="V86" i="6"/>
  <c r="U86" i="6"/>
  <c r="R86" i="6"/>
  <c r="Q86" i="6"/>
  <c r="V85" i="6"/>
  <c r="U85" i="6"/>
  <c r="R85" i="6"/>
  <c r="Q85" i="6"/>
  <c r="V84" i="6"/>
  <c r="U84" i="6"/>
  <c r="R84" i="6"/>
  <c r="Q84" i="6"/>
  <c r="V83" i="6"/>
  <c r="U83" i="6"/>
  <c r="R83" i="6"/>
  <c r="Q83" i="6"/>
  <c r="V82" i="6"/>
  <c r="U82" i="6"/>
  <c r="R82" i="6"/>
  <c r="Q82" i="6"/>
  <c r="V81" i="6"/>
  <c r="U81" i="6"/>
  <c r="R81" i="6"/>
  <c r="Q81" i="6"/>
  <c r="V80" i="6"/>
  <c r="U80" i="6"/>
  <c r="R80" i="6"/>
  <c r="Q80" i="6"/>
  <c r="V79" i="6"/>
  <c r="U79" i="6"/>
  <c r="R79" i="6"/>
  <c r="Q79" i="6"/>
  <c r="V78" i="6"/>
  <c r="U78" i="6"/>
  <c r="R78" i="6"/>
  <c r="Q78" i="6"/>
  <c r="V77" i="6"/>
  <c r="U77" i="6"/>
  <c r="R77" i="6"/>
  <c r="Q77" i="6"/>
  <c r="V76" i="6"/>
  <c r="U76" i="6"/>
  <c r="R76" i="6"/>
  <c r="Q76" i="6"/>
  <c r="V75" i="6"/>
  <c r="U75" i="6"/>
  <c r="R75" i="6"/>
  <c r="Q75" i="6"/>
  <c r="V74" i="6"/>
  <c r="U74" i="6"/>
  <c r="R74" i="6"/>
  <c r="Q74" i="6"/>
  <c r="V73" i="6"/>
  <c r="U73" i="6"/>
  <c r="R73" i="6"/>
  <c r="Q73" i="6"/>
  <c r="V72" i="6"/>
  <c r="U72" i="6"/>
  <c r="R72" i="6"/>
  <c r="Q72" i="6"/>
  <c r="V71" i="6"/>
  <c r="U71" i="6"/>
  <c r="R71" i="6"/>
  <c r="Q71" i="6"/>
  <c r="V70" i="6"/>
  <c r="U70" i="6"/>
  <c r="R70" i="6"/>
  <c r="Q70" i="6"/>
  <c r="V69" i="6"/>
  <c r="U69" i="6"/>
  <c r="R69" i="6"/>
  <c r="Q69" i="6"/>
  <c r="V68" i="6"/>
  <c r="U68" i="6"/>
  <c r="R68" i="6"/>
  <c r="Q68" i="6"/>
  <c r="V67" i="6"/>
  <c r="U67" i="6"/>
  <c r="R67" i="6"/>
  <c r="Q67" i="6"/>
  <c r="V66" i="6"/>
  <c r="U66" i="6"/>
  <c r="R66" i="6"/>
  <c r="Q66" i="6"/>
  <c r="V65" i="6"/>
  <c r="U65" i="6"/>
  <c r="R65" i="6"/>
  <c r="Q65" i="6"/>
  <c r="V64" i="6"/>
  <c r="U64" i="6"/>
  <c r="R64" i="6"/>
  <c r="Q64" i="6"/>
  <c r="V63" i="6"/>
  <c r="U63" i="6"/>
  <c r="R63" i="6"/>
  <c r="Q63" i="6"/>
  <c r="V62" i="6"/>
  <c r="U62" i="6"/>
  <c r="R62" i="6"/>
  <c r="Q62" i="6"/>
  <c r="V61" i="6"/>
  <c r="U61" i="6"/>
  <c r="R61" i="6"/>
  <c r="Q61" i="6"/>
  <c r="V60" i="6"/>
  <c r="U60" i="6"/>
  <c r="R60" i="6"/>
  <c r="Q60" i="6"/>
  <c r="V59" i="6"/>
  <c r="U59" i="6"/>
  <c r="R59" i="6"/>
  <c r="Q59" i="6"/>
  <c r="V58" i="6"/>
  <c r="U58" i="6"/>
  <c r="R58" i="6"/>
  <c r="Q58" i="6"/>
  <c r="V57" i="6"/>
  <c r="U57" i="6"/>
  <c r="R57" i="6"/>
  <c r="Q57" i="6"/>
  <c r="V56" i="6"/>
  <c r="U56" i="6"/>
  <c r="R56" i="6"/>
  <c r="Q56" i="6"/>
  <c r="V55" i="6"/>
  <c r="U55" i="6"/>
  <c r="R55" i="6"/>
  <c r="Q55" i="6"/>
  <c r="V54" i="6"/>
  <c r="U54" i="6"/>
  <c r="R54" i="6"/>
  <c r="Q54" i="6"/>
  <c r="V53" i="6"/>
  <c r="U53" i="6"/>
  <c r="R53" i="6"/>
  <c r="Q53" i="6"/>
  <c r="V52" i="6"/>
  <c r="U52" i="6"/>
  <c r="R52" i="6"/>
  <c r="Q52" i="6"/>
  <c r="V51" i="6"/>
  <c r="U51" i="6"/>
  <c r="R51" i="6"/>
  <c r="Q51" i="6"/>
  <c r="V50" i="6"/>
  <c r="U50" i="6"/>
  <c r="R50" i="6"/>
  <c r="Q50" i="6"/>
  <c r="V49" i="6"/>
  <c r="U49" i="6"/>
  <c r="R49" i="6"/>
  <c r="Q49" i="6"/>
  <c r="V48" i="6"/>
  <c r="U48" i="6"/>
  <c r="R48" i="6"/>
  <c r="Q48" i="6"/>
  <c r="V47" i="6"/>
  <c r="U47" i="6"/>
  <c r="R47" i="6"/>
  <c r="Q47" i="6"/>
  <c r="V46" i="6"/>
  <c r="U46" i="6"/>
  <c r="R46" i="6"/>
  <c r="Q46" i="6"/>
  <c r="V45" i="6"/>
  <c r="U45" i="6"/>
  <c r="R45" i="6"/>
  <c r="Q45" i="6"/>
  <c r="V44" i="6"/>
  <c r="U44" i="6"/>
  <c r="R44" i="6"/>
  <c r="Q44" i="6"/>
  <c r="V43" i="6"/>
  <c r="U43" i="6"/>
  <c r="R43" i="6"/>
  <c r="Q43" i="6"/>
  <c r="V42" i="6"/>
  <c r="U42" i="6"/>
  <c r="R42" i="6"/>
  <c r="Q42" i="6"/>
  <c r="V41" i="6"/>
  <c r="U41" i="6"/>
  <c r="R41" i="6"/>
  <c r="Q41" i="6"/>
  <c r="V40" i="6"/>
  <c r="U40" i="6"/>
  <c r="R40" i="6"/>
  <c r="Q40" i="6"/>
  <c r="V39" i="6"/>
  <c r="U39" i="6"/>
  <c r="R39" i="6"/>
  <c r="Q39" i="6"/>
  <c r="V38" i="6"/>
  <c r="U38" i="6"/>
  <c r="R38" i="6"/>
  <c r="Q38" i="6"/>
  <c r="V37" i="6"/>
  <c r="U37" i="6"/>
  <c r="R37" i="6"/>
  <c r="Q37" i="6"/>
  <c r="V36" i="6"/>
  <c r="U36" i="6"/>
  <c r="R36" i="6"/>
  <c r="Q36" i="6"/>
  <c r="V35" i="6"/>
  <c r="U35" i="6"/>
  <c r="R35" i="6"/>
  <c r="Q35" i="6"/>
  <c r="V34" i="6"/>
  <c r="U34" i="6"/>
  <c r="R34" i="6"/>
  <c r="Q34" i="6"/>
  <c r="V33" i="6"/>
  <c r="U33" i="6"/>
  <c r="R33" i="6"/>
  <c r="Q33" i="6"/>
  <c r="V32" i="6"/>
  <c r="U32" i="6"/>
  <c r="R32" i="6"/>
  <c r="Q32" i="6"/>
  <c r="V31" i="6"/>
  <c r="U31" i="6"/>
  <c r="R31" i="6"/>
  <c r="Q31" i="6"/>
  <c r="V30" i="6"/>
  <c r="U30" i="6"/>
  <c r="R30" i="6"/>
  <c r="Q30" i="6"/>
  <c r="V29" i="6"/>
  <c r="U29" i="6"/>
  <c r="R29" i="6"/>
  <c r="Q29" i="6"/>
  <c r="V28" i="6"/>
  <c r="U28" i="6"/>
  <c r="R28" i="6"/>
  <c r="Q28" i="6"/>
  <c r="V27" i="6"/>
  <c r="U27" i="6"/>
  <c r="R27" i="6"/>
  <c r="Q27" i="6"/>
  <c r="V26" i="6"/>
  <c r="U26" i="6"/>
  <c r="R26" i="6"/>
  <c r="Q26" i="6"/>
  <c r="V25" i="6"/>
  <c r="U25" i="6"/>
  <c r="R25" i="6"/>
  <c r="Q25" i="6"/>
  <c r="V24" i="6"/>
  <c r="U24" i="6"/>
  <c r="R24" i="6"/>
  <c r="Q24" i="6"/>
  <c r="V23" i="6"/>
  <c r="U23" i="6"/>
  <c r="R23" i="6"/>
  <c r="Q23" i="6"/>
  <c r="V22" i="6"/>
  <c r="U22" i="6"/>
  <c r="R22" i="6"/>
  <c r="Q22" i="6"/>
  <c r="V21" i="6"/>
  <c r="U21" i="6"/>
  <c r="R21" i="6"/>
  <c r="Q21" i="6"/>
  <c r="V20" i="6"/>
  <c r="U20" i="6"/>
  <c r="R20" i="6"/>
  <c r="Q20" i="6"/>
  <c r="V19" i="6"/>
  <c r="U19" i="6"/>
  <c r="R19" i="6"/>
  <c r="Q19" i="6"/>
  <c r="V18" i="6"/>
  <c r="U18" i="6"/>
  <c r="R18" i="6"/>
  <c r="Q18" i="6"/>
  <c r="V17" i="6"/>
  <c r="U17" i="6"/>
  <c r="R17" i="6"/>
  <c r="Q17" i="6"/>
  <c r="V16" i="6"/>
  <c r="U16" i="6"/>
  <c r="R16" i="6"/>
  <c r="Q16" i="6"/>
  <c r="V15" i="6"/>
  <c r="U15" i="6"/>
  <c r="R15" i="6"/>
  <c r="Q15" i="6"/>
  <c r="V14" i="6"/>
  <c r="U14" i="6"/>
  <c r="R14" i="6"/>
  <c r="Q14" i="6"/>
  <c r="V13" i="6"/>
  <c r="U13" i="6"/>
  <c r="R13" i="6"/>
  <c r="Q13" i="6"/>
  <c r="V12" i="6"/>
  <c r="U12" i="6"/>
  <c r="R12" i="6"/>
  <c r="Q12" i="6"/>
  <c r="V11" i="6"/>
  <c r="U11" i="6"/>
  <c r="R11" i="6"/>
  <c r="Q11" i="6"/>
  <c r="V10" i="6"/>
  <c r="U10" i="6"/>
  <c r="R10" i="6"/>
  <c r="Q10" i="6"/>
  <c r="F5" i="67"/>
  <c r="B5" i="67"/>
  <c r="A5" i="67"/>
  <c r="B1" i="67"/>
  <c r="A1" i="67"/>
  <c r="S136" i="26" l="1"/>
  <c r="D131" i="26"/>
  <c r="N133" i="26"/>
  <c r="H134" i="26"/>
  <c r="Q132" i="26"/>
  <c r="E135" i="26"/>
  <c r="M132" i="26"/>
  <c r="S131" i="26"/>
  <c r="G135" i="26"/>
  <c r="N134" i="26"/>
  <c r="K136" i="26"/>
  <c r="D133" i="26"/>
  <c r="Q162" i="26"/>
  <c r="G166" i="26"/>
  <c r="J163" i="26"/>
  <c r="B164" i="26"/>
  <c r="N165" i="26"/>
  <c r="Q133" i="26"/>
  <c r="K132" i="26"/>
  <c r="E136" i="26"/>
  <c r="P131" i="26"/>
  <c r="J134" i="26"/>
  <c r="B135" i="26"/>
  <c r="Q131" i="26"/>
  <c r="J132" i="26"/>
  <c r="P133" i="26"/>
  <c r="N136" i="26"/>
  <c r="G134" i="26"/>
  <c r="D135" i="26"/>
  <c r="K163" i="26"/>
  <c r="D164" i="26"/>
  <c r="P162" i="26"/>
  <c r="Q166" i="26"/>
  <c r="J165" i="26"/>
  <c r="J136" i="26"/>
  <c r="Q134" i="26"/>
  <c r="H133" i="26"/>
  <c r="N135" i="26"/>
  <c r="E132" i="26"/>
  <c r="M131" i="26"/>
  <c r="B132" i="26"/>
  <c r="H131" i="26"/>
  <c r="G133" i="26"/>
  <c r="Q136" i="26"/>
  <c r="K134" i="26"/>
  <c r="P135" i="26"/>
  <c r="S166" i="26"/>
  <c r="M162" i="26"/>
  <c r="D165" i="26"/>
  <c r="P163" i="26"/>
  <c r="H164" i="26"/>
  <c r="D134" i="26"/>
  <c r="P136" i="26"/>
  <c r="J131" i="26"/>
  <c r="Q135" i="26"/>
  <c r="G132" i="26"/>
  <c r="M133" i="26"/>
  <c r="K135" i="26"/>
  <c r="P134" i="26"/>
  <c r="S133" i="26"/>
  <c r="B131" i="26"/>
  <c r="D136" i="26"/>
  <c r="H132" i="26"/>
  <c r="H165" i="26"/>
  <c r="N164" i="26"/>
  <c r="E162" i="26"/>
  <c r="B163" i="26"/>
  <c r="K166" i="26"/>
  <c r="H166" i="26"/>
  <c r="E163" i="26"/>
  <c r="M165" i="26"/>
  <c r="Q164" i="26"/>
  <c r="E166" i="26"/>
  <c r="G162" i="26"/>
  <c r="N163" i="26"/>
  <c r="S134" i="26"/>
  <c r="K133" i="26"/>
  <c r="E131" i="26"/>
  <c r="H135" i="26"/>
  <c r="M136" i="26"/>
  <c r="D132" i="26"/>
  <c r="B162" i="26"/>
  <c r="G163" i="26"/>
  <c r="M166" i="26"/>
  <c r="J164" i="26"/>
  <c r="P165" i="26"/>
  <c r="P164" i="26"/>
  <c r="Q163" i="26"/>
  <c r="B165" i="26"/>
  <c r="J166" i="26"/>
  <c r="H162" i="26"/>
  <c r="M135" i="26"/>
  <c r="E134" i="26"/>
  <c r="H136" i="26"/>
  <c r="S132" i="26"/>
  <c r="B133" i="26"/>
  <c r="N131" i="26"/>
  <c r="N166" i="26"/>
  <c r="G165" i="26"/>
  <c r="M164" i="26"/>
  <c r="D163" i="26"/>
  <c r="S162" i="26"/>
  <c r="E164" i="26"/>
  <c r="H163" i="26"/>
  <c r="K162" i="26"/>
  <c r="B166" i="26"/>
  <c r="S165" i="26"/>
  <c r="N132" i="26"/>
  <c r="G136" i="26"/>
  <c r="J135" i="26"/>
  <c r="B134" i="26"/>
  <c r="E133" i="26"/>
  <c r="K131" i="26"/>
  <c r="D162" i="26"/>
  <c r="K165" i="26"/>
  <c r="P166" i="26"/>
  <c r="S163" i="26"/>
  <c r="G164" i="26"/>
  <c r="S164" i="26"/>
  <c r="D166" i="26"/>
  <c r="J162" i="26"/>
  <c r="E165" i="26"/>
  <c r="M163" i="26"/>
  <c r="E43" i="26"/>
  <c r="Z18" i="33" s="1"/>
  <c r="D44" i="26"/>
  <c r="J40" i="26"/>
  <c r="F29" i="33" s="1"/>
  <c r="M41" i="26"/>
  <c r="N40" i="33" s="1"/>
  <c r="S42" i="26"/>
  <c r="V62" i="33" s="1"/>
  <c r="Q43" i="26"/>
  <c r="Z62" i="33" s="1"/>
  <c r="K42" i="26"/>
  <c r="R40" i="33" s="1"/>
  <c r="E41" i="26"/>
  <c r="J18" i="33" s="1"/>
  <c r="H44" i="26"/>
  <c r="AH29" i="33" s="1"/>
  <c r="N40" i="26"/>
  <c r="B51" i="33" s="1"/>
  <c r="K43" i="26"/>
  <c r="Z40" i="33" s="1"/>
  <c r="P44" i="26"/>
  <c r="AL51" i="33" s="1"/>
  <c r="D40" i="26"/>
  <c r="G42" i="26"/>
  <c r="V18" i="33" s="1"/>
  <c r="S41" i="26"/>
  <c r="N62" i="33" s="1"/>
  <c r="E15" i="26"/>
  <c r="AP18" i="1" s="1"/>
  <c r="J13" i="26"/>
  <c r="AD29" i="1" s="1"/>
  <c r="B14" i="26"/>
  <c r="Q12" i="26"/>
  <c r="R62" i="1" s="1"/>
  <c r="K11" i="26"/>
  <c r="P10" i="26"/>
  <c r="J14" i="26"/>
  <c r="AL29" i="1" s="1"/>
  <c r="B13" i="26"/>
  <c r="E12" i="26"/>
  <c r="K10" i="26"/>
  <c r="G15" i="26"/>
  <c r="AT18" i="1" s="1"/>
  <c r="N11" i="26"/>
  <c r="D14" i="26"/>
  <c r="N15" i="26"/>
  <c r="AP51" i="1" s="1"/>
  <c r="Q10" i="26"/>
  <c r="G13" i="26"/>
  <c r="P12" i="26"/>
  <c r="V51" i="1" s="1"/>
  <c r="J11" i="26"/>
  <c r="K44" i="26"/>
  <c r="AH40" i="33" s="1"/>
  <c r="E40" i="26"/>
  <c r="B18" i="33" s="1"/>
  <c r="H43" i="26"/>
  <c r="Z29" i="33" s="1"/>
  <c r="N42" i="26"/>
  <c r="R51" i="33" s="1"/>
  <c r="B41" i="26"/>
  <c r="E44" i="26"/>
  <c r="AH18" i="33" s="1"/>
  <c r="Q42" i="26"/>
  <c r="R62" i="33" s="1"/>
  <c r="N41" i="26"/>
  <c r="J51" i="33" s="1"/>
  <c r="M43" i="26"/>
  <c r="AD40" i="33" s="1"/>
  <c r="G40" i="26"/>
  <c r="F18" i="33" s="1"/>
  <c r="H15" i="26"/>
  <c r="AP29" i="1" s="1"/>
  <c r="N10" i="26"/>
  <c r="M14" i="26"/>
  <c r="AL40" i="1" s="1"/>
  <c r="E13" i="26"/>
  <c r="B12" i="26"/>
  <c r="S11" i="26"/>
  <c r="E42" i="26"/>
  <c r="R18" i="33" s="1"/>
  <c r="K40" i="26"/>
  <c r="B40" i="33" s="1"/>
  <c r="B44" i="26"/>
  <c r="H41" i="26"/>
  <c r="J29" i="33" s="1"/>
  <c r="S43" i="26"/>
  <c r="AD62" i="33" s="1"/>
  <c r="D43" i="26"/>
  <c r="P41" i="26"/>
  <c r="N51" i="33" s="1"/>
  <c r="H42" i="26"/>
  <c r="R29" i="33" s="1"/>
  <c r="S44" i="26"/>
  <c r="AL62" i="33" s="1"/>
  <c r="M40" i="26"/>
  <c r="F40" i="33" s="1"/>
  <c r="D41" i="26"/>
  <c r="N44" i="26"/>
  <c r="AH51" i="33" s="1"/>
  <c r="S40" i="26"/>
  <c r="F62" i="33" s="1"/>
  <c r="G43" i="26"/>
  <c r="AD18" i="33" s="1"/>
  <c r="M42" i="26"/>
  <c r="V40" i="33" s="1"/>
  <c r="J15" i="26"/>
  <c r="AT29" i="1" s="1"/>
  <c r="N14" i="26"/>
  <c r="AH51" i="1" s="1"/>
  <c r="E11" i="26"/>
  <c r="Q13" i="26"/>
  <c r="Z62" i="1" s="1"/>
  <c r="H12" i="26"/>
  <c r="R29" i="1" s="1"/>
  <c r="M10" i="26"/>
  <c r="B15" i="26"/>
  <c r="J12" i="26"/>
  <c r="V29" i="1" s="1"/>
  <c r="P11" i="26"/>
  <c r="S14" i="26"/>
  <c r="AL62" i="1" s="1"/>
  <c r="M13" i="26"/>
  <c r="AD40" i="1" s="1"/>
  <c r="G10" i="26"/>
  <c r="Q15" i="26"/>
  <c r="AP62" i="1" s="1"/>
  <c r="P14" i="26"/>
  <c r="AL51" i="1" s="1"/>
  <c r="K13" i="26"/>
  <c r="Z40" i="1" s="1"/>
  <c r="B11" i="26"/>
  <c r="H10" i="26"/>
  <c r="G12" i="26"/>
  <c r="Q40" i="26"/>
  <c r="B62" i="33" s="1"/>
  <c r="J41" i="26"/>
  <c r="N29" i="33" s="1"/>
  <c r="N43" i="26"/>
  <c r="Z51" i="33" s="1"/>
  <c r="B42" i="26"/>
  <c r="G44" i="26"/>
  <c r="AL18" i="33" s="1"/>
  <c r="E14" i="26"/>
  <c r="AH18" i="1" s="1"/>
  <c r="H13" i="26"/>
  <c r="Z29" i="1" s="1"/>
  <c r="Q11" i="26"/>
  <c r="N12" i="26"/>
  <c r="R51" i="1" s="1"/>
  <c r="D10" i="26"/>
  <c r="S15" i="26"/>
  <c r="AT62" i="1" s="1"/>
  <c r="K15" i="26"/>
  <c r="AP40" i="1" s="1"/>
  <c r="N13" i="26"/>
  <c r="Z51" i="1" s="1"/>
  <c r="G14" i="26"/>
  <c r="AL18" i="1" s="1"/>
  <c r="M11" i="26"/>
  <c r="D12" i="26"/>
  <c r="S10" i="26"/>
  <c r="Q41" i="26"/>
  <c r="J62" i="33" s="1"/>
  <c r="J44" i="26"/>
  <c r="AL29" i="33" s="1"/>
  <c r="P42" i="26"/>
  <c r="V51" i="33" s="1"/>
  <c r="B43" i="26"/>
  <c r="H40" i="26"/>
  <c r="B29" i="33" s="1"/>
  <c r="Q44" i="26"/>
  <c r="AH62" i="33" s="1"/>
  <c r="K41" i="26"/>
  <c r="J40" i="33" s="1"/>
  <c r="J43" i="26"/>
  <c r="AD29" i="33" s="1"/>
  <c r="D42" i="26"/>
  <c r="P40" i="26"/>
  <c r="F51" i="33" s="1"/>
  <c r="P43" i="26"/>
  <c r="AD51" i="33" s="1"/>
  <c r="J42" i="26"/>
  <c r="V29" i="33" s="1"/>
  <c r="B40" i="26"/>
  <c r="G41" i="26"/>
  <c r="N18" i="33" s="1"/>
  <c r="M44" i="26"/>
  <c r="AL40" i="33" s="1"/>
  <c r="K14" i="26"/>
  <c r="AH40" i="1" s="1"/>
  <c r="D15" i="26"/>
  <c r="P13" i="26"/>
  <c r="AD51" i="1" s="1"/>
  <c r="H11" i="26"/>
  <c r="S12" i="26"/>
  <c r="V62" i="1" s="1"/>
  <c r="H14" i="26"/>
  <c r="AH29" i="1" s="1"/>
  <c r="M15" i="26"/>
  <c r="AT40" i="1" s="1"/>
  <c r="K12" i="26"/>
  <c r="R40" i="1" s="1"/>
  <c r="E10" i="26"/>
  <c r="S13" i="26"/>
  <c r="AD62" i="1" s="1"/>
  <c r="D11" i="26"/>
  <c r="Q14" i="26"/>
  <c r="AH62" i="1" s="1"/>
  <c r="P15" i="26"/>
  <c r="AT51" i="1" s="1"/>
  <c r="D13" i="26"/>
  <c r="M12" i="26"/>
  <c r="V40" i="1" s="1"/>
  <c r="J10" i="26"/>
  <c r="G11" i="26"/>
  <c r="H60" i="66"/>
  <c r="H59" i="66"/>
  <c r="H58" i="66"/>
  <c r="H57" i="66"/>
  <c r="H56" i="66"/>
  <c r="H55" i="66"/>
  <c r="H60" i="61"/>
  <c r="H59" i="61"/>
  <c r="H58" i="61"/>
  <c r="H57" i="61"/>
  <c r="H56" i="61"/>
  <c r="H55" i="61"/>
  <c r="H60" i="50"/>
  <c r="H59" i="50"/>
  <c r="H58" i="50"/>
  <c r="H57" i="50"/>
  <c r="H56" i="50"/>
  <c r="H55" i="50"/>
  <c r="H60" i="34"/>
  <c r="H59" i="34"/>
  <c r="H58" i="34"/>
  <c r="H57" i="34"/>
  <c r="H56" i="34"/>
  <c r="H55" i="34"/>
  <c r="J3" i="65" l="1"/>
  <c r="Z3" i="65" s="1"/>
  <c r="F3" i="65"/>
  <c r="AL3" i="65" s="1"/>
  <c r="A3" i="65"/>
  <c r="H21" i="66"/>
  <c r="E21" i="66"/>
  <c r="H3" i="66"/>
  <c r="E3" i="66"/>
  <c r="E1" i="66"/>
  <c r="A1" i="66"/>
  <c r="AM69" i="65"/>
  <c r="AI69" i="65"/>
  <c r="AE69" i="65"/>
  <c r="B523" i="12" s="1"/>
  <c r="D523" i="12" s="1"/>
  <c r="AA69" i="65"/>
  <c r="W69" i="65"/>
  <c r="B511" i="12" s="1"/>
  <c r="D511" i="12" s="1"/>
  <c r="S69" i="65"/>
  <c r="O69" i="65"/>
  <c r="B499" i="12" s="1"/>
  <c r="D499" i="12" s="1"/>
  <c r="K69" i="65"/>
  <c r="G69" i="65"/>
  <c r="B487" i="12" s="1"/>
  <c r="D487" i="12" s="1"/>
  <c r="C69" i="65"/>
  <c r="AN68" i="65"/>
  <c r="AJ68" i="65"/>
  <c r="AF68" i="65"/>
  <c r="AB68" i="65"/>
  <c r="X68" i="65"/>
  <c r="T68" i="65"/>
  <c r="P68" i="65"/>
  <c r="L68" i="65"/>
  <c r="H68" i="65"/>
  <c r="D68" i="65"/>
  <c r="AN67" i="65"/>
  <c r="AJ67" i="65"/>
  <c r="AF67" i="65"/>
  <c r="AB67" i="65"/>
  <c r="X67" i="65"/>
  <c r="T67" i="65"/>
  <c r="P67" i="65"/>
  <c r="L67" i="65"/>
  <c r="H67" i="65"/>
  <c r="D67" i="65"/>
  <c r="AN66" i="65"/>
  <c r="AJ66" i="65"/>
  <c r="AF66" i="65"/>
  <c r="AB66" i="65"/>
  <c r="X66" i="65"/>
  <c r="T66" i="65"/>
  <c r="P66" i="65"/>
  <c r="L66" i="65"/>
  <c r="H66" i="65"/>
  <c r="D66" i="65"/>
  <c r="AN65" i="65"/>
  <c r="AJ65" i="65"/>
  <c r="AF65" i="65"/>
  <c r="AB65" i="65"/>
  <c r="X65" i="65"/>
  <c r="T65" i="65"/>
  <c r="P65" i="65"/>
  <c r="L65" i="65"/>
  <c r="H65" i="65"/>
  <c r="D65" i="65"/>
  <c r="AN64" i="65"/>
  <c r="AJ64" i="65"/>
  <c r="AF64" i="65"/>
  <c r="AB64" i="65"/>
  <c r="X64" i="65"/>
  <c r="T64" i="65"/>
  <c r="P64" i="65"/>
  <c r="L64" i="65"/>
  <c r="H64" i="65"/>
  <c r="D64" i="65"/>
  <c r="AN62" i="65"/>
  <c r="AM62" i="65"/>
  <c r="AJ62" i="65"/>
  <c r="AI62" i="65"/>
  <c r="AB62" i="65"/>
  <c r="AA62" i="65"/>
  <c r="X62" i="65"/>
  <c r="W62" i="65"/>
  <c r="T62" i="65"/>
  <c r="S62" i="65"/>
  <c r="L62" i="65"/>
  <c r="K62" i="65"/>
  <c r="H62" i="65"/>
  <c r="G62" i="65"/>
  <c r="D62" i="65"/>
  <c r="C62" i="65"/>
  <c r="A62" i="65"/>
  <c r="AG62" i="65" s="1"/>
  <c r="AM58" i="65"/>
  <c r="B533" i="12" s="1"/>
  <c r="D533" i="12" s="1"/>
  <c r="AI58" i="65"/>
  <c r="B532" i="12" s="1"/>
  <c r="D532" i="12" s="1"/>
  <c r="AE58" i="65"/>
  <c r="B521" i="12" s="1"/>
  <c r="D521" i="12" s="1"/>
  <c r="AA58" i="65"/>
  <c r="B520" i="12" s="1"/>
  <c r="D520" i="12" s="1"/>
  <c r="W58" i="65"/>
  <c r="B509" i="12" s="1"/>
  <c r="D509" i="12" s="1"/>
  <c r="S58" i="65"/>
  <c r="B508" i="12" s="1"/>
  <c r="D508" i="12" s="1"/>
  <c r="O58" i="65"/>
  <c r="B497" i="12" s="1"/>
  <c r="D497" i="12" s="1"/>
  <c r="K58" i="65"/>
  <c r="G58" i="65"/>
  <c r="B485" i="12" s="1"/>
  <c r="D485" i="12" s="1"/>
  <c r="C58" i="65"/>
  <c r="B484" i="12" s="1"/>
  <c r="D484" i="12" s="1"/>
  <c r="AN57" i="65"/>
  <c r="AJ57" i="65"/>
  <c r="AF57" i="65"/>
  <c r="AB57" i="65"/>
  <c r="X57" i="65"/>
  <c r="T57" i="65"/>
  <c r="P57" i="65"/>
  <c r="L57" i="65"/>
  <c r="H57" i="65"/>
  <c r="D57" i="65"/>
  <c r="AN56" i="65"/>
  <c r="AJ56" i="65"/>
  <c r="AF56" i="65"/>
  <c r="AB56" i="65"/>
  <c r="X56" i="65"/>
  <c r="T56" i="65"/>
  <c r="P56" i="65"/>
  <c r="L56" i="65"/>
  <c r="H56" i="65"/>
  <c r="D56" i="65"/>
  <c r="AN55" i="65"/>
  <c r="AJ55" i="65"/>
  <c r="AF55" i="65"/>
  <c r="AB55" i="65"/>
  <c r="X55" i="65"/>
  <c r="T55" i="65"/>
  <c r="P55" i="65"/>
  <c r="L55" i="65"/>
  <c r="H55" i="65"/>
  <c r="D55" i="65"/>
  <c r="AN54" i="65"/>
  <c r="AJ54" i="65"/>
  <c r="AF54" i="65"/>
  <c r="AB54" i="65"/>
  <c r="X54" i="65"/>
  <c r="T54" i="65"/>
  <c r="P54" i="65"/>
  <c r="L54" i="65"/>
  <c r="H54" i="65"/>
  <c r="D54" i="65"/>
  <c r="AN53" i="65"/>
  <c r="AJ53" i="65"/>
  <c r="AF53" i="65"/>
  <c r="AB53" i="65"/>
  <c r="X53" i="65"/>
  <c r="T53" i="65"/>
  <c r="P53" i="65"/>
  <c r="L53" i="65"/>
  <c r="H53" i="65"/>
  <c r="D53" i="65"/>
  <c r="AN51" i="65"/>
  <c r="AM51" i="65"/>
  <c r="AJ51" i="65"/>
  <c r="AI51" i="65"/>
  <c r="AB51" i="65"/>
  <c r="AA51" i="65"/>
  <c r="X51" i="65"/>
  <c r="W51" i="65"/>
  <c r="T51" i="65"/>
  <c r="S51" i="65"/>
  <c r="L51" i="65"/>
  <c r="K51" i="65"/>
  <c r="H51" i="65"/>
  <c r="G51" i="65"/>
  <c r="D51" i="65"/>
  <c r="C51" i="65"/>
  <c r="A51" i="65"/>
  <c r="AG51" i="65" s="1"/>
  <c r="AM47" i="65"/>
  <c r="B531" i="12" s="1"/>
  <c r="D531" i="12" s="1"/>
  <c r="AI47" i="65"/>
  <c r="B530" i="12" s="1"/>
  <c r="D530" i="12" s="1"/>
  <c r="AE47" i="65"/>
  <c r="B519" i="12" s="1"/>
  <c r="D519" i="12" s="1"/>
  <c r="AA47" i="65"/>
  <c r="B518" i="12" s="1"/>
  <c r="D518" i="12" s="1"/>
  <c r="W47" i="65"/>
  <c r="B507" i="12" s="1"/>
  <c r="D507" i="12" s="1"/>
  <c r="S47" i="65"/>
  <c r="B506" i="12" s="1"/>
  <c r="D506" i="12" s="1"/>
  <c r="O47" i="65"/>
  <c r="B495" i="12" s="1"/>
  <c r="D495" i="12" s="1"/>
  <c r="K47" i="65"/>
  <c r="B494" i="12" s="1"/>
  <c r="D494" i="12" s="1"/>
  <c r="G47" i="65"/>
  <c r="B483" i="12" s="1"/>
  <c r="D483" i="12" s="1"/>
  <c r="C47" i="65"/>
  <c r="B482" i="12" s="1"/>
  <c r="D482" i="12" s="1"/>
  <c r="AN46" i="65"/>
  <c r="AJ46" i="65"/>
  <c r="AF46" i="65"/>
  <c r="AB46" i="65"/>
  <c r="X46" i="65"/>
  <c r="T46" i="65"/>
  <c r="P46" i="65"/>
  <c r="L46" i="65"/>
  <c r="H46" i="65"/>
  <c r="D46" i="65"/>
  <c r="AN45" i="65"/>
  <c r="AJ45" i="65"/>
  <c r="AF45" i="65"/>
  <c r="AB45" i="65"/>
  <c r="X45" i="65"/>
  <c r="T45" i="65"/>
  <c r="P45" i="65"/>
  <c r="L45" i="65"/>
  <c r="H45" i="65"/>
  <c r="D45" i="65"/>
  <c r="AN44" i="65"/>
  <c r="AJ44" i="65"/>
  <c r="AF44" i="65"/>
  <c r="AB44" i="65"/>
  <c r="X44" i="65"/>
  <c r="T44" i="65"/>
  <c r="P44" i="65"/>
  <c r="L44" i="65"/>
  <c r="H44" i="65"/>
  <c r="D44" i="65"/>
  <c r="AN43" i="65"/>
  <c r="AJ43" i="65"/>
  <c r="AF43" i="65"/>
  <c r="AB43" i="65"/>
  <c r="X43" i="65"/>
  <c r="T43" i="65"/>
  <c r="P43" i="65"/>
  <c r="L43" i="65"/>
  <c r="H43" i="65"/>
  <c r="D43" i="65"/>
  <c r="AN42" i="65"/>
  <c r="AJ42" i="65"/>
  <c r="AF42" i="65"/>
  <c r="AB42" i="65"/>
  <c r="X42" i="65"/>
  <c r="T42" i="65"/>
  <c r="P42" i="65"/>
  <c r="L42" i="65"/>
  <c r="H42" i="65"/>
  <c r="D42" i="65"/>
  <c r="AN40" i="65"/>
  <c r="AM40" i="65"/>
  <c r="AJ40" i="65"/>
  <c r="AI40" i="65"/>
  <c r="AB40" i="65"/>
  <c r="AA40" i="65"/>
  <c r="X40" i="65"/>
  <c r="W40" i="65"/>
  <c r="T40" i="65"/>
  <c r="S40" i="65"/>
  <c r="L40" i="65"/>
  <c r="K40" i="65"/>
  <c r="H40" i="65"/>
  <c r="G40" i="65"/>
  <c r="D40" i="65"/>
  <c r="C40" i="65"/>
  <c r="A40" i="65"/>
  <c r="Q40" i="65" s="1"/>
  <c r="AM36" i="65"/>
  <c r="B529" i="12" s="1"/>
  <c r="D529" i="12" s="1"/>
  <c r="AI36" i="65"/>
  <c r="B528" i="12" s="1"/>
  <c r="D528" i="12" s="1"/>
  <c r="AE36" i="65"/>
  <c r="B517" i="12" s="1"/>
  <c r="D517" i="12" s="1"/>
  <c r="AA36" i="65"/>
  <c r="B516" i="12" s="1"/>
  <c r="D516" i="12" s="1"/>
  <c r="W36" i="65"/>
  <c r="B505" i="12" s="1"/>
  <c r="D505" i="12" s="1"/>
  <c r="S36" i="65"/>
  <c r="B504" i="12" s="1"/>
  <c r="D504" i="12" s="1"/>
  <c r="O36" i="65"/>
  <c r="B493" i="12" s="1"/>
  <c r="D493" i="12" s="1"/>
  <c r="K36" i="65"/>
  <c r="B492" i="12" s="1"/>
  <c r="D492" i="12" s="1"/>
  <c r="G36" i="65"/>
  <c r="B481" i="12" s="1"/>
  <c r="D481" i="12" s="1"/>
  <c r="C36" i="65"/>
  <c r="B480" i="12" s="1"/>
  <c r="D480" i="12" s="1"/>
  <c r="AN35" i="65"/>
  <c r="AJ35" i="65"/>
  <c r="AF35" i="65"/>
  <c r="AB35" i="65"/>
  <c r="X35" i="65"/>
  <c r="T35" i="65"/>
  <c r="P35" i="65"/>
  <c r="L35" i="65"/>
  <c r="H35" i="65"/>
  <c r="D35" i="65"/>
  <c r="AN34" i="65"/>
  <c r="AJ34" i="65"/>
  <c r="AF34" i="65"/>
  <c r="AB34" i="65"/>
  <c r="X34" i="65"/>
  <c r="T34" i="65"/>
  <c r="P34" i="65"/>
  <c r="L34" i="65"/>
  <c r="H34" i="65"/>
  <c r="D34" i="65"/>
  <c r="AN33" i="65"/>
  <c r="AJ33" i="65"/>
  <c r="AF33" i="65"/>
  <c r="AB33" i="65"/>
  <c r="X33" i="65"/>
  <c r="T33" i="65"/>
  <c r="P33" i="65"/>
  <c r="L33" i="65"/>
  <c r="H33" i="65"/>
  <c r="D33" i="65"/>
  <c r="AN32" i="65"/>
  <c r="AJ32" i="65"/>
  <c r="AF32" i="65"/>
  <c r="AB32" i="65"/>
  <c r="X32" i="65"/>
  <c r="T32" i="65"/>
  <c r="P32" i="65"/>
  <c r="L32" i="65"/>
  <c r="H32" i="65"/>
  <c r="D32" i="65"/>
  <c r="AN31" i="65"/>
  <c r="AJ31" i="65"/>
  <c r="AF31" i="65"/>
  <c r="AB31" i="65"/>
  <c r="X31" i="65"/>
  <c r="T31" i="65"/>
  <c r="P31" i="65"/>
  <c r="L31" i="65"/>
  <c r="H31" i="65"/>
  <c r="D31" i="65"/>
  <c r="AN29" i="65"/>
  <c r="AM29" i="65"/>
  <c r="AB29" i="65"/>
  <c r="AA29" i="65"/>
  <c r="X29" i="65"/>
  <c r="W29" i="65"/>
  <c r="L29" i="65"/>
  <c r="K29" i="65"/>
  <c r="H29" i="65"/>
  <c r="G29" i="65"/>
  <c r="A29" i="65"/>
  <c r="Q29" i="65" s="1"/>
  <c r="AM25" i="65"/>
  <c r="B527" i="12" s="1"/>
  <c r="D527" i="12" s="1"/>
  <c r="AI25" i="65"/>
  <c r="B526" i="12" s="1"/>
  <c r="D526" i="12" s="1"/>
  <c r="AE25" i="65"/>
  <c r="B515" i="12" s="1"/>
  <c r="D515" i="12" s="1"/>
  <c r="AA25" i="65"/>
  <c r="B514" i="12" s="1"/>
  <c r="D514" i="12" s="1"/>
  <c r="W25" i="65"/>
  <c r="B503" i="12" s="1"/>
  <c r="D503" i="12" s="1"/>
  <c r="S25" i="65"/>
  <c r="B502" i="12" s="1"/>
  <c r="D502" i="12" s="1"/>
  <c r="O25" i="65"/>
  <c r="B491" i="12" s="1"/>
  <c r="D491" i="12" s="1"/>
  <c r="K25" i="65"/>
  <c r="B490" i="12" s="1"/>
  <c r="D490" i="12" s="1"/>
  <c r="G25" i="65"/>
  <c r="B479" i="12" s="1"/>
  <c r="D479" i="12" s="1"/>
  <c r="C25" i="65"/>
  <c r="B478" i="12" s="1"/>
  <c r="D478" i="12" s="1"/>
  <c r="AN24" i="65"/>
  <c r="AJ24" i="65"/>
  <c r="AF24" i="65"/>
  <c r="AB24" i="65"/>
  <c r="X24" i="65"/>
  <c r="T24" i="65"/>
  <c r="P24" i="65"/>
  <c r="L24" i="65"/>
  <c r="H24" i="65"/>
  <c r="D24" i="65"/>
  <c r="AN23" i="65"/>
  <c r="AJ23" i="65"/>
  <c r="AF23" i="65"/>
  <c r="AB23" i="65"/>
  <c r="X23" i="65"/>
  <c r="T23" i="65"/>
  <c r="P23" i="65"/>
  <c r="L23" i="65"/>
  <c r="H23" i="65"/>
  <c r="D23" i="65"/>
  <c r="AN22" i="65"/>
  <c r="AJ22" i="65"/>
  <c r="AF22" i="65"/>
  <c r="AB22" i="65"/>
  <c r="X22" i="65"/>
  <c r="T22" i="65"/>
  <c r="P22" i="65"/>
  <c r="L22" i="65"/>
  <c r="H22" i="65"/>
  <c r="D22" i="65"/>
  <c r="AN21" i="65"/>
  <c r="AJ21" i="65"/>
  <c r="AF21" i="65"/>
  <c r="AB21" i="65"/>
  <c r="X21" i="65"/>
  <c r="T21" i="65"/>
  <c r="P21" i="65"/>
  <c r="L21" i="65"/>
  <c r="H21" i="65"/>
  <c r="D21" i="65"/>
  <c r="AN20" i="65"/>
  <c r="AJ20" i="65"/>
  <c r="AF20" i="65"/>
  <c r="AB20" i="65"/>
  <c r="X20" i="65"/>
  <c r="T20" i="65"/>
  <c r="P20" i="65"/>
  <c r="L20" i="65"/>
  <c r="H20" i="65"/>
  <c r="D20" i="65"/>
  <c r="AN18" i="65"/>
  <c r="AM18" i="65"/>
  <c r="AJ18" i="65"/>
  <c r="AI18" i="65"/>
  <c r="AF18" i="65"/>
  <c r="AE18" i="65"/>
  <c r="AB18" i="65"/>
  <c r="AA18" i="65"/>
  <c r="X18" i="65"/>
  <c r="W18" i="65"/>
  <c r="T18" i="65"/>
  <c r="S18" i="65"/>
  <c r="P18" i="65"/>
  <c r="O18" i="65"/>
  <c r="L18" i="65"/>
  <c r="K18" i="65"/>
  <c r="H18" i="65"/>
  <c r="G18" i="65"/>
  <c r="D18" i="65"/>
  <c r="C18" i="65"/>
  <c r="A18" i="65"/>
  <c r="AG18" i="65" s="1"/>
  <c r="AM14" i="65"/>
  <c r="B525" i="12" s="1"/>
  <c r="D525" i="12" s="1"/>
  <c r="AI14" i="65"/>
  <c r="B524" i="12" s="1"/>
  <c r="D524" i="12" s="1"/>
  <c r="AE14" i="65"/>
  <c r="B513" i="12" s="1"/>
  <c r="D513" i="12" s="1"/>
  <c r="AA14" i="65"/>
  <c r="B512" i="12" s="1"/>
  <c r="D512" i="12" s="1"/>
  <c r="W14" i="65"/>
  <c r="B501" i="12" s="1"/>
  <c r="D501" i="12" s="1"/>
  <c r="S14" i="65"/>
  <c r="B500" i="12" s="1"/>
  <c r="D500" i="12" s="1"/>
  <c r="O14" i="65"/>
  <c r="B489" i="12" s="1"/>
  <c r="D489" i="12" s="1"/>
  <c r="K14" i="65"/>
  <c r="B488" i="12" s="1"/>
  <c r="D488" i="12" s="1"/>
  <c r="G14" i="65"/>
  <c r="B477" i="12" s="1"/>
  <c r="D477" i="12" s="1"/>
  <c r="C14" i="65"/>
  <c r="B476" i="12" s="1"/>
  <c r="D476" i="12" s="1"/>
  <c r="AN13" i="65"/>
  <c r="AJ13" i="65"/>
  <c r="AF13" i="65"/>
  <c r="AB13" i="65"/>
  <c r="X13" i="65"/>
  <c r="T13" i="65"/>
  <c r="P13" i="65"/>
  <c r="L13" i="65"/>
  <c r="H13" i="65"/>
  <c r="D13" i="65"/>
  <c r="AN12" i="65"/>
  <c r="AJ12" i="65"/>
  <c r="AF12" i="65"/>
  <c r="AB12" i="65"/>
  <c r="X12" i="65"/>
  <c r="T12" i="65"/>
  <c r="P12" i="65"/>
  <c r="L12" i="65"/>
  <c r="H12" i="65"/>
  <c r="D12" i="65"/>
  <c r="AN11" i="65"/>
  <c r="AJ11" i="65"/>
  <c r="AF11" i="65"/>
  <c r="AB11" i="65"/>
  <c r="X11" i="65"/>
  <c r="T11" i="65"/>
  <c r="P11" i="65"/>
  <c r="L11" i="65"/>
  <c r="H11" i="65"/>
  <c r="D11" i="65"/>
  <c r="AN10" i="65"/>
  <c r="AJ10" i="65"/>
  <c r="AF10" i="65"/>
  <c r="AB10" i="65"/>
  <c r="X10" i="65"/>
  <c r="T10" i="65"/>
  <c r="P10" i="65"/>
  <c r="L10" i="65"/>
  <c r="H10" i="65"/>
  <c r="D10" i="65"/>
  <c r="AN9" i="65"/>
  <c r="AJ9" i="65"/>
  <c r="AF9" i="65"/>
  <c r="AB9" i="65"/>
  <c r="X9" i="65"/>
  <c r="T9" i="65"/>
  <c r="P9" i="65"/>
  <c r="L9" i="65"/>
  <c r="H9" i="65"/>
  <c r="D9" i="65"/>
  <c r="AN7" i="65"/>
  <c r="AM7" i="65"/>
  <c r="AJ7" i="65"/>
  <c r="AI7" i="65"/>
  <c r="AF7" i="65"/>
  <c r="AE7" i="65"/>
  <c r="AB7" i="65"/>
  <c r="AA7" i="65"/>
  <c r="X7" i="65"/>
  <c r="W7" i="65"/>
  <c r="T7" i="65"/>
  <c r="S7" i="65"/>
  <c r="P7" i="65"/>
  <c r="O7" i="65"/>
  <c r="L7" i="65"/>
  <c r="K7" i="65"/>
  <c r="H7" i="65"/>
  <c r="G7" i="65"/>
  <c r="D7" i="65"/>
  <c r="C7" i="65"/>
  <c r="A7" i="65"/>
  <c r="AG7" i="65" s="1"/>
  <c r="V3" i="65"/>
  <c r="AG3" i="65"/>
  <c r="F1" i="65"/>
  <c r="AL1" i="65" s="1"/>
  <c r="A1" i="65"/>
  <c r="AG1" i="65" s="1"/>
  <c r="H21" i="64"/>
  <c r="E21" i="64"/>
  <c r="H3" i="64"/>
  <c r="E3" i="64"/>
  <c r="E1" i="64"/>
  <c r="A1" i="64"/>
  <c r="F5" i="63"/>
  <c r="B5" i="63"/>
  <c r="B1" i="63"/>
  <c r="A1" i="63"/>
  <c r="F5" i="62"/>
  <c r="B5" i="62"/>
  <c r="A5" i="62"/>
  <c r="B1" i="62"/>
  <c r="A1" i="62"/>
  <c r="H21" i="61"/>
  <c r="E21" i="61"/>
  <c r="H3" i="61"/>
  <c r="E3" i="61"/>
  <c r="E1" i="61"/>
  <c r="A1" i="61"/>
  <c r="F5" i="60"/>
  <c r="B5" i="60"/>
  <c r="B1" i="60"/>
  <c r="A1" i="60"/>
  <c r="F5" i="59"/>
  <c r="B5" i="59"/>
  <c r="A5" i="59"/>
  <c r="B1" i="59"/>
  <c r="A1" i="59"/>
  <c r="E21" i="58"/>
  <c r="H21" i="58"/>
  <c r="H3" i="58"/>
  <c r="E3" i="58"/>
  <c r="E1" i="58"/>
  <c r="A1" i="58"/>
  <c r="AN69" i="65" l="1"/>
  <c r="C2410" i="6"/>
  <c r="AE70" i="6"/>
  <c r="C2605" i="6"/>
  <c r="AE265" i="6"/>
  <c r="C2367" i="6"/>
  <c r="AE27" i="6"/>
  <c r="C2548" i="6"/>
  <c r="AE208" i="6"/>
  <c r="C2377" i="6"/>
  <c r="AE37" i="6"/>
  <c r="C2381" i="6"/>
  <c r="AE41" i="6"/>
  <c r="C2503" i="6"/>
  <c r="AE163" i="6"/>
  <c r="C2450" i="6"/>
  <c r="AE110" i="6"/>
  <c r="C2457" i="6"/>
  <c r="AE117" i="6"/>
  <c r="C2470" i="6"/>
  <c r="AE130" i="6"/>
  <c r="C2536" i="6"/>
  <c r="AE196" i="6"/>
  <c r="C2477" i="6"/>
  <c r="AE137" i="6"/>
  <c r="C2418" i="6"/>
  <c r="AE78" i="6"/>
  <c r="C2485" i="6"/>
  <c r="AE145" i="6"/>
  <c r="C2546" i="6"/>
  <c r="AE206" i="6"/>
  <c r="C2368" i="6"/>
  <c r="AE28" i="6"/>
  <c r="C2495" i="6"/>
  <c r="AE155" i="6"/>
  <c r="C2371" i="6"/>
  <c r="AE31" i="6"/>
  <c r="C2437" i="6"/>
  <c r="AE97" i="6"/>
  <c r="C2378" i="6"/>
  <c r="AE38" i="6"/>
  <c r="C2618" i="6"/>
  <c r="AE278" i="6"/>
  <c r="C2554" i="6"/>
  <c r="AE214" i="6"/>
  <c r="C2356" i="6"/>
  <c r="AE16" i="6"/>
  <c r="C2596" i="6"/>
  <c r="AE256" i="6"/>
  <c r="C2537" i="6"/>
  <c r="AE197" i="6"/>
  <c r="C2478" i="6"/>
  <c r="AE138" i="6"/>
  <c r="AE79" i="6"/>
  <c r="C2419" i="6"/>
  <c r="C2599" i="6"/>
  <c r="AE259" i="6"/>
  <c r="C2540" i="6"/>
  <c r="AE200" i="6"/>
  <c r="C2421" i="6"/>
  <c r="AE81" i="6"/>
  <c r="C2601" i="6"/>
  <c r="AE261" i="6"/>
  <c r="C2487" i="6"/>
  <c r="AE147" i="6"/>
  <c r="C2428" i="6"/>
  <c r="AE88" i="6"/>
  <c r="C2369" i="6"/>
  <c r="AE29" i="6"/>
  <c r="C2550" i="6"/>
  <c r="AE210" i="6"/>
  <c r="C2431" i="6"/>
  <c r="AE91" i="6"/>
  <c r="AE271" i="6"/>
  <c r="C2611" i="6"/>
  <c r="C2497" i="6"/>
  <c r="AE157" i="6"/>
  <c r="C2438" i="6"/>
  <c r="AE98" i="6"/>
  <c r="C2379" i="6"/>
  <c r="AE39" i="6"/>
  <c r="C2385" i="6"/>
  <c r="AE45" i="6"/>
  <c r="C2501" i="6"/>
  <c r="AE161" i="6"/>
  <c r="C2442" i="6"/>
  <c r="AE102" i="6"/>
  <c r="C2383" i="6"/>
  <c r="AE43" i="6"/>
  <c r="C2623" i="6"/>
  <c r="AE283" i="6"/>
  <c r="C2396" i="6"/>
  <c r="AE56" i="6"/>
  <c r="C2636" i="6"/>
  <c r="AE296" i="6"/>
  <c r="C2577" i="6"/>
  <c r="AE237" i="6"/>
  <c r="C2518" i="6"/>
  <c r="AE178" i="6"/>
  <c r="C2459" i="6"/>
  <c r="AE119" i="6"/>
  <c r="C2639" i="6"/>
  <c r="AE299" i="6"/>
  <c r="C2465" i="6"/>
  <c r="AE125" i="6"/>
  <c r="C2645" i="6"/>
  <c r="AE305" i="6"/>
  <c r="C2581" i="6"/>
  <c r="AE241" i="6"/>
  <c r="C2522" i="6"/>
  <c r="AE182" i="6"/>
  <c r="C2463" i="6"/>
  <c r="AE123" i="6"/>
  <c r="C2404" i="6"/>
  <c r="AE64" i="6"/>
  <c r="C2589" i="6"/>
  <c r="AE249" i="6"/>
  <c r="C2411" i="6"/>
  <c r="AE71" i="6"/>
  <c r="AE205" i="6"/>
  <c r="C2545" i="6"/>
  <c r="C2426" i="6"/>
  <c r="AE86" i="6"/>
  <c r="C2542" i="6"/>
  <c r="AE202" i="6"/>
  <c r="C2424" i="6"/>
  <c r="AE84" i="6"/>
  <c r="C2604" i="6"/>
  <c r="AE264" i="6"/>
  <c r="C2370" i="6"/>
  <c r="AE30" i="6"/>
  <c r="AE215" i="6"/>
  <c r="C2555" i="6"/>
  <c r="C2436" i="6"/>
  <c r="AE96" i="6"/>
  <c r="C2616" i="6"/>
  <c r="AE276" i="6"/>
  <c r="C2552" i="6"/>
  <c r="AE212" i="6"/>
  <c r="C2493" i="6"/>
  <c r="AE153" i="6"/>
  <c r="C2434" i="6"/>
  <c r="AE94" i="6"/>
  <c r="C2614" i="6"/>
  <c r="AE274" i="6"/>
  <c r="C2440" i="6"/>
  <c r="AE100" i="6"/>
  <c r="C2620" i="6"/>
  <c r="AE280" i="6"/>
  <c r="C2506" i="6"/>
  <c r="AE166" i="6"/>
  <c r="C2447" i="6"/>
  <c r="AE107" i="6"/>
  <c r="C2388" i="6"/>
  <c r="AE48" i="6"/>
  <c r="C2628" i="6"/>
  <c r="AE288" i="6"/>
  <c r="C2564" i="6"/>
  <c r="AE224" i="6"/>
  <c r="C2570" i="6"/>
  <c r="AE230" i="6"/>
  <c r="C2451" i="6"/>
  <c r="AE111" i="6"/>
  <c r="C2392" i="6"/>
  <c r="AE52" i="6"/>
  <c r="C2632" i="6"/>
  <c r="AE292" i="6"/>
  <c r="C2573" i="6"/>
  <c r="AE233" i="6"/>
  <c r="C2514" i="6"/>
  <c r="AE174" i="6"/>
  <c r="C2520" i="6"/>
  <c r="AE180" i="6"/>
  <c r="C2586" i="6"/>
  <c r="AE246" i="6"/>
  <c r="C2527" i="6"/>
  <c r="AE187" i="6"/>
  <c r="C2468" i="6"/>
  <c r="AE128" i="6"/>
  <c r="C2409" i="6"/>
  <c r="AE69" i="6"/>
  <c r="C2417" i="6"/>
  <c r="AE77" i="6"/>
  <c r="C2352" i="6"/>
  <c r="AE12" i="6"/>
  <c r="C2533" i="6"/>
  <c r="AE193" i="6"/>
  <c r="C2606" i="6"/>
  <c r="AE266" i="6"/>
  <c r="C2535" i="6"/>
  <c r="AE195" i="6"/>
  <c r="C2597" i="6"/>
  <c r="AE257" i="6"/>
  <c r="C2488" i="6"/>
  <c r="AE148" i="6"/>
  <c r="C2609" i="6"/>
  <c r="AE269" i="6"/>
  <c r="C2498" i="6"/>
  <c r="AE158" i="6"/>
  <c r="AE279" i="6"/>
  <c r="C2619" i="6"/>
  <c r="C2445" i="6"/>
  <c r="AE105" i="6"/>
  <c r="C2561" i="6"/>
  <c r="AE221" i="6"/>
  <c r="C2390" i="6"/>
  <c r="AE50" i="6"/>
  <c r="C2456" i="6"/>
  <c r="AE116" i="6"/>
  <c r="C2637" i="6"/>
  <c r="AE297" i="6"/>
  <c r="C2519" i="6"/>
  <c r="AE179" i="6"/>
  <c r="AE301" i="6"/>
  <c r="C2641" i="6"/>
  <c r="C2530" i="6"/>
  <c r="AE190" i="6"/>
  <c r="C2592" i="6"/>
  <c r="AE252" i="6"/>
  <c r="C2474" i="6"/>
  <c r="AE134" i="6"/>
  <c r="C2360" i="6"/>
  <c r="AE20" i="6"/>
  <c r="AE143" i="6"/>
  <c r="C2483" i="6"/>
  <c r="C2350" i="6"/>
  <c r="AE10" i="6"/>
  <c r="C2416" i="6"/>
  <c r="AE76" i="6"/>
  <c r="C2357" i="6"/>
  <c r="AE17" i="6"/>
  <c r="C2538" i="6"/>
  <c r="AE198" i="6"/>
  <c r="C2479" i="6"/>
  <c r="AE139" i="6"/>
  <c r="C2365" i="6"/>
  <c r="AE25" i="6"/>
  <c r="AE141" i="6"/>
  <c r="C2481" i="6"/>
  <c r="AE207" i="6"/>
  <c r="C2547" i="6"/>
  <c r="C2429" i="6"/>
  <c r="AE89" i="6"/>
  <c r="C2375" i="6"/>
  <c r="AE35" i="6"/>
  <c r="AE151" i="6"/>
  <c r="C2491" i="6"/>
  <c r="C2557" i="6"/>
  <c r="AE217" i="6"/>
  <c r="C2439" i="6"/>
  <c r="AE99" i="6"/>
  <c r="C2625" i="6"/>
  <c r="AE285" i="6"/>
  <c r="C2502" i="6"/>
  <c r="AE162" i="6"/>
  <c r="C2443" i="6"/>
  <c r="AE103" i="6"/>
  <c r="C2384" i="6"/>
  <c r="AE44" i="6"/>
  <c r="C2569" i="6"/>
  <c r="AE229" i="6"/>
  <c r="C2575" i="6"/>
  <c r="AE235" i="6"/>
  <c r="C2397" i="6"/>
  <c r="AE57" i="6"/>
  <c r="C2578" i="6"/>
  <c r="AE238" i="6"/>
  <c r="C2525" i="6"/>
  <c r="AE185" i="6"/>
  <c r="C2401" i="6"/>
  <c r="AE61" i="6"/>
  <c r="C2582" i="6"/>
  <c r="AE242" i="6"/>
  <c r="C2523" i="6"/>
  <c r="AE183" i="6"/>
  <c r="C2464" i="6"/>
  <c r="AE124" i="6"/>
  <c r="C2644" i="6"/>
  <c r="AE304" i="6"/>
  <c r="AE15" i="6"/>
  <c r="C2355" i="6"/>
  <c r="C2471" i="6"/>
  <c r="AE131" i="6"/>
  <c r="C2412" i="6"/>
  <c r="AE72" i="6"/>
  <c r="C2353" i="6"/>
  <c r="AE13" i="6"/>
  <c r="C2593" i="6"/>
  <c r="AE253" i="6"/>
  <c r="C2420" i="6"/>
  <c r="AE80" i="6"/>
  <c r="C2600" i="6"/>
  <c r="AE260" i="6"/>
  <c r="C2486" i="6"/>
  <c r="AE146" i="6"/>
  <c r="C2362" i="6"/>
  <c r="AE22" i="6"/>
  <c r="C2602" i="6"/>
  <c r="AE262" i="6"/>
  <c r="C2543" i="6"/>
  <c r="AE203" i="6"/>
  <c r="C2484" i="6"/>
  <c r="AE144" i="6"/>
  <c r="C2430" i="6"/>
  <c r="AE90" i="6"/>
  <c r="C2610" i="6"/>
  <c r="AE270" i="6"/>
  <c r="C2496" i="6"/>
  <c r="AE156" i="6"/>
  <c r="C2372" i="6"/>
  <c r="AE32" i="6"/>
  <c r="C2612" i="6"/>
  <c r="AE272" i="6"/>
  <c r="C2553" i="6"/>
  <c r="AE213" i="6"/>
  <c r="C2494" i="6"/>
  <c r="AE154" i="6"/>
  <c r="C2500" i="6"/>
  <c r="AE160" i="6"/>
  <c r="C2566" i="6"/>
  <c r="AE226" i="6"/>
  <c r="C2507" i="6"/>
  <c r="AE167" i="6"/>
  <c r="C2448" i="6"/>
  <c r="AE108" i="6"/>
  <c r="C2389" i="6"/>
  <c r="AE49" i="6"/>
  <c r="C2395" i="6"/>
  <c r="AE55" i="6"/>
  <c r="C2511" i="6"/>
  <c r="AE171" i="6"/>
  <c r="C2452" i="6"/>
  <c r="AE112" i="6"/>
  <c r="C2393" i="6"/>
  <c r="AE53" i="6"/>
  <c r="C2633" i="6"/>
  <c r="AE293" i="6"/>
  <c r="C2406" i="6"/>
  <c r="AE66" i="6"/>
  <c r="AE306" i="6"/>
  <c r="C2646" i="6"/>
  <c r="C2587" i="6"/>
  <c r="AE247" i="6"/>
  <c r="C2528" i="6"/>
  <c r="AE188" i="6"/>
  <c r="C2469" i="6"/>
  <c r="AE129" i="6"/>
  <c r="AE309" i="6"/>
  <c r="C2649" i="6"/>
  <c r="C2590" i="6"/>
  <c r="AE250" i="6"/>
  <c r="C2358" i="6"/>
  <c r="AE18" i="6"/>
  <c r="C2425" i="6"/>
  <c r="AE85" i="6"/>
  <c r="C2607" i="6"/>
  <c r="AE267" i="6"/>
  <c r="C2435" i="6"/>
  <c r="AE95" i="6"/>
  <c r="C2617" i="6"/>
  <c r="AE277" i="6"/>
  <c r="C2499" i="6"/>
  <c r="AE159" i="6"/>
  <c r="C2505" i="6"/>
  <c r="AE165" i="6"/>
  <c r="C2621" i="6"/>
  <c r="AE281" i="6"/>
  <c r="C2562" i="6"/>
  <c r="AE222" i="6"/>
  <c r="C2444" i="6"/>
  <c r="AE104" i="6"/>
  <c r="C2624" i="6"/>
  <c r="AE284" i="6"/>
  <c r="C2630" i="6"/>
  <c r="AE290" i="6"/>
  <c r="C2516" i="6"/>
  <c r="AE176" i="6"/>
  <c r="C2398" i="6"/>
  <c r="AE58" i="6"/>
  <c r="AE298" i="6"/>
  <c r="C2638" i="6"/>
  <c r="C2580" i="6"/>
  <c r="AE240" i="6"/>
  <c r="C2461" i="6"/>
  <c r="AE121" i="6"/>
  <c r="C2402" i="6"/>
  <c r="AE62" i="6"/>
  <c r="C2642" i="6"/>
  <c r="AE302" i="6"/>
  <c r="C2583" i="6"/>
  <c r="AE243" i="6"/>
  <c r="C2524" i="6"/>
  <c r="AE184" i="6"/>
  <c r="C2415" i="6"/>
  <c r="AE75" i="6"/>
  <c r="C2595" i="6"/>
  <c r="AE255" i="6"/>
  <c r="C2531" i="6"/>
  <c r="AE191" i="6"/>
  <c r="C2472" i="6"/>
  <c r="AE132" i="6"/>
  <c r="C2413" i="6"/>
  <c r="AE73" i="6"/>
  <c r="C2354" i="6"/>
  <c r="AE14" i="6"/>
  <c r="C2539" i="6"/>
  <c r="AE199" i="6"/>
  <c r="AE140" i="6"/>
  <c r="C2480" i="6"/>
  <c r="C2541" i="6"/>
  <c r="AE201" i="6"/>
  <c r="C2422" i="6"/>
  <c r="AE82" i="6"/>
  <c r="AE23" i="6"/>
  <c r="C2363" i="6"/>
  <c r="C2603" i="6"/>
  <c r="AE263" i="6"/>
  <c r="C2490" i="6"/>
  <c r="AE150" i="6"/>
  <c r="C2551" i="6"/>
  <c r="AE211" i="6"/>
  <c r="C2432" i="6"/>
  <c r="AE92" i="6"/>
  <c r="C2373" i="6"/>
  <c r="AE33" i="6"/>
  <c r="C2613" i="6"/>
  <c r="AE273" i="6"/>
  <c r="C2386" i="6"/>
  <c r="AE46" i="6"/>
  <c r="C2626" i="6"/>
  <c r="AE286" i="6"/>
  <c r="C2567" i="6"/>
  <c r="AE227" i="6"/>
  <c r="C2508" i="6"/>
  <c r="AE168" i="6"/>
  <c r="C2449" i="6"/>
  <c r="AE109" i="6"/>
  <c r="C2629" i="6"/>
  <c r="AE289" i="6"/>
  <c r="C2455" i="6"/>
  <c r="AE115" i="6"/>
  <c r="C2635" i="6"/>
  <c r="AE295" i="6"/>
  <c r="C2571" i="6"/>
  <c r="AE231" i="6"/>
  <c r="C2512" i="6"/>
  <c r="AE172" i="6"/>
  <c r="C2453" i="6"/>
  <c r="AE113" i="6"/>
  <c r="C2394" i="6"/>
  <c r="AE54" i="6"/>
  <c r="C2579" i="6"/>
  <c r="AE239" i="6"/>
  <c r="C2400" i="6"/>
  <c r="AE60" i="6"/>
  <c r="C2585" i="6"/>
  <c r="AE245" i="6"/>
  <c r="C2466" i="6"/>
  <c r="AE126" i="6"/>
  <c r="C2407" i="6"/>
  <c r="AE67" i="6"/>
  <c r="C2647" i="6"/>
  <c r="AE307" i="6"/>
  <c r="C2588" i="6"/>
  <c r="AE248" i="6"/>
  <c r="C2529" i="6"/>
  <c r="AE189" i="6"/>
  <c r="C2560" i="6"/>
  <c r="AE220" i="6"/>
  <c r="C2441" i="6"/>
  <c r="AE101" i="6"/>
  <c r="C2382" i="6"/>
  <c r="AE42" i="6"/>
  <c r="C2622" i="6"/>
  <c r="AE282" i="6"/>
  <c r="C2563" i="6"/>
  <c r="AE223" i="6"/>
  <c r="C2504" i="6"/>
  <c r="AE164" i="6"/>
  <c r="C2510" i="6"/>
  <c r="AE170" i="6"/>
  <c r="C2576" i="6"/>
  <c r="AE236" i="6"/>
  <c r="C2517" i="6"/>
  <c r="AE177" i="6"/>
  <c r="C2458" i="6"/>
  <c r="AE118" i="6"/>
  <c r="C2399" i="6"/>
  <c r="AE59" i="6"/>
  <c r="C2405" i="6"/>
  <c r="AE65" i="6"/>
  <c r="C2521" i="6"/>
  <c r="AE181" i="6"/>
  <c r="C2462" i="6"/>
  <c r="AE122" i="6"/>
  <c r="C2403" i="6"/>
  <c r="AE63" i="6"/>
  <c r="AE303" i="6"/>
  <c r="C2643" i="6"/>
  <c r="C2476" i="6"/>
  <c r="AE136" i="6"/>
  <c r="C2598" i="6"/>
  <c r="AE258" i="6"/>
  <c r="C2534" i="6"/>
  <c r="AE194" i="6"/>
  <c r="C2489" i="6"/>
  <c r="AE149" i="6"/>
  <c r="C2615" i="6"/>
  <c r="AE275" i="6"/>
  <c r="C2558" i="6"/>
  <c r="AE218" i="6"/>
  <c r="C2574" i="6"/>
  <c r="AE234" i="6"/>
  <c r="C2359" i="6"/>
  <c r="AE19" i="6"/>
  <c r="C2361" i="6"/>
  <c r="AE21" i="6"/>
  <c r="AE87" i="6"/>
  <c r="C2427" i="6"/>
  <c r="C2608" i="6"/>
  <c r="AE268" i="6"/>
  <c r="C2544" i="6"/>
  <c r="AE204" i="6"/>
  <c r="C2556" i="6"/>
  <c r="AE216" i="6"/>
  <c r="C2475" i="6"/>
  <c r="AE135" i="6"/>
  <c r="C2351" i="6"/>
  <c r="AE11" i="6"/>
  <c r="C2591" i="6"/>
  <c r="AE251" i="6"/>
  <c r="C2532" i="6"/>
  <c r="AE192" i="6"/>
  <c r="AE133" i="6"/>
  <c r="C2473" i="6"/>
  <c r="C2414" i="6"/>
  <c r="AE74" i="6"/>
  <c r="C2594" i="6"/>
  <c r="AE254" i="6"/>
  <c r="C2366" i="6"/>
  <c r="AE26" i="6"/>
  <c r="C2482" i="6"/>
  <c r="AE142" i="6"/>
  <c r="C2423" i="6"/>
  <c r="AE83" i="6"/>
  <c r="C2364" i="6"/>
  <c r="AE24" i="6"/>
  <c r="C2549" i="6"/>
  <c r="AE209" i="6"/>
  <c r="C2376" i="6"/>
  <c r="AE36" i="6"/>
  <c r="C2492" i="6"/>
  <c r="AE152" i="6"/>
  <c r="C2433" i="6"/>
  <c r="AE93" i="6"/>
  <c r="C2374" i="6"/>
  <c r="AE34" i="6"/>
  <c r="C2559" i="6"/>
  <c r="AE219" i="6"/>
  <c r="C2380" i="6"/>
  <c r="AE40" i="6"/>
  <c r="C2565" i="6"/>
  <c r="AE225" i="6"/>
  <c r="C2446" i="6"/>
  <c r="AE106" i="6"/>
  <c r="C2387" i="6"/>
  <c r="AE47" i="6"/>
  <c r="C2627" i="6"/>
  <c r="AE287" i="6"/>
  <c r="C2568" i="6"/>
  <c r="AE228" i="6"/>
  <c r="C2509" i="6"/>
  <c r="AE169" i="6"/>
  <c r="C2515" i="6"/>
  <c r="AE175" i="6"/>
  <c r="C2391" i="6"/>
  <c r="AE51" i="6"/>
  <c r="C2631" i="6"/>
  <c r="AE291" i="6"/>
  <c r="C2572" i="6"/>
  <c r="AE232" i="6"/>
  <c r="C2513" i="6"/>
  <c r="AE173" i="6"/>
  <c r="C2454" i="6"/>
  <c r="AE114" i="6"/>
  <c r="C2634" i="6"/>
  <c r="AE294" i="6"/>
  <c r="C2460" i="6"/>
  <c r="AE120" i="6"/>
  <c r="AE300" i="6"/>
  <c r="C2640" i="6"/>
  <c r="C2526" i="6"/>
  <c r="AE186" i="6"/>
  <c r="C2467" i="6"/>
  <c r="AE127" i="6"/>
  <c r="C2408" i="6"/>
  <c r="AE68" i="6"/>
  <c r="AE308" i="6"/>
  <c r="C2648" i="6"/>
  <c r="C2584" i="6"/>
  <c r="AE244" i="6"/>
  <c r="D69" i="65"/>
  <c r="D70" i="65" s="1"/>
  <c r="C486" i="12" s="1"/>
  <c r="B486" i="12"/>
  <c r="D486" i="12" s="1"/>
  <c r="T69" i="65"/>
  <c r="T70" i="65" s="1"/>
  <c r="B510" i="12"/>
  <c r="D510" i="12" s="1"/>
  <c r="AJ69" i="65"/>
  <c r="AJ70" i="65" s="1"/>
  <c r="B535" i="12"/>
  <c r="D535" i="12" s="1"/>
  <c r="B534" i="12"/>
  <c r="D534" i="12" s="1"/>
  <c r="AK67" i="12"/>
  <c r="AM67" i="12" s="1"/>
  <c r="AK30" i="12"/>
  <c r="AM30" i="12" s="1"/>
  <c r="B498" i="12"/>
  <c r="D498" i="12" s="1"/>
  <c r="AB69" i="65"/>
  <c r="AB70" i="65" s="1"/>
  <c r="C522" i="12" s="1"/>
  <c r="B522" i="12"/>
  <c r="D522" i="12" s="1"/>
  <c r="B496" i="12"/>
  <c r="D496" i="12" s="1"/>
  <c r="AK28" i="12"/>
  <c r="AM28" i="12" s="1"/>
  <c r="V1" i="65"/>
  <c r="Q7" i="65"/>
  <c r="H14" i="65"/>
  <c r="H15" i="65" s="1"/>
  <c r="C477" i="12" s="1"/>
  <c r="AK9" i="12"/>
  <c r="AM9" i="12" s="1"/>
  <c r="P14" i="65"/>
  <c r="P15" i="65" s="1"/>
  <c r="C489" i="12" s="1"/>
  <c r="AK21" i="12"/>
  <c r="AM21" i="12" s="1"/>
  <c r="X14" i="65"/>
  <c r="X15" i="65" s="1"/>
  <c r="C501" i="12" s="1"/>
  <c r="AK33" i="12"/>
  <c r="AM33" i="12" s="1"/>
  <c r="AF14" i="65"/>
  <c r="AF15" i="65" s="1"/>
  <c r="C513" i="12" s="1"/>
  <c r="AK45" i="12"/>
  <c r="AM45" i="12" s="1"/>
  <c r="AN14" i="65"/>
  <c r="AN15" i="65" s="1"/>
  <c r="C525" i="12" s="1"/>
  <c r="AK57" i="12"/>
  <c r="AM57" i="12" s="1"/>
  <c r="H25" i="65"/>
  <c r="H26" i="65" s="1"/>
  <c r="C479" i="12" s="1"/>
  <c r="AK11" i="12"/>
  <c r="AM11" i="12" s="1"/>
  <c r="P25" i="65"/>
  <c r="P26" i="65" s="1"/>
  <c r="C491" i="12" s="1"/>
  <c r="AK23" i="12"/>
  <c r="AM23" i="12" s="1"/>
  <c r="X25" i="65"/>
  <c r="X26" i="65" s="1"/>
  <c r="C503" i="12" s="1"/>
  <c r="AK35" i="12"/>
  <c r="AM35" i="12" s="1"/>
  <c r="AF25" i="65"/>
  <c r="AF26" i="65" s="1"/>
  <c r="C515" i="12" s="1"/>
  <c r="AK47" i="12"/>
  <c r="AM47" i="12" s="1"/>
  <c r="AN25" i="65"/>
  <c r="AN26" i="65" s="1"/>
  <c r="C527" i="12" s="1"/>
  <c r="AK59" i="12"/>
  <c r="AM59" i="12" s="1"/>
  <c r="AG29" i="65"/>
  <c r="D36" i="65"/>
  <c r="D37" i="65" s="1"/>
  <c r="C480" i="12" s="1"/>
  <c r="AK12" i="12"/>
  <c r="AM12" i="12" s="1"/>
  <c r="L36" i="65"/>
  <c r="L37" i="65" s="1"/>
  <c r="C492" i="12" s="1"/>
  <c r="AK24" i="12"/>
  <c r="AM24" i="12" s="1"/>
  <c r="T36" i="65"/>
  <c r="T37" i="65" s="1"/>
  <c r="C504" i="12" s="1"/>
  <c r="AK36" i="12"/>
  <c r="AM36" i="12" s="1"/>
  <c r="AB36" i="65"/>
  <c r="AB37" i="65" s="1"/>
  <c r="C516" i="12" s="1"/>
  <c r="AK48" i="12"/>
  <c r="AM48" i="12" s="1"/>
  <c r="AJ36" i="65"/>
  <c r="AJ37" i="65" s="1"/>
  <c r="C528" i="12" s="1"/>
  <c r="AK60" i="12"/>
  <c r="AM60" i="12" s="1"/>
  <c r="AK14" i="12"/>
  <c r="AM14" i="12" s="1"/>
  <c r="AK15" i="12"/>
  <c r="AM15" i="12" s="1"/>
  <c r="AK26" i="12"/>
  <c r="AM26" i="12" s="1"/>
  <c r="AK27" i="12"/>
  <c r="AM27" i="12" s="1"/>
  <c r="AK38" i="12"/>
  <c r="AM38" i="12" s="1"/>
  <c r="AK39" i="12"/>
  <c r="AM39" i="12" s="1"/>
  <c r="AK50" i="12"/>
  <c r="AM50" i="12" s="1"/>
  <c r="AK51" i="12"/>
  <c r="AM51" i="12" s="1"/>
  <c r="AK62" i="12"/>
  <c r="AM62" i="12" s="1"/>
  <c r="AK63" i="12"/>
  <c r="AM63" i="12" s="1"/>
  <c r="D58" i="65"/>
  <c r="D59" i="65" s="1"/>
  <c r="C484" i="12" s="1"/>
  <c r="AK16" i="12"/>
  <c r="AM16" i="12" s="1"/>
  <c r="L58" i="65"/>
  <c r="L59" i="65" s="1"/>
  <c r="C496" i="12" s="1"/>
  <c r="T58" i="65"/>
  <c r="T59" i="65" s="1"/>
  <c r="C508" i="12" s="1"/>
  <c r="AK40" i="12"/>
  <c r="AM40" i="12" s="1"/>
  <c r="AB58" i="65"/>
  <c r="AB59" i="65" s="1"/>
  <c r="C520" i="12" s="1"/>
  <c r="AK52" i="12"/>
  <c r="AM52" i="12" s="1"/>
  <c r="AJ58" i="65"/>
  <c r="AJ59" i="65" s="1"/>
  <c r="C532" i="12" s="1"/>
  <c r="AK64" i="12"/>
  <c r="AM64" i="12" s="1"/>
  <c r="D14" i="65"/>
  <c r="D15" i="65" s="1"/>
  <c r="C476" i="12" s="1"/>
  <c r="AK8" i="12"/>
  <c r="AM8" i="12" s="1"/>
  <c r="L14" i="65"/>
  <c r="L15" i="65" s="1"/>
  <c r="C488" i="12" s="1"/>
  <c r="AK20" i="12"/>
  <c r="AM20" i="12" s="1"/>
  <c r="T14" i="65"/>
  <c r="T15" i="65" s="1"/>
  <c r="C500" i="12" s="1"/>
  <c r="AK32" i="12"/>
  <c r="AM32" i="12" s="1"/>
  <c r="AB14" i="65"/>
  <c r="AB15" i="65" s="1"/>
  <c r="C512" i="12" s="1"/>
  <c r="AK44" i="12"/>
  <c r="AM44" i="12" s="1"/>
  <c r="AJ14" i="65"/>
  <c r="AJ15" i="65" s="1"/>
  <c r="C524" i="12" s="1"/>
  <c r="AK56" i="12"/>
  <c r="AM56" i="12" s="1"/>
  <c r="D25" i="65"/>
  <c r="D26" i="65" s="1"/>
  <c r="C478" i="12" s="1"/>
  <c r="AK10" i="12"/>
  <c r="AM10" i="12" s="1"/>
  <c r="L25" i="65"/>
  <c r="L26" i="65" s="1"/>
  <c r="C490" i="12" s="1"/>
  <c r="AK22" i="12"/>
  <c r="AM22" i="12" s="1"/>
  <c r="T25" i="65"/>
  <c r="T26" i="65" s="1"/>
  <c r="C502" i="12" s="1"/>
  <c r="AK34" i="12"/>
  <c r="AM34" i="12" s="1"/>
  <c r="AB25" i="65"/>
  <c r="AB26" i="65" s="1"/>
  <c r="C514" i="12" s="1"/>
  <c r="AK46" i="12"/>
  <c r="AM46" i="12" s="1"/>
  <c r="AJ25" i="65"/>
  <c r="AJ26" i="65" s="1"/>
  <c r="C526" i="12" s="1"/>
  <c r="AK58" i="12"/>
  <c r="AM58" i="12" s="1"/>
  <c r="H36" i="65"/>
  <c r="H37" i="65" s="1"/>
  <c r="C481" i="12" s="1"/>
  <c r="AK13" i="12"/>
  <c r="AM13" i="12" s="1"/>
  <c r="P36" i="65"/>
  <c r="P37" i="65" s="1"/>
  <c r="C493" i="12" s="1"/>
  <c r="AK25" i="12"/>
  <c r="AM25" i="12" s="1"/>
  <c r="X36" i="65"/>
  <c r="X37" i="65" s="1"/>
  <c r="C505" i="12" s="1"/>
  <c r="AK37" i="12"/>
  <c r="AM37" i="12" s="1"/>
  <c r="AF36" i="65"/>
  <c r="AF37" i="65" s="1"/>
  <c r="C517" i="12" s="1"/>
  <c r="AK49" i="12"/>
  <c r="AM49" i="12" s="1"/>
  <c r="AN36" i="65"/>
  <c r="AN37" i="65" s="1"/>
  <c r="C529" i="12" s="1"/>
  <c r="AK61" i="12"/>
  <c r="AM61" i="12" s="1"/>
  <c r="AG40" i="65"/>
  <c r="D47" i="65"/>
  <c r="D48" i="65" s="1"/>
  <c r="C482" i="12" s="1"/>
  <c r="H47" i="65"/>
  <c r="H48" i="65" s="1"/>
  <c r="C483" i="12" s="1"/>
  <c r="L47" i="65"/>
  <c r="L48" i="65" s="1"/>
  <c r="C494" i="12" s="1"/>
  <c r="P47" i="65"/>
  <c r="P48" i="65" s="1"/>
  <c r="C495" i="12" s="1"/>
  <c r="T47" i="65"/>
  <c r="T48" i="65" s="1"/>
  <c r="C506" i="12" s="1"/>
  <c r="X47" i="65"/>
  <c r="X48" i="65" s="1"/>
  <c r="C507" i="12" s="1"/>
  <c r="AB47" i="65"/>
  <c r="AB48" i="65" s="1"/>
  <c r="C518" i="12" s="1"/>
  <c r="AF47" i="65"/>
  <c r="AF48" i="65" s="1"/>
  <c r="C519" i="12" s="1"/>
  <c r="AJ47" i="65"/>
  <c r="AJ48" i="65" s="1"/>
  <c r="C530" i="12" s="1"/>
  <c r="AN47" i="65"/>
  <c r="AN48" i="65" s="1"/>
  <c r="C531" i="12" s="1"/>
  <c r="Q51" i="65"/>
  <c r="H58" i="65"/>
  <c r="H59" i="65" s="1"/>
  <c r="C485" i="12" s="1"/>
  <c r="AK17" i="12"/>
  <c r="AM17" i="12" s="1"/>
  <c r="P58" i="65"/>
  <c r="P59" i="65" s="1"/>
  <c r="C497" i="12" s="1"/>
  <c r="AK29" i="12"/>
  <c r="AM29" i="12" s="1"/>
  <c r="X58" i="65"/>
  <c r="X59" i="65" s="1"/>
  <c r="C509" i="12" s="1"/>
  <c r="AK41" i="12"/>
  <c r="AM41" i="12" s="1"/>
  <c r="AF58" i="65"/>
  <c r="AF59" i="65" s="1"/>
  <c r="C521" i="12" s="1"/>
  <c r="AK53" i="12"/>
  <c r="AM53" i="12" s="1"/>
  <c r="AN58" i="65"/>
  <c r="AN59" i="65" s="1"/>
  <c r="C533" i="12" s="1"/>
  <c r="AK65" i="12"/>
  <c r="AM65" i="12" s="1"/>
  <c r="AN70" i="65"/>
  <c r="C535" i="12" s="1"/>
  <c r="H69" i="65"/>
  <c r="H70" i="65" s="1"/>
  <c r="C487" i="12" s="1"/>
  <c r="L69" i="65"/>
  <c r="L70" i="65" s="1"/>
  <c r="C498" i="12" s="1"/>
  <c r="P69" i="65"/>
  <c r="P70" i="65" s="1"/>
  <c r="C499" i="12" s="1"/>
  <c r="X69" i="65"/>
  <c r="X70" i="65" s="1"/>
  <c r="C511" i="12" s="1"/>
  <c r="AF69" i="65"/>
  <c r="AF70" i="65" s="1"/>
  <c r="C523" i="12" s="1"/>
  <c r="AK19" i="12"/>
  <c r="AM19" i="12" s="1"/>
  <c r="AK43" i="12"/>
  <c r="AM43" i="12" s="1"/>
  <c r="AK18" i="12"/>
  <c r="AM18" i="12" s="1"/>
  <c r="AK31" i="12"/>
  <c r="AM31" i="12" s="1"/>
  <c r="AK42" i="12"/>
  <c r="AM42" i="12" s="1"/>
  <c r="AK54" i="12"/>
  <c r="AM54" i="12" s="1"/>
  <c r="AK55" i="12"/>
  <c r="AM55" i="12" s="1"/>
  <c r="AK66" i="12"/>
  <c r="AM66" i="12" s="1"/>
  <c r="Q3" i="65"/>
  <c r="Q18" i="65"/>
  <c r="Q62" i="65"/>
  <c r="Q1" i="65"/>
  <c r="AP3" i="65"/>
  <c r="A62" i="57"/>
  <c r="AG62" i="57" s="1"/>
  <c r="A51" i="57"/>
  <c r="Q51" i="57" s="1"/>
  <c r="A40" i="57"/>
  <c r="AG40" i="57" s="1"/>
  <c r="A29" i="57"/>
  <c r="AG29" i="57" s="1"/>
  <c r="A18" i="57"/>
  <c r="AG18" i="57" s="1"/>
  <c r="A7" i="57"/>
  <c r="Q7" i="57" s="1"/>
  <c r="J3" i="57"/>
  <c r="AP3" i="57" s="1"/>
  <c r="F3" i="57"/>
  <c r="V3" i="57" s="1"/>
  <c r="A3" i="57"/>
  <c r="AG3" i="57" s="1"/>
  <c r="AU69" i="57"/>
  <c r="AQ69" i="57"/>
  <c r="AM69" i="57"/>
  <c r="AI69" i="57"/>
  <c r="AE69" i="57"/>
  <c r="AA69" i="57"/>
  <c r="W69" i="57"/>
  <c r="S69" i="57"/>
  <c r="O69" i="57"/>
  <c r="K69" i="57"/>
  <c r="G69" i="57"/>
  <c r="C69" i="57"/>
  <c r="AV68" i="57"/>
  <c r="AR68" i="57"/>
  <c r="AN68" i="57"/>
  <c r="AJ68" i="57"/>
  <c r="AF68" i="57"/>
  <c r="AB68" i="57"/>
  <c r="X68" i="57"/>
  <c r="T68" i="57"/>
  <c r="P68" i="57"/>
  <c r="L68" i="57"/>
  <c r="H68" i="57"/>
  <c r="D68" i="57"/>
  <c r="AV67" i="57"/>
  <c r="AR67" i="57"/>
  <c r="AN67" i="57"/>
  <c r="AJ67" i="57"/>
  <c r="AF67" i="57"/>
  <c r="AB67" i="57"/>
  <c r="X67" i="57"/>
  <c r="T67" i="57"/>
  <c r="P67" i="57"/>
  <c r="L67" i="57"/>
  <c r="H67" i="57"/>
  <c r="D67" i="57"/>
  <c r="AV66" i="57"/>
  <c r="AR66" i="57"/>
  <c r="AN66" i="57"/>
  <c r="AJ66" i="57"/>
  <c r="AF66" i="57"/>
  <c r="AB66" i="57"/>
  <c r="X66" i="57"/>
  <c r="T66" i="57"/>
  <c r="P66" i="57"/>
  <c r="L66" i="57"/>
  <c r="H66" i="57"/>
  <c r="D66" i="57"/>
  <c r="AV65" i="57"/>
  <c r="AR65" i="57"/>
  <c r="AN65" i="57"/>
  <c r="AJ65" i="57"/>
  <c r="AF65" i="57"/>
  <c r="AB65" i="57"/>
  <c r="X65" i="57"/>
  <c r="T65" i="57"/>
  <c r="P65" i="57"/>
  <c r="L65" i="57"/>
  <c r="H65" i="57"/>
  <c r="D65" i="57"/>
  <c r="AV64" i="57"/>
  <c r="AR64" i="57"/>
  <c r="AN64" i="57"/>
  <c r="AJ64" i="57"/>
  <c r="AF64" i="57"/>
  <c r="AB64" i="57"/>
  <c r="X64" i="57"/>
  <c r="T64" i="57"/>
  <c r="P64" i="57"/>
  <c r="L64" i="57"/>
  <c r="H64" i="57"/>
  <c r="D64" i="57"/>
  <c r="AR62" i="57"/>
  <c r="AQ62" i="57"/>
  <c r="AN62" i="57"/>
  <c r="AM62" i="57"/>
  <c r="AJ62" i="57"/>
  <c r="AI62" i="57"/>
  <c r="AB62" i="57"/>
  <c r="AA62" i="57"/>
  <c r="X62" i="57"/>
  <c r="W62" i="57"/>
  <c r="T62" i="57"/>
  <c r="S62" i="57"/>
  <c r="L62" i="57"/>
  <c r="K62" i="57"/>
  <c r="H62" i="57"/>
  <c r="G62" i="57"/>
  <c r="D62" i="57"/>
  <c r="C62" i="57"/>
  <c r="AU58" i="57"/>
  <c r="AQ58" i="57"/>
  <c r="AM58" i="57"/>
  <c r="AI58" i="57"/>
  <c r="AE58" i="57"/>
  <c r="AA58" i="57"/>
  <c r="W58" i="57"/>
  <c r="S58" i="57"/>
  <c r="O58" i="57"/>
  <c r="K58" i="57"/>
  <c r="G58" i="57"/>
  <c r="C58" i="57"/>
  <c r="AV57" i="57"/>
  <c r="AR57" i="57"/>
  <c r="AN57" i="57"/>
  <c r="AJ57" i="57"/>
  <c r="AF57" i="57"/>
  <c r="AB57" i="57"/>
  <c r="X57" i="57"/>
  <c r="T57" i="57"/>
  <c r="P57" i="57"/>
  <c r="L57" i="57"/>
  <c r="H57" i="57"/>
  <c r="D57" i="57"/>
  <c r="AV56" i="57"/>
  <c r="AR56" i="57"/>
  <c r="AN56" i="57"/>
  <c r="AJ56" i="57"/>
  <c r="AF56" i="57"/>
  <c r="AB56" i="57"/>
  <c r="X56" i="57"/>
  <c r="T56" i="57"/>
  <c r="P56" i="57"/>
  <c r="L56" i="57"/>
  <c r="H56" i="57"/>
  <c r="D56" i="57"/>
  <c r="AV55" i="57"/>
  <c r="AR55" i="57"/>
  <c r="AN55" i="57"/>
  <c r="AJ55" i="57"/>
  <c r="AF55" i="57"/>
  <c r="AB55" i="57"/>
  <c r="X55" i="57"/>
  <c r="T55" i="57"/>
  <c r="P55" i="57"/>
  <c r="L55" i="57"/>
  <c r="H55" i="57"/>
  <c r="D55" i="57"/>
  <c r="AV54" i="57"/>
  <c r="AR54" i="57"/>
  <c r="AN54" i="57"/>
  <c r="AJ54" i="57"/>
  <c r="AF54" i="57"/>
  <c r="AB54" i="57"/>
  <c r="X54" i="57"/>
  <c r="T54" i="57"/>
  <c r="P54" i="57"/>
  <c r="L54" i="57"/>
  <c r="H54" i="57"/>
  <c r="D54" i="57"/>
  <c r="AV53" i="57"/>
  <c r="AR53" i="57"/>
  <c r="AN53" i="57"/>
  <c r="AJ53" i="57"/>
  <c r="AF53" i="57"/>
  <c r="AB53" i="57"/>
  <c r="X53" i="57"/>
  <c r="T53" i="57"/>
  <c r="P53" i="57"/>
  <c r="L53" i="57"/>
  <c r="H53" i="57"/>
  <c r="D53" i="57"/>
  <c r="AR51" i="57"/>
  <c r="AQ51" i="57"/>
  <c r="AN51" i="57"/>
  <c r="AM51" i="57"/>
  <c r="AJ51" i="57"/>
  <c r="AI51" i="57"/>
  <c r="AB51" i="57"/>
  <c r="AA51" i="57"/>
  <c r="X51" i="57"/>
  <c r="W51" i="57"/>
  <c r="T51" i="57"/>
  <c r="S51" i="57"/>
  <c r="L51" i="57"/>
  <c r="K51" i="57"/>
  <c r="H51" i="57"/>
  <c r="G51" i="57"/>
  <c r="D51" i="57"/>
  <c r="C51" i="57"/>
  <c r="AU47" i="57"/>
  <c r="AQ47" i="57"/>
  <c r="AM47" i="57"/>
  <c r="AI47" i="57"/>
  <c r="AE47" i="57"/>
  <c r="AA47" i="57"/>
  <c r="W47" i="57"/>
  <c r="S47" i="57"/>
  <c r="O47" i="57"/>
  <c r="K47" i="57"/>
  <c r="G47" i="57"/>
  <c r="H47" i="57" s="1"/>
  <c r="C47" i="57"/>
  <c r="AV46" i="57"/>
  <c r="AR46" i="57"/>
  <c r="AN46" i="57"/>
  <c r="AJ46" i="57"/>
  <c r="AF46" i="57"/>
  <c r="AB46" i="57"/>
  <c r="X46" i="57"/>
  <c r="T46" i="57"/>
  <c r="P46" i="57"/>
  <c r="L46" i="57"/>
  <c r="H46" i="57"/>
  <c r="D46" i="57"/>
  <c r="AV45" i="57"/>
  <c r="AR45" i="57"/>
  <c r="AN45" i="57"/>
  <c r="AJ45" i="57"/>
  <c r="AF45" i="57"/>
  <c r="AB45" i="57"/>
  <c r="X45" i="57"/>
  <c r="T45" i="57"/>
  <c r="P45" i="57"/>
  <c r="L45" i="57"/>
  <c r="H45" i="57"/>
  <c r="D45" i="57"/>
  <c r="AV44" i="57"/>
  <c r="AR44" i="57"/>
  <c r="AN44" i="57"/>
  <c r="AJ44" i="57"/>
  <c r="AF44" i="57"/>
  <c r="AB44" i="57"/>
  <c r="X44" i="57"/>
  <c r="T44" i="57"/>
  <c r="P44" i="57"/>
  <c r="L44" i="57"/>
  <c r="H44" i="57"/>
  <c r="D44" i="57"/>
  <c r="AV43" i="57"/>
  <c r="AR43" i="57"/>
  <c r="AN43" i="57"/>
  <c r="AJ43" i="57"/>
  <c r="AF43" i="57"/>
  <c r="AB43" i="57"/>
  <c r="X43" i="57"/>
  <c r="T43" i="57"/>
  <c r="P43" i="57"/>
  <c r="L43" i="57"/>
  <c r="H43" i="57"/>
  <c r="D43" i="57"/>
  <c r="AV42" i="57"/>
  <c r="AR42" i="57"/>
  <c r="AN42" i="57"/>
  <c r="AJ42" i="57"/>
  <c r="AF42" i="57"/>
  <c r="AB42" i="57"/>
  <c r="X42" i="57"/>
  <c r="T42" i="57"/>
  <c r="P42" i="57"/>
  <c r="L42" i="57"/>
  <c r="H42" i="57"/>
  <c r="D42" i="57"/>
  <c r="AR40" i="57"/>
  <c r="AQ40" i="57"/>
  <c r="AN40" i="57"/>
  <c r="AM40" i="57"/>
  <c r="AJ40" i="57"/>
  <c r="AI40" i="57"/>
  <c r="AB40" i="57"/>
  <c r="AA40" i="57"/>
  <c r="X40" i="57"/>
  <c r="W40" i="57"/>
  <c r="T40" i="57"/>
  <c r="S40" i="57"/>
  <c r="L40" i="57"/>
  <c r="K40" i="57"/>
  <c r="H40" i="57"/>
  <c r="G40" i="57"/>
  <c r="D40" i="57"/>
  <c r="C40" i="57"/>
  <c r="AU36" i="57"/>
  <c r="AV36" i="57" s="1"/>
  <c r="AQ36" i="57"/>
  <c r="AM36" i="57"/>
  <c r="AI36" i="57"/>
  <c r="AE36" i="57"/>
  <c r="AF36" i="57" s="1"/>
  <c r="AA36" i="57"/>
  <c r="W36" i="57"/>
  <c r="S36" i="57"/>
  <c r="O36" i="57"/>
  <c r="K36" i="57"/>
  <c r="G36" i="57"/>
  <c r="C36" i="57"/>
  <c r="AV35" i="57"/>
  <c r="AR35" i="57"/>
  <c r="AN35" i="57"/>
  <c r="AJ35" i="57"/>
  <c r="AF35" i="57"/>
  <c r="AB35" i="57"/>
  <c r="X35" i="57"/>
  <c r="T35" i="57"/>
  <c r="P35" i="57"/>
  <c r="L35" i="57"/>
  <c r="H35" i="57"/>
  <c r="D35" i="57"/>
  <c r="AV34" i="57"/>
  <c r="AR34" i="57"/>
  <c r="AN34" i="57"/>
  <c r="AJ34" i="57"/>
  <c r="AF34" i="57"/>
  <c r="AB34" i="57"/>
  <c r="X34" i="57"/>
  <c r="T34" i="57"/>
  <c r="P34" i="57"/>
  <c r="L34" i="57"/>
  <c r="H34" i="57"/>
  <c r="D34" i="57"/>
  <c r="AV33" i="57"/>
  <c r="AR33" i="57"/>
  <c r="AN33" i="57"/>
  <c r="AJ33" i="57"/>
  <c r="AF33" i="57"/>
  <c r="AB33" i="57"/>
  <c r="X33" i="57"/>
  <c r="T33" i="57"/>
  <c r="P33" i="57"/>
  <c r="L33" i="57"/>
  <c r="H33" i="57"/>
  <c r="D33" i="57"/>
  <c r="AV32" i="57"/>
  <c r="AR32" i="57"/>
  <c r="AN32" i="57"/>
  <c r="AJ32" i="57"/>
  <c r="AF32" i="57"/>
  <c r="AB32" i="57"/>
  <c r="X32" i="57"/>
  <c r="T32" i="57"/>
  <c r="P32" i="57"/>
  <c r="L32" i="57"/>
  <c r="H32" i="57"/>
  <c r="D32" i="57"/>
  <c r="AV31" i="57"/>
  <c r="AR31" i="57"/>
  <c r="AN31" i="57"/>
  <c r="AJ31" i="57"/>
  <c r="AF31" i="57"/>
  <c r="AB31" i="57"/>
  <c r="X31" i="57"/>
  <c r="T31" i="57"/>
  <c r="P31" i="57"/>
  <c r="L31" i="57"/>
  <c r="H31" i="57"/>
  <c r="D31" i="57"/>
  <c r="AR29" i="57"/>
  <c r="AQ29" i="57"/>
  <c r="AN29" i="57"/>
  <c r="AM29" i="57"/>
  <c r="AB29" i="57"/>
  <c r="AA29" i="57"/>
  <c r="X29" i="57"/>
  <c r="W29" i="57"/>
  <c r="L29" i="57"/>
  <c r="K29" i="57"/>
  <c r="H29" i="57"/>
  <c r="G29" i="57"/>
  <c r="AU25" i="57"/>
  <c r="AQ25" i="57"/>
  <c r="AM25" i="57"/>
  <c r="AI25" i="57"/>
  <c r="AE25" i="57"/>
  <c r="AA25" i="57"/>
  <c r="W25" i="57"/>
  <c r="S25" i="57"/>
  <c r="O25" i="57"/>
  <c r="K25" i="57"/>
  <c r="G25" i="57"/>
  <c r="C25" i="57"/>
  <c r="AV24" i="57"/>
  <c r="AR24" i="57"/>
  <c r="AN24" i="57"/>
  <c r="AJ24" i="57"/>
  <c r="AF24" i="57"/>
  <c r="AB24" i="57"/>
  <c r="X24" i="57"/>
  <c r="T24" i="57"/>
  <c r="P24" i="57"/>
  <c r="L24" i="57"/>
  <c r="H24" i="57"/>
  <c r="D24" i="57"/>
  <c r="AV23" i="57"/>
  <c r="AR23" i="57"/>
  <c r="AN23" i="57"/>
  <c r="AJ23" i="57"/>
  <c r="AF23" i="57"/>
  <c r="AB23" i="57"/>
  <c r="X23" i="57"/>
  <c r="T23" i="57"/>
  <c r="P23" i="57"/>
  <c r="L23" i="57"/>
  <c r="H23" i="57"/>
  <c r="D23" i="57"/>
  <c r="AV22" i="57"/>
  <c r="AR22" i="57"/>
  <c r="AN22" i="57"/>
  <c r="AJ22" i="57"/>
  <c r="AF22" i="57"/>
  <c r="AB22" i="57"/>
  <c r="X22" i="57"/>
  <c r="T22" i="57"/>
  <c r="P22" i="57"/>
  <c r="L22" i="57"/>
  <c r="H22" i="57"/>
  <c r="D22" i="57"/>
  <c r="AV21" i="57"/>
  <c r="AR21" i="57"/>
  <c r="AN21" i="57"/>
  <c r="AJ21" i="57"/>
  <c r="AF21" i="57"/>
  <c r="AB21" i="57"/>
  <c r="X21" i="57"/>
  <c r="T21" i="57"/>
  <c r="P21" i="57"/>
  <c r="L21" i="57"/>
  <c r="H21" i="57"/>
  <c r="D21" i="57"/>
  <c r="AV20" i="57"/>
  <c r="AR20" i="57"/>
  <c r="AN20" i="57"/>
  <c r="AJ20" i="57"/>
  <c r="AF20" i="57"/>
  <c r="AB20" i="57"/>
  <c r="X20" i="57"/>
  <c r="T20" i="57"/>
  <c r="P20" i="57"/>
  <c r="L20" i="57"/>
  <c r="H20" i="57"/>
  <c r="D20" i="57"/>
  <c r="AV18" i="57"/>
  <c r="AU18" i="57"/>
  <c r="AR18" i="57"/>
  <c r="AQ18" i="57"/>
  <c r="AN18" i="57"/>
  <c r="AM18" i="57"/>
  <c r="AJ18" i="57"/>
  <c r="AI18" i="57"/>
  <c r="AF18" i="57"/>
  <c r="AE18" i="57"/>
  <c r="AB18" i="57"/>
  <c r="AA18" i="57"/>
  <c r="X18" i="57"/>
  <c r="W18" i="57"/>
  <c r="T18" i="57"/>
  <c r="S18" i="57"/>
  <c r="P18" i="57"/>
  <c r="O18" i="57"/>
  <c r="L18" i="57"/>
  <c r="K18" i="57"/>
  <c r="H18" i="57"/>
  <c r="G18" i="57"/>
  <c r="D18" i="57"/>
  <c r="C18" i="57"/>
  <c r="AU14" i="57"/>
  <c r="AQ14" i="57"/>
  <c r="AM14" i="57"/>
  <c r="AI14" i="57"/>
  <c r="AE14" i="57"/>
  <c r="AA14" i="57"/>
  <c r="W14" i="57"/>
  <c r="S14" i="57"/>
  <c r="O14" i="57"/>
  <c r="P14" i="57" s="1"/>
  <c r="K14" i="57"/>
  <c r="G14" i="57"/>
  <c r="C14" i="57"/>
  <c r="AV13" i="57"/>
  <c r="AR13" i="57"/>
  <c r="AN13" i="57"/>
  <c r="AJ13" i="57"/>
  <c r="AF13" i="57"/>
  <c r="AB13" i="57"/>
  <c r="X13" i="57"/>
  <c r="T13" i="57"/>
  <c r="P13" i="57"/>
  <c r="L13" i="57"/>
  <c r="H13" i="57"/>
  <c r="D13" i="57"/>
  <c r="AV12" i="57"/>
  <c r="AR12" i="57"/>
  <c r="AN12" i="57"/>
  <c r="AJ12" i="57"/>
  <c r="AF12" i="57"/>
  <c r="AB12" i="57"/>
  <c r="X12" i="57"/>
  <c r="T12" i="57"/>
  <c r="P12" i="57"/>
  <c r="L12" i="57"/>
  <c r="H12" i="57"/>
  <c r="D12" i="57"/>
  <c r="AV11" i="57"/>
  <c r="AR11" i="57"/>
  <c r="AN11" i="57"/>
  <c r="AJ11" i="57"/>
  <c r="AF11" i="57"/>
  <c r="AB11" i="57"/>
  <c r="X11" i="57"/>
  <c r="T11" i="57"/>
  <c r="P11" i="57"/>
  <c r="L11" i="57"/>
  <c r="H11" i="57"/>
  <c r="D11" i="57"/>
  <c r="AV10" i="57"/>
  <c r="AR10" i="57"/>
  <c r="AN10" i="57"/>
  <c r="AJ10" i="57"/>
  <c r="AF10" i="57"/>
  <c r="AB10" i="57"/>
  <c r="X10" i="57"/>
  <c r="T10" i="57"/>
  <c r="P10" i="57"/>
  <c r="L10" i="57"/>
  <c r="H10" i="57"/>
  <c r="D10" i="57"/>
  <c r="AV9" i="57"/>
  <c r="AR9" i="57"/>
  <c r="AN9" i="57"/>
  <c r="AJ9" i="57"/>
  <c r="AF9" i="57"/>
  <c r="AB9" i="57"/>
  <c r="X9" i="57"/>
  <c r="T9" i="57"/>
  <c r="P9" i="57"/>
  <c r="L9" i="57"/>
  <c r="H9" i="57"/>
  <c r="D9" i="57"/>
  <c r="AV7" i="57"/>
  <c r="AU7" i="57"/>
  <c r="AR7" i="57"/>
  <c r="AQ7" i="57"/>
  <c r="AN7" i="57"/>
  <c r="AM7" i="57"/>
  <c r="AJ7" i="57"/>
  <c r="AI7" i="57"/>
  <c r="AF7" i="57"/>
  <c r="AE7" i="57"/>
  <c r="AB7" i="57"/>
  <c r="AA7" i="57"/>
  <c r="X7" i="57"/>
  <c r="W7" i="57"/>
  <c r="T7" i="57"/>
  <c r="S7" i="57"/>
  <c r="P7" i="57"/>
  <c r="O7" i="57"/>
  <c r="L7" i="57"/>
  <c r="K7" i="57"/>
  <c r="H7" i="57"/>
  <c r="G7" i="57"/>
  <c r="D7" i="57"/>
  <c r="C7" i="57"/>
  <c r="F1" i="57"/>
  <c r="AL1" i="57" s="1"/>
  <c r="A1" i="57"/>
  <c r="AG1" i="57" s="1"/>
  <c r="A62" i="56"/>
  <c r="AG62" i="56" s="1"/>
  <c r="A51" i="56"/>
  <c r="AG51" i="56" s="1"/>
  <c r="A40" i="56"/>
  <c r="AG40" i="56" s="1"/>
  <c r="A29" i="56"/>
  <c r="Q29" i="56" s="1"/>
  <c r="A18" i="56"/>
  <c r="AG18" i="56" s="1"/>
  <c r="A7" i="56"/>
  <c r="Q7" i="56" s="1"/>
  <c r="J3" i="56"/>
  <c r="AP3" i="56" s="1"/>
  <c r="F3" i="56"/>
  <c r="V3" i="56" s="1"/>
  <c r="A3" i="56"/>
  <c r="AG3" i="56" s="1"/>
  <c r="AM69" i="56"/>
  <c r="AI69" i="56"/>
  <c r="AE69" i="56"/>
  <c r="B391" i="12" s="1"/>
  <c r="D391" i="12" s="1"/>
  <c r="AA69" i="56"/>
  <c r="B390" i="12" s="1"/>
  <c r="D390" i="12" s="1"/>
  <c r="W69" i="56"/>
  <c r="B379" i="12" s="1"/>
  <c r="D379" i="12" s="1"/>
  <c r="S69" i="56"/>
  <c r="B378" i="12" s="1"/>
  <c r="D378" i="12" s="1"/>
  <c r="O69" i="56"/>
  <c r="B367" i="12" s="1"/>
  <c r="D367" i="12" s="1"/>
  <c r="K69" i="56"/>
  <c r="B366" i="12" s="1"/>
  <c r="D366" i="12" s="1"/>
  <c r="G69" i="56"/>
  <c r="B355" i="12" s="1"/>
  <c r="D355" i="12" s="1"/>
  <c r="C69" i="56"/>
  <c r="B354" i="12" s="1"/>
  <c r="D354" i="12" s="1"/>
  <c r="AN68" i="56"/>
  <c r="AJ68" i="56"/>
  <c r="AF68" i="56"/>
  <c r="AB68" i="56"/>
  <c r="X68" i="56"/>
  <c r="T68" i="56"/>
  <c r="P68" i="56"/>
  <c r="L68" i="56"/>
  <c r="H68" i="56"/>
  <c r="D68" i="56"/>
  <c r="AN67" i="56"/>
  <c r="AJ67" i="56"/>
  <c r="AF67" i="56"/>
  <c r="AB67" i="56"/>
  <c r="X67" i="56"/>
  <c r="T67" i="56"/>
  <c r="P67" i="56"/>
  <c r="L67" i="56"/>
  <c r="H67" i="56"/>
  <c r="D67" i="56"/>
  <c r="AN66" i="56"/>
  <c r="AJ66" i="56"/>
  <c r="AF66" i="56"/>
  <c r="AB66" i="56"/>
  <c r="X66" i="56"/>
  <c r="T66" i="56"/>
  <c r="P66" i="56"/>
  <c r="L66" i="56"/>
  <c r="H66" i="56"/>
  <c r="D66" i="56"/>
  <c r="AN65" i="56"/>
  <c r="AJ65" i="56"/>
  <c r="AF65" i="56"/>
  <c r="AB65" i="56"/>
  <c r="X65" i="56"/>
  <c r="T65" i="56"/>
  <c r="P65" i="56"/>
  <c r="L65" i="56"/>
  <c r="H65" i="56"/>
  <c r="D65" i="56"/>
  <c r="AN64" i="56"/>
  <c r="AJ64" i="56"/>
  <c r="AF64" i="56"/>
  <c r="AB64" i="56"/>
  <c r="X64" i="56"/>
  <c r="T64" i="56"/>
  <c r="P64" i="56"/>
  <c r="L64" i="56"/>
  <c r="H64" i="56"/>
  <c r="D64" i="56"/>
  <c r="AN62" i="56"/>
  <c r="AM62" i="56"/>
  <c r="AJ62" i="56"/>
  <c r="AI62" i="56"/>
  <c r="AB62" i="56"/>
  <c r="AA62" i="56"/>
  <c r="X62" i="56"/>
  <c r="W62" i="56"/>
  <c r="T62" i="56"/>
  <c r="S62" i="56"/>
  <c r="L62" i="56"/>
  <c r="K62" i="56"/>
  <c r="H62" i="56"/>
  <c r="G62" i="56"/>
  <c r="D62" i="56"/>
  <c r="C62" i="56"/>
  <c r="AM58" i="56"/>
  <c r="B401" i="12" s="1"/>
  <c r="D401" i="12" s="1"/>
  <c r="AI58" i="56"/>
  <c r="B400" i="12" s="1"/>
  <c r="D400" i="12" s="1"/>
  <c r="AE58" i="56"/>
  <c r="B389" i="12" s="1"/>
  <c r="D389" i="12" s="1"/>
  <c r="AA58" i="56"/>
  <c r="B388" i="12" s="1"/>
  <c r="D388" i="12" s="1"/>
  <c r="W58" i="56"/>
  <c r="B377" i="12" s="1"/>
  <c r="D377" i="12" s="1"/>
  <c r="S58" i="56"/>
  <c r="B376" i="12" s="1"/>
  <c r="D376" i="12" s="1"/>
  <c r="O58" i="56"/>
  <c r="B365" i="12" s="1"/>
  <c r="D365" i="12" s="1"/>
  <c r="K58" i="56"/>
  <c r="G58" i="56"/>
  <c r="B353" i="12" s="1"/>
  <c r="D353" i="12" s="1"/>
  <c r="C58" i="56"/>
  <c r="B352" i="12" s="1"/>
  <c r="D352" i="12" s="1"/>
  <c r="AN57" i="56"/>
  <c r="AJ57" i="56"/>
  <c r="AF57" i="56"/>
  <c r="AB57" i="56"/>
  <c r="X57" i="56"/>
  <c r="T57" i="56"/>
  <c r="P57" i="56"/>
  <c r="L57" i="56"/>
  <c r="H57" i="56"/>
  <c r="D57" i="56"/>
  <c r="AN56" i="56"/>
  <c r="AJ56" i="56"/>
  <c r="AF56" i="56"/>
  <c r="AB56" i="56"/>
  <c r="X56" i="56"/>
  <c r="T56" i="56"/>
  <c r="P56" i="56"/>
  <c r="L56" i="56"/>
  <c r="H56" i="56"/>
  <c r="D56" i="56"/>
  <c r="AN55" i="56"/>
  <c r="AJ55" i="56"/>
  <c r="AF55" i="56"/>
  <c r="AB55" i="56"/>
  <c r="X55" i="56"/>
  <c r="T55" i="56"/>
  <c r="P55" i="56"/>
  <c r="L55" i="56"/>
  <c r="H55" i="56"/>
  <c r="D55" i="56"/>
  <c r="AN54" i="56"/>
  <c r="AJ54" i="56"/>
  <c r="AF54" i="56"/>
  <c r="AB54" i="56"/>
  <c r="X54" i="56"/>
  <c r="T54" i="56"/>
  <c r="P54" i="56"/>
  <c r="L54" i="56"/>
  <c r="H54" i="56"/>
  <c r="D54" i="56"/>
  <c r="AN53" i="56"/>
  <c r="AJ53" i="56"/>
  <c r="AF53" i="56"/>
  <c r="AB53" i="56"/>
  <c r="X53" i="56"/>
  <c r="T53" i="56"/>
  <c r="P53" i="56"/>
  <c r="L53" i="56"/>
  <c r="H53" i="56"/>
  <c r="D53" i="56"/>
  <c r="AN51" i="56"/>
  <c r="AM51" i="56"/>
  <c r="AJ51" i="56"/>
  <c r="AI51" i="56"/>
  <c r="AB51" i="56"/>
  <c r="AA51" i="56"/>
  <c r="X51" i="56"/>
  <c r="W51" i="56"/>
  <c r="T51" i="56"/>
  <c r="S51" i="56"/>
  <c r="L51" i="56"/>
  <c r="K51" i="56"/>
  <c r="H51" i="56"/>
  <c r="G51" i="56"/>
  <c r="D51" i="56"/>
  <c r="C51" i="56"/>
  <c r="AM47" i="56"/>
  <c r="B399" i="12" s="1"/>
  <c r="D399" i="12" s="1"/>
  <c r="AI47" i="56"/>
  <c r="AE47" i="56"/>
  <c r="B387" i="12" s="1"/>
  <c r="D387" i="12" s="1"/>
  <c r="AA47" i="56"/>
  <c r="W47" i="56"/>
  <c r="B375" i="12" s="1"/>
  <c r="D375" i="12" s="1"/>
  <c r="S47" i="56"/>
  <c r="B374" i="12" s="1"/>
  <c r="D374" i="12" s="1"/>
  <c r="O47" i="56"/>
  <c r="B363" i="12" s="1"/>
  <c r="D363" i="12" s="1"/>
  <c r="K47" i="56"/>
  <c r="G47" i="56"/>
  <c r="B351" i="12" s="1"/>
  <c r="D351" i="12" s="1"/>
  <c r="C47" i="56"/>
  <c r="AN46" i="56"/>
  <c r="AJ46" i="56"/>
  <c r="AF46" i="56"/>
  <c r="AB46" i="56"/>
  <c r="X46" i="56"/>
  <c r="T46" i="56"/>
  <c r="P46" i="56"/>
  <c r="L46" i="56"/>
  <c r="H46" i="56"/>
  <c r="D46" i="56"/>
  <c r="AN45" i="56"/>
  <c r="AJ45" i="56"/>
  <c r="AF45" i="56"/>
  <c r="AB45" i="56"/>
  <c r="X45" i="56"/>
  <c r="T45" i="56"/>
  <c r="P45" i="56"/>
  <c r="L45" i="56"/>
  <c r="H45" i="56"/>
  <c r="D45" i="56"/>
  <c r="AN44" i="56"/>
  <c r="AJ44" i="56"/>
  <c r="AF44" i="56"/>
  <c r="AB44" i="56"/>
  <c r="X44" i="56"/>
  <c r="T44" i="56"/>
  <c r="P44" i="56"/>
  <c r="L44" i="56"/>
  <c r="H44" i="56"/>
  <c r="D44" i="56"/>
  <c r="AN43" i="56"/>
  <c r="AJ43" i="56"/>
  <c r="AF43" i="56"/>
  <c r="AB43" i="56"/>
  <c r="X43" i="56"/>
  <c r="T43" i="56"/>
  <c r="P43" i="56"/>
  <c r="L43" i="56"/>
  <c r="H43" i="56"/>
  <c r="D43" i="56"/>
  <c r="AN42" i="56"/>
  <c r="AJ42" i="56"/>
  <c r="AF42" i="56"/>
  <c r="AB42" i="56"/>
  <c r="X42" i="56"/>
  <c r="T42" i="56"/>
  <c r="P42" i="56"/>
  <c r="L42" i="56"/>
  <c r="H42" i="56"/>
  <c r="D42" i="56"/>
  <c r="AN40" i="56"/>
  <c r="AM40" i="56"/>
  <c r="AJ40" i="56"/>
  <c r="AI40" i="56"/>
  <c r="AB40" i="56"/>
  <c r="AA40" i="56"/>
  <c r="X40" i="56"/>
  <c r="W40" i="56"/>
  <c r="T40" i="56"/>
  <c r="S40" i="56"/>
  <c r="L40" i="56"/>
  <c r="K40" i="56"/>
  <c r="H40" i="56"/>
  <c r="G40" i="56"/>
  <c r="D40" i="56"/>
  <c r="C40" i="56"/>
  <c r="AM36" i="56"/>
  <c r="B397" i="12" s="1"/>
  <c r="D397" i="12" s="1"/>
  <c r="AI36" i="56"/>
  <c r="B396" i="12" s="1"/>
  <c r="D396" i="12" s="1"/>
  <c r="AE36" i="56"/>
  <c r="B385" i="12" s="1"/>
  <c r="D385" i="12" s="1"/>
  <c r="AA36" i="56"/>
  <c r="B384" i="12" s="1"/>
  <c r="D384" i="12" s="1"/>
  <c r="W36" i="56"/>
  <c r="B373" i="12" s="1"/>
  <c r="D373" i="12" s="1"/>
  <c r="S36" i="56"/>
  <c r="B372" i="12" s="1"/>
  <c r="D372" i="12" s="1"/>
  <c r="O36" i="56"/>
  <c r="B361" i="12" s="1"/>
  <c r="D361" i="12" s="1"/>
  <c r="K36" i="56"/>
  <c r="B360" i="12" s="1"/>
  <c r="D360" i="12" s="1"/>
  <c r="G36" i="56"/>
  <c r="B349" i="12" s="1"/>
  <c r="D349" i="12" s="1"/>
  <c r="C36" i="56"/>
  <c r="B348" i="12" s="1"/>
  <c r="D348" i="12" s="1"/>
  <c r="AN35" i="56"/>
  <c r="AJ35" i="56"/>
  <c r="AF35" i="56"/>
  <c r="AB35" i="56"/>
  <c r="X35" i="56"/>
  <c r="T35" i="56"/>
  <c r="P35" i="56"/>
  <c r="L35" i="56"/>
  <c r="H35" i="56"/>
  <c r="D35" i="56"/>
  <c r="AN34" i="56"/>
  <c r="AJ34" i="56"/>
  <c r="AF34" i="56"/>
  <c r="AB34" i="56"/>
  <c r="X34" i="56"/>
  <c r="T34" i="56"/>
  <c r="P34" i="56"/>
  <c r="L34" i="56"/>
  <c r="H34" i="56"/>
  <c r="D34" i="56"/>
  <c r="AN33" i="56"/>
  <c r="AJ33" i="56"/>
  <c r="AF33" i="56"/>
  <c r="AB33" i="56"/>
  <c r="P33" i="56"/>
  <c r="L33" i="56"/>
  <c r="H33" i="56"/>
  <c r="D33" i="56"/>
  <c r="AN32" i="56"/>
  <c r="AJ32" i="56"/>
  <c r="AF32" i="56"/>
  <c r="AB32" i="56"/>
  <c r="X32" i="56"/>
  <c r="T32" i="56"/>
  <c r="P32" i="56"/>
  <c r="L32" i="56"/>
  <c r="H32" i="56"/>
  <c r="D32" i="56"/>
  <c r="AN31" i="56"/>
  <c r="AJ31" i="56"/>
  <c r="AF31" i="56"/>
  <c r="AB31" i="56"/>
  <c r="X31" i="56"/>
  <c r="T31" i="56"/>
  <c r="P31" i="56"/>
  <c r="L31" i="56"/>
  <c r="H31" i="56"/>
  <c r="D31" i="56"/>
  <c r="AN29" i="56"/>
  <c r="AM29" i="56"/>
  <c r="AB29" i="56"/>
  <c r="AA29" i="56"/>
  <c r="X29" i="56"/>
  <c r="W29" i="56"/>
  <c r="L29" i="56"/>
  <c r="K29" i="56"/>
  <c r="H29" i="56"/>
  <c r="G29" i="56"/>
  <c r="AM25" i="56"/>
  <c r="B395" i="12" s="1"/>
  <c r="D395" i="12" s="1"/>
  <c r="AI25" i="56"/>
  <c r="B394" i="12" s="1"/>
  <c r="D394" i="12" s="1"/>
  <c r="AE25" i="56"/>
  <c r="B383" i="12" s="1"/>
  <c r="D383" i="12" s="1"/>
  <c r="AA25" i="56"/>
  <c r="B382" i="12" s="1"/>
  <c r="D382" i="12" s="1"/>
  <c r="W25" i="56"/>
  <c r="B371" i="12" s="1"/>
  <c r="D371" i="12" s="1"/>
  <c r="S25" i="56"/>
  <c r="B370" i="12" s="1"/>
  <c r="D370" i="12" s="1"/>
  <c r="O25" i="56"/>
  <c r="B359" i="12" s="1"/>
  <c r="D359" i="12" s="1"/>
  <c r="K25" i="56"/>
  <c r="B358" i="12" s="1"/>
  <c r="D358" i="12" s="1"/>
  <c r="G25" i="56"/>
  <c r="B347" i="12" s="1"/>
  <c r="D347" i="12" s="1"/>
  <c r="C25" i="56"/>
  <c r="B346" i="12" s="1"/>
  <c r="D346" i="12" s="1"/>
  <c r="AN24" i="56"/>
  <c r="AJ24" i="56"/>
  <c r="AF24" i="56"/>
  <c r="AB24" i="56"/>
  <c r="X24" i="56"/>
  <c r="T24" i="56"/>
  <c r="P24" i="56"/>
  <c r="L24" i="56"/>
  <c r="H24" i="56"/>
  <c r="D24" i="56"/>
  <c r="AN23" i="56"/>
  <c r="AJ23" i="56"/>
  <c r="AF23" i="56"/>
  <c r="AB23" i="56"/>
  <c r="X23" i="56"/>
  <c r="T23" i="56"/>
  <c r="P23" i="56"/>
  <c r="L23" i="56"/>
  <c r="H23" i="56"/>
  <c r="D23" i="56"/>
  <c r="AN22" i="56"/>
  <c r="AJ22" i="56"/>
  <c r="AF22" i="56"/>
  <c r="AB22" i="56"/>
  <c r="X22" i="56"/>
  <c r="T22" i="56"/>
  <c r="P22" i="56"/>
  <c r="L22" i="56"/>
  <c r="H22" i="56"/>
  <c r="D22" i="56"/>
  <c r="AN21" i="56"/>
  <c r="AJ21" i="56"/>
  <c r="AF21" i="56"/>
  <c r="AB21" i="56"/>
  <c r="X21" i="56"/>
  <c r="T21" i="56"/>
  <c r="P21" i="56"/>
  <c r="L21" i="56"/>
  <c r="H21" i="56"/>
  <c r="D21" i="56"/>
  <c r="AN20" i="56"/>
  <c r="AJ20" i="56"/>
  <c r="AF20" i="56"/>
  <c r="AB20" i="56"/>
  <c r="X20" i="56"/>
  <c r="T20" i="56"/>
  <c r="P20" i="56"/>
  <c r="L20" i="56"/>
  <c r="H20" i="56"/>
  <c r="D20" i="56"/>
  <c r="AN18" i="56"/>
  <c r="AM18" i="56"/>
  <c r="AJ18" i="56"/>
  <c r="AI18" i="56"/>
  <c r="AF18" i="56"/>
  <c r="AE18" i="56"/>
  <c r="AB18" i="56"/>
  <c r="AA18" i="56"/>
  <c r="X18" i="56"/>
  <c r="W18" i="56"/>
  <c r="T18" i="56"/>
  <c r="S18" i="56"/>
  <c r="P18" i="56"/>
  <c r="O18" i="56"/>
  <c r="L18" i="56"/>
  <c r="K18" i="56"/>
  <c r="H18" i="56"/>
  <c r="G18" i="56"/>
  <c r="D18" i="56"/>
  <c r="C18" i="56"/>
  <c r="AM14" i="56"/>
  <c r="B393" i="12" s="1"/>
  <c r="D393" i="12" s="1"/>
  <c r="AI14" i="56"/>
  <c r="B392" i="12" s="1"/>
  <c r="D392" i="12" s="1"/>
  <c r="AE14" i="56"/>
  <c r="B381" i="12" s="1"/>
  <c r="D381" i="12" s="1"/>
  <c r="AA14" i="56"/>
  <c r="B380" i="12" s="1"/>
  <c r="D380" i="12" s="1"/>
  <c r="W14" i="56"/>
  <c r="B369" i="12" s="1"/>
  <c r="D369" i="12" s="1"/>
  <c r="S14" i="56"/>
  <c r="B368" i="12" s="1"/>
  <c r="D368" i="12" s="1"/>
  <c r="O14" i="56"/>
  <c r="B357" i="12" s="1"/>
  <c r="D357" i="12" s="1"/>
  <c r="K14" i="56"/>
  <c r="B356" i="12" s="1"/>
  <c r="D356" i="12" s="1"/>
  <c r="G14" i="56"/>
  <c r="B345" i="12" s="1"/>
  <c r="D345" i="12" s="1"/>
  <c r="C14" i="56"/>
  <c r="B344" i="12" s="1"/>
  <c r="D344" i="12" s="1"/>
  <c r="AN13" i="56"/>
  <c r="AJ13" i="56"/>
  <c r="AF13" i="56"/>
  <c r="AB13" i="56"/>
  <c r="X13" i="56"/>
  <c r="T13" i="56"/>
  <c r="P13" i="56"/>
  <c r="L13" i="56"/>
  <c r="H13" i="56"/>
  <c r="D13" i="56"/>
  <c r="AN12" i="56"/>
  <c r="AJ12" i="56"/>
  <c r="AF12" i="56"/>
  <c r="AB12" i="56"/>
  <c r="X12" i="56"/>
  <c r="T12" i="56"/>
  <c r="P12" i="56"/>
  <c r="L12" i="56"/>
  <c r="H12" i="56"/>
  <c r="D12" i="56"/>
  <c r="AN11" i="56"/>
  <c r="AJ11" i="56"/>
  <c r="AF11" i="56"/>
  <c r="AB11" i="56"/>
  <c r="X11" i="56"/>
  <c r="T11" i="56"/>
  <c r="P11" i="56"/>
  <c r="L11" i="56"/>
  <c r="H11" i="56"/>
  <c r="D11" i="56"/>
  <c r="AN10" i="56"/>
  <c r="AJ10" i="56"/>
  <c r="AF10" i="56"/>
  <c r="AB10" i="56"/>
  <c r="X10" i="56"/>
  <c r="T10" i="56"/>
  <c r="P10" i="56"/>
  <c r="L10" i="56"/>
  <c r="H10" i="56"/>
  <c r="D10" i="56"/>
  <c r="AN9" i="56"/>
  <c r="AJ9" i="56"/>
  <c r="AF9" i="56"/>
  <c r="AB9" i="56"/>
  <c r="X9" i="56"/>
  <c r="T9" i="56"/>
  <c r="P9" i="56"/>
  <c r="L9" i="56"/>
  <c r="H9" i="56"/>
  <c r="D9" i="56"/>
  <c r="AN7" i="56"/>
  <c r="AM7" i="56"/>
  <c r="AJ7" i="56"/>
  <c r="AI7" i="56"/>
  <c r="AF7" i="56"/>
  <c r="AE7" i="56"/>
  <c r="AB7" i="56"/>
  <c r="AA7" i="56"/>
  <c r="X7" i="56"/>
  <c r="W7" i="56"/>
  <c r="T7" i="56"/>
  <c r="S7" i="56"/>
  <c r="P7" i="56"/>
  <c r="O7" i="56"/>
  <c r="L7" i="56"/>
  <c r="K7" i="56"/>
  <c r="H7" i="56"/>
  <c r="G7" i="56"/>
  <c r="D7" i="56"/>
  <c r="C7" i="56"/>
  <c r="F1" i="56"/>
  <c r="AL1" i="56" s="1"/>
  <c r="A1" i="56"/>
  <c r="AG1" i="56" s="1"/>
  <c r="A62" i="55"/>
  <c r="AG62" i="55" s="1"/>
  <c r="A51" i="55"/>
  <c r="AG51" i="55" s="1"/>
  <c r="A40" i="55"/>
  <c r="AG40" i="55" s="1"/>
  <c r="A29" i="55"/>
  <c r="AG29" i="55" s="1"/>
  <c r="A18" i="55"/>
  <c r="AG18" i="55" s="1"/>
  <c r="A7" i="55"/>
  <c r="Q7" i="55" s="1"/>
  <c r="J3" i="55"/>
  <c r="Z3" i="55" s="1"/>
  <c r="F3" i="55"/>
  <c r="V3" i="55" s="1"/>
  <c r="A3" i="55"/>
  <c r="AG3" i="55" s="1"/>
  <c r="AU69" i="55"/>
  <c r="AQ69" i="55"/>
  <c r="AM69" i="55"/>
  <c r="AI69" i="55"/>
  <c r="AE69" i="55"/>
  <c r="AA69" i="55"/>
  <c r="W69" i="55"/>
  <c r="S69" i="55"/>
  <c r="O69" i="55"/>
  <c r="K69" i="55"/>
  <c r="G69" i="55"/>
  <c r="C69" i="55"/>
  <c r="AV68" i="55"/>
  <c r="AR68" i="55"/>
  <c r="AN68" i="55"/>
  <c r="AJ68" i="55"/>
  <c r="AF68" i="55"/>
  <c r="AB68" i="55"/>
  <c r="X68" i="55"/>
  <c r="T68" i="55"/>
  <c r="P68" i="55"/>
  <c r="L68" i="55"/>
  <c r="H68" i="55"/>
  <c r="D68" i="55"/>
  <c r="AV67" i="55"/>
  <c r="AR67" i="55"/>
  <c r="AN67" i="55"/>
  <c r="AJ67" i="55"/>
  <c r="AF67" i="55"/>
  <c r="AB67" i="55"/>
  <c r="X67" i="55"/>
  <c r="T67" i="55"/>
  <c r="P67" i="55"/>
  <c r="L67" i="55"/>
  <c r="H67" i="55"/>
  <c r="D67" i="55"/>
  <c r="AV66" i="55"/>
  <c r="AR66" i="55"/>
  <c r="AN66" i="55"/>
  <c r="AJ66" i="55"/>
  <c r="AF66" i="55"/>
  <c r="AB66" i="55"/>
  <c r="X66" i="55"/>
  <c r="T66" i="55"/>
  <c r="P66" i="55"/>
  <c r="L66" i="55"/>
  <c r="H66" i="55"/>
  <c r="D66" i="55"/>
  <c r="AV65" i="55"/>
  <c r="AR65" i="55"/>
  <c r="AN65" i="55"/>
  <c r="AJ65" i="55"/>
  <c r="AF65" i="55"/>
  <c r="AB65" i="55"/>
  <c r="X65" i="55"/>
  <c r="T65" i="55"/>
  <c r="P65" i="55"/>
  <c r="L65" i="55"/>
  <c r="H65" i="55"/>
  <c r="D65" i="55"/>
  <c r="AV64" i="55"/>
  <c r="AR64" i="55"/>
  <c r="AN64" i="55"/>
  <c r="AJ64" i="55"/>
  <c r="AF64" i="55"/>
  <c r="AB64" i="55"/>
  <c r="X64" i="55"/>
  <c r="T64" i="55"/>
  <c r="P64" i="55"/>
  <c r="L64" i="55"/>
  <c r="H64" i="55"/>
  <c r="D64" i="55"/>
  <c r="AR62" i="55"/>
  <c r="AQ62" i="55"/>
  <c r="AN62" i="55"/>
  <c r="AM62" i="55"/>
  <c r="AJ62" i="55"/>
  <c r="AI62" i="55"/>
  <c r="AB62" i="55"/>
  <c r="AA62" i="55"/>
  <c r="X62" i="55"/>
  <c r="W62" i="55"/>
  <c r="T62" i="55"/>
  <c r="S62" i="55"/>
  <c r="L62" i="55"/>
  <c r="K62" i="55"/>
  <c r="H62" i="55"/>
  <c r="G62" i="55"/>
  <c r="D62" i="55"/>
  <c r="C62" i="55"/>
  <c r="AU58" i="55"/>
  <c r="AQ58" i="55"/>
  <c r="AM58" i="55"/>
  <c r="AI58" i="55"/>
  <c r="AE58" i="55"/>
  <c r="AA58" i="55"/>
  <c r="W58" i="55"/>
  <c r="S58" i="55"/>
  <c r="O58" i="55"/>
  <c r="K58" i="55"/>
  <c r="G58" i="55"/>
  <c r="C58" i="55"/>
  <c r="AV57" i="55"/>
  <c r="AR57" i="55"/>
  <c r="AN57" i="55"/>
  <c r="AJ57" i="55"/>
  <c r="AF57" i="55"/>
  <c r="AB57" i="55"/>
  <c r="X57" i="55"/>
  <c r="T57" i="55"/>
  <c r="P57" i="55"/>
  <c r="L57" i="55"/>
  <c r="H57" i="55"/>
  <c r="D57" i="55"/>
  <c r="AV56" i="55"/>
  <c r="AR56" i="55"/>
  <c r="AN56" i="55"/>
  <c r="AJ56" i="55"/>
  <c r="AF56" i="55"/>
  <c r="AB56" i="55"/>
  <c r="X56" i="55"/>
  <c r="T56" i="55"/>
  <c r="P56" i="55"/>
  <c r="L56" i="55"/>
  <c r="H56" i="55"/>
  <c r="D56" i="55"/>
  <c r="AV55" i="55"/>
  <c r="AR55" i="55"/>
  <c r="AN55" i="55"/>
  <c r="AJ55" i="55"/>
  <c r="AF55" i="55"/>
  <c r="AB55" i="55"/>
  <c r="X55" i="55"/>
  <c r="T55" i="55"/>
  <c r="P55" i="55"/>
  <c r="L55" i="55"/>
  <c r="H55" i="55"/>
  <c r="D55" i="55"/>
  <c r="AV54" i="55"/>
  <c r="AR54" i="55"/>
  <c r="AN54" i="55"/>
  <c r="AJ54" i="55"/>
  <c r="AF54" i="55"/>
  <c r="AB54" i="55"/>
  <c r="X54" i="55"/>
  <c r="T54" i="55"/>
  <c r="P54" i="55"/>
  <c r="L54" i="55"/>
  <c r="H54" i="55"/>
  <c r="D54" i="55"/>
  <c r="AV53" i="55"/>
  <c r="AR53" i="55"/>
  <c r="AN53" i="55"/>
  <c r="AJ53" i="55"/>
  <c r="AF53" i="55"/>
  <c r="AB53" i="55"/>
  <c r="X53" i="55"/>
  <c r="T53" i="55"/>
  <c r="P53" i="55"/>
  <c r="L53" i="55"/>
  <c r="H53" i="55"/>
  <c r="D53" i="55"/>
  <c r="AR51" i="55"/>
  <c r="AQ51" i="55"/>
  <c r="AN51" i="55"/>
  <c r="AM51" i="55"/>
  <c r="AJ51" i="55"/>
  <c r="AI51" i="55"/>
  <c r="AB51" i="55"/>
  <c r="AA51" i="55"/>
  <c r="X51" i="55"/>
  <c r="W51" i="55"/>
  <c r="T51" i="55"/>
  <c r="S51" i="55"/>
  <c r="L51" i="55"/>
  <c r="K51" i="55"/>
  <c r="H51" i="55"/>
  <c r="G51" i="55"/>
  <c r="D51" i="55"/>
  <c r="C51" i="55"/>
  <c r="AU47" i="55"/>
  <c r="AQ47" i="55"/>
  <c r="AM47" i="55"/>
  <c r="AI47" i="55"/>
  <c r="AE47" i="55"/>
  <c r="AA47" i="55"/>
  <c r="W47" i="55"/>
  <c r="S47" i="55"/>
  <c r="O47" i="55"/>
  <c r="K47" i="55"/>
  <c r="G47" i="55"/>
  <c r="C47" i="55"/>
  <c r="AV46" i="55"/>
  <c r="AR46" i="55"/>
  <c r="AN46" i="55"/>
  <c r="AJ46" i="55"/>
  <c r="AF46" i="55"/>
  <c r="AB46" i="55"/>
  <c r="X46" i="55"/>
  <c r="T46" i="55"/>
  <c r="P46" i="55"/>
  <c r="L46" i="55"/>
  <c r="H46" i="55"/>
  <c r="D46" i="55"/>
  <c r="AV45" i="55"/>
  <c r="AR45" i="55"/>
  <c r="AN45" i="55"/>
  <c r="AJ45" i="55"/>
  <c r="AF45" i="55"/>
  <c r="AB45" i="55"/>
  <c r="X45" i="55"/>
  <c r="T45" i="55"/>
  <c r="P45" i="55"/>
  <c r="L45" i="55"/>
  <c r="H45" i="55"/>
  <c r="D45" i="55"/>
  <c r="AV44" i="55"/>
  <c r="AR44" i="55"/>
  <c r="AN44" i="55"/>
  <c r="AJ44" i="55"/>
  <c r="AF44" i="55"/>
  <c r="AB44" i="55"/>
  <c r="X44" i="55"/>
  <c r="T44" i="55"/>
  <c r="P44" i="55"/>
  <c r="L44" i="55"/>
  <c r="H44" i="55"/>
  <c r="D44" i="55"/>
  <c r="AV43" i="55"/>
  <c r="AR43" i="55"/>
  <c r="AN43" i="55"/>
  <c r="AJ43" i="55"/>
  <c r="AF43" i="55"/>
  <c r="AB43" i="55"/>
  <c r="X43" i="55"/>
  <c r="T43" i="55"/>
  <c r="P43" i="55"/>
  <c r="L43" i="55"/>
  <c r="H43" i="55"/>
  <c r="D43" i="55"/>
  <c r="AV42" i="55"/>
  <c r="AR42" i="55"/>
  <c r="AN42" i="55"/>
  <c r="AJ42" i="55"/>
  <c r="AF42" i="55"/>
  <c r="AB42" i="55"/>
  <c r="X42" i="55"/>
  <c r="T42" i="55"/>
  <c r="P42" i="55"/>
  <c r="L42" i="55"/>
  <c r="H42" i="55"/>
  <c r="D42" i="55"/>
  <c r="AR40" i="55"/>
  <c r="AQ40" i="55"/>
  <c r="AN40" i="55"/>
  <c r="AM40" i="55"/>
  <c r="AJ40" i="55"/>
  <c r="AI40" i="55"/>
  <c r="AB40" i="55"/>
  <c r="AA40" i="55"/>
  <c r="X40" i="55"/>
  <c r="W40" i="55"/>
  <c r="T40" i="55"/>
  <c r="S40" i="55"/>
  <c r="L40" i="55"/>
  <c r="K40" i="55"/>
  <c r="H40" i="55"/>
  <c r="G40" i="55"/>
  <c r="D40" i="55"/>
  <c r="C40" i="55"/>
  <c r="AU36" i="55"/>
  <c r="AQ36" i="55"/>
  <c r="AM36" i="55"/>
  <c r="AN36" i="55" s="1"/>
  <c r="AI36" i="55"/>
  <c r="AE36" i="55"/>
  <c r="AA36" i="55"/>
  <c r="W36" i="55"/>
  <c r="S36" i="55"/>
  <c r="O36" i="55"/>
  <c r="K36" i="55"/>
  <c r="G36" i="55"/>
  <c r="C36" i="55"/>
  <c r="AV35" i="55"/>
  <c r="AR35" i="55"/>
  <c r="AN35" i="55"/>
  <c r="AJ35" i="55"/>
  <c r="AF35" i="55"/>
  <c r="AB35" i="55"/>
  <c r="X35" i="55"/>
  <c r="T35" i="55"/>
  <c r="P35" i="55"/>
  <c r="L35" i="55"/>
  <c r="H35" i="55"/>
  <c r="D35" i="55"/>
  <c r="AV34" i="55"/>
  <c r="AR34" i="55"/>
  <c r="AN34" i="55"/>
  <c r="AJ34" i="55"/>
  <c r="AF34" i="55"/>
  <c r="AB34" i="55"/>
  <c r="X34" i="55"/>
  <c r="T34" i="55"/>
  <c r="P34" i="55"/>
  <c r="L34" i="55"/>
  <c r="H34" i="55"/>
  <c r="D34" i="55"/>
  <c r="AV33" i="55"/>
  <c r="AR33" i="55"/>
  <c r="AN33" i="55"/>
  <c r="AJ33" i="55"/>
  <c r="AF33" i="55"/>
  <c r="AB33" i="55"/>
  <c r="X33" i="55"/>
  <c r="T33" i="55"/>
  <c r="P33" i="55"/>
  <c r="L33" i="55"/>
  <c r="H33" i="55"/>
  <c r="D33" i="55"/>
  <c r="AV32" i="55"/>
  <c r="AR32" i="55"/>
  <c r="AN32" i="55"/>
  <c r="AJ32" i="55"/>
  <c r="AF32" i="55"/>
  <c r="AB32" i="55"/>
  <c r="X32" i="55"/>
  <c r="T32" i="55"/>
  <c r="P32" i="55"/>
  <c r="L32" i="55"/>
  <c r="H32" i="55"/>
  <c r="D32" i="55"/>
  <c r="AV31" i="55"/>
  <c r="AR31" i="55"/>
  <c r="AN31" i="55"/>
  <c r="AJ31" i="55"/>
  <c r="AF31" i="55"/>
  <c r="AB31" i="55"/>
  <c r="X31" i="55"/>
  <c r="T31" i="55"/>
  <c r="P31" i="55"/>
  <c r="L31" i="55"/>
  <c r="H31" i="55"/>
  <c r="D31" i="55"/>
  <c r="AR29" i="55"/>
  <c r="AQ29" i="55"/>
  <c r="AN29" i="55"/>
  <c r="AM29" i="55"/>
  <c r="AB29" i="55"/>
  <c r="AA29" i="55"/>
  <c r="X29" i="55"/>
  <c r="W29" i="55"/>
  <c r="L29" i="55"/>
  <c r="K29" i="55"/>
  <c r="H29" i="55"/>
  <c r="G29" i="55"/>
  <c r="AU25" i="55"/>
  <c r="AQ25" i="55"/>
  <c r="AM25" i="55"/>
  <c r="AI25" i="55"/>
  <c r="AE25" i="55"/>
  <c r="AA25" i="55"/>
  <c r="W25" i="55"/>
  <c r="S25" i="55"/>
  <c r="O25" i="55"/>
  <c r="K25" i="55"/>
  <c r="G25" i="55"/>
  <c r="C25" i="55"/>
  <c r="AV24" i="55"/>
  <c r="AR24" i="55"/>
  <c r="AN24" i="55"/>
  <c r="AJ24" i="55"/>
  <c r="AF24" i="55"/>
  <c r="AB24" i="55"/>
  <c r="X24" i="55"/>
  <c r="T24" i="55"/>
  <c r="P24" i="55"/>
  <c r="L24" i="55"/>
  <c r="H24" i="55"/>
  <c r="D24" i="55"/>
  <c r="AV23" i="55"/>
  <c r="AR23" i="55"/>
  <c r="AN23" i="55"/>
  <c r="AJ23" i="55"/>
  <c r="AF23" i="55"/>
  <c r="AB23" i="55"/>
  <c r="X23" i="55"/>
  <c r="T23" i="55"/>
  <c r="P23" i="55"/>
  <c r="L23" i="55"/>
  <c r="H23" i="55"/>
  <c r="D23" i="55"/>
  <c r="AV22" i="55"/>
  <c r="AR22" i="55"/>
  <c r="AN22" i="55"/>
  <c r="AJ22" i="55"/>
  <c r="AF22" i="55"/>
  <c r="AB22" i="55"/>
  <c r="X22" i="55"/>
  <c r="T22" i="55"/>
  <c r="P22" i="55"/>
  <c r="L22" i="55"/>
  <c r="H22" i="55"/>
  <c r="D22" i="55"/>
  <c r="AV21" i="55"/>
  <c r="AR21" i="55"/>
  <c r="AN21" i="55"/>
  <c r="AJ21" i="55"/>
  <c r="AF21" i="55"/>
  <c r="AB21" i="55"/>
  <c r="X21" i="55"/>
  <c r="T21" i="55"/>
  <c r="P21" i="55"/>
  <c r="L21" i="55"/>
  <c r="H21" i="55"/>
  <c r="D21" i="55"/>
  <c r="AV20" i="55"/>
  <c r="AR20" i="55"/>
  <c r="AN20" i="55"/>
  <c r="AJ20" i="55"/>
  <c r="AF20" i="55"/>
  <c r="AB20" i="55"/>
  <c r="X20" i="55"/>
  <c r="T20" i="55"/>
  <c r="P20" i="55"/>
  <c r="L20" i="55"/>
  <c r="H20" i="55"/>
  <c r="D20" i="55"/>
  <c r="AV18" i="55"/>
  <c r="AU18" i="55"/>
  <c r="AR18" i="55"/>
  <c r="AQ18" i="55"/>
  <c r="AN18" i="55"/>
  <c r="AM18" i="55"/>
  <c r="AJ18" i="55"/>
  <c r="AI18" i="55"/>
  <c r="AF18" i="55"/>
  <c r="AE18" i="55"/>
  <c r="AB18" i="55"/>
  <c r="AA18" i="55"/>
  <c r="X18" i="55"/>
  <c r="W18" i="55"/>
  <c r="T18" i="55"/>
  <c r="S18" i="55"/>
  <c r="P18" i="55"/>
  <c r="O18" i="55"/>
  <c r="L18" i="55"/>
  <c r="K18" i="55"/>
  <c r="H18" i="55"/>
  <c r="G18" i="55"/>
  <c r="D18" i="55"/>
  <c r="C18" i="55"/>
  <c r="AU14" i="55"/>
  <c r="AQ14" i="55"/>
  <c r="AM14" i="55"/>
  <c r="AN14" i="55" s="1"/>
  <c r="AI14" i="55"/>
  <c r="AE14" i="55"/>
  <c r="AA14" i="55"/>
  <c r="W14" i="55"/>
  <c r="S14" i="55"/>
  <c r="O14" i="55"/>
  <c r="K14" i="55"/>
  <c r="G14" i="55"/>
  <c r="C14" i="55"/>
  <c r="AV13" i="55"/>
  <c r="AR13" i="55"/>
  <c r="AN13" i="55"/>
  <c r="AJ13" i="55"/>
  <c r="AF13" i="55"/>
  <c r="AB13" i="55"/>
  <c r="X13" i="55"/>
  <c r="T13" i="55"/>
  <c r="P13" i="55"/>
  <c r="L13" i="55"/>
  <c r="H13" i="55"/>
  <c r="D13" i="55"/>
  <c r="AV12" i="55"/>
  <c r="AR12" i="55"/>
  <c r="AN12" i="55"/>
  <c r="AJ12" i="55"/>
  <c r="AF12" i="55"/>
  <c r="AB12" i="55"/>
  <c r="X12" i="55"/>
  <c r="T12" i="55"/>
  <c r="P12" i="55"/>
  <c r="L12" i="55"/>
  <c r="H12" i="55"/>
  <c r="D12" i="55"/>
  <c r="AV11" i="55"/>
  <c r="AR11" i="55"/>
  <c r="AN11" i="55"/>
  <c r="AJ11" i="55"/>
  <c r="AF11" i="55"/>
  <c r="AB11" i="55"/>
  <c r="X11" i="55"/>
  <c r="T11" i="55"/>
  <c r="P11" i="55"/>
  <c r="L11" i="55"/>
  <c r="H11" i="55"/>
  <c r="D11" i="55"/>
  <c r="AV10" i="55"/>
  <c r="AR10" i="55"/>
  <c r="AN10" i="55"/>
  <c r="AJ10" i="55"/>
  <c r="AF10" i="55"/>
  <c r="AB10" i="55"/>
  <c r="X10" i="55"/>
  <c r="T10" i="55"/>
  <c r="P10" i="55"/>
  <c r="L10" i="55"/>
  <c r="H10" i="55"/>
  <c r="D10" i="55"/>
  <c r="AV9" i="55"/>
  <c r="AR9" i="55"/>
  <c r="AN9" i="55"/>
  <c r="AJ9" i="55"/>
  <c r="AF9" i="55"/>
  <c r="AB9" i="55"/>
  <c r="X9" i="55"/>
  <c r="T9" i="55"/>
  <c r="P9" i="55"/>
  <c r="L9" i="55"/>
  <c r="H9" i="55"/>
  <c r="D9" i="55"/>
  <c r="AV7" i="55"/>
  <c r="AU7" i="55"/>
  <c r="AR7" i="55"/>
  <c r="AQ7" i="55"/>
  <c r="AN7" i="55"/>
  <c r="AM7" i="55"/>
  <c r="AJ7" i="55"/>
  <c r="AI7" i="55"/>
  <c r="AF7" i="55"/>
  <c r="AE7" i="55"/>
  <c r="AB7" i="55"/>
  <c r="AA7" i="55"/>
  <c r="X7" i="55"/>
  <c r="W7" i="55"/>
  <c r="T7" i="55"/>
  <c r="S7" i="55"/>
  <c r="P7" i="55"/>
  <c r="O7" i="55"/>
  <c r="L7" i="55"/>
  <c r="K7" i="55"/>
  <c r="H7" i="55"/>
  <c r="G7" i="55"/>
  <c r="D7" i="55"/>
  <c r="C7" i="55"/>
  <c r="F1" i="55"/>
  <c r="AL1" i="55" s="1"/>
  <c r="A1" i="55"/>
  <c r="AG1" i="55" s="1"/>
  <c r="D117" i="26"/>
  <c r="D116" i="26"/>
  <c r="D115" i="26"/>
  <c r="D114" i="26"/>
  <c r="D113" i="26"/>
  <c r="D112" i="26"/>
  <c r="D111" i="26"/>
  <c r="D110" i="26"/>
  <c r="D109" i="26"/>
  <c r="D108" i="26"/>
  <c r="D107" i="26"/>
  <c r="D106" i="26"/>
  <c r="D87" i="26"/>
  <c r="D86" i="26"/>
  <c r="D85" i="26"/>
  <c r="D84" i="26"/>
  <c r="D83" i="26"/>
  <c r="D82" i="26"/>
  <c r="D81" i="26"/>
  <c r="D80" i="26"/>
  <c r="D79" i="26"/>
  <c r="D78" i="26"/>
  <c r="D77" i="26"/>
  <c r="D76" i="26"/>
  <c r="AV7" i="28"/>
  <c r="AU7" i="28"/>
  <c r="H21" i="50"/>
  <c r="E21" i="50"/>
  <c r="H3" i="50"/>
  <c r="E3" i="50"/>
  <c r="E1" i="50"/>
  <c r="A1" i="50"/>
  <c r="J3" i="49"/>
  <c r="Z3" i="49" s="1"/>
  <c r="F3" i="49"/>
  <c r="V3" i="49" s="1"/>
  <c r="A3" i="49"/>
  <c r="AM69" i="49"/>
  <c r="AI69" i="49"/>
  <c r="AE69" i="49"/>
  <c r="AA69" i="49"/>
  <c r="W69" i="49"/>
  <c r="B247" i="12" s="1"/>
  <c r="D247" i="12" s="1"/>
  <c r="S69" i="49"/>
  <c r="O69" i="49"/>
  <c r="B235" i="12" s="1"/>
  <c r="D235" i="12" s="1"/>
  <c r="K69" i="49"/>
  <c r="G69" i="49"/>
  <c r="B223" i="12" s="1"/>
  <c r="D223" i="12" s="1"/>
  <c r="C69" i="49"/>
  <c r="AO68" i="49"/>
  <c r="AN68" i="49"/>
  <c r="AJ68" i="49"/>
  <c r="AB68" i="49"/>
  <c r="X68" i="49"/>
  <c r="T68" i="49"/>
  <c r="P68" i="49"/>
  <c r="L68" i="49"/>
  <c r="H68" i="49"/>
  <c r="D68" i="49"/>
  <c r="AN67" i="49"/>
  <c r="AJ67" i="49"/>
  <c r="AB67" i="49"/>
  <c r="X67" i="49"/>
  <c r="T67" i="49"/>
  <c r="P67" i="49"/>
  <c r="L67" i="49"/>
  <c r="H67" i="49"/>
  <c r="D67" i="49"/>
  <c r="AO64" i="49"/>
  <c r="A62" i="49"/>
  <c r="AG62" i="49" s="1"/>
  <c r="B269" i="12"/>
  <c r="D269" i="12" s="1"/>
  <c r="B268" i="12"/>
  <c r="D268" i="12" s="1"/>
  <c r="B257" i="12"/>
  <c r="D257" i="12" s="1"/>
  <c r="B256" i="12"/>
  <c r="D256" i="12" s="1"/>
  <c r="B245" i="12"/>
  <c r="D245" i="12" s="1"/>
  <c r="B244" i="12"/>
  <c r="D244" i="12" s="1"/>
  <c r="B233" i="12"/>
  <c r="D233" i="12" s="1"/>
  <c r="B220" i="12"/>
  <c r="D220" i="12" s="1"/>
  <c r="AO57" i="49"/>
  <c r="AO53" i="49"/>
  <c r="A51" i="49"/>
  <c r="AG51" i="49" s="1"/>
  <c r="B267" i="12"/>
  <c r="D267" i="12" s="1"/>
  <c r="B266" i="12"/>
  <c r="D266" i="12" s="1"/>
  <c r="B255" i="12"/>
  <c r="D255" i="12" s="1"/>
  <c r="B254" i="12"/>
  <c r="D254" i="12" s="1"/>
  <c r="B243" i="12"/>
  <c r="D243" i="12" s="1"/>
  <c r="B242" i="12"/>
  <c r="D242" i="12" s="1"/>
  <c r="B231" i="12"/>
  <c r="D231" i="12" s="1"/>
  <c r="B230" i="12"/>
  <c r="D230" i="12" s="1"/>
  <c r="B219" i="12"/>
  <c r="D219" i="12" s="1"/>
  <c r="AO46" i="49"/>
  <c r="AO42" i="49"/>
  <c r="A40" i="49"/>
  <c r="B265" i="12"/>
  <c r="D265" i="12" s="1"/>
  <c r="B264" i="12"/>
  <c r="D264" i="12" s="1"/>
  <c r="B253" i="12"/>
  <c r="D253" i="12" s="1"/>
  <c r="B252" i="12"/>
  <c r="D252" i="12" s="1"/>
  <c r="B241" i="12"/>
  <c r="D241" i="12" s="1"/>
  <c r="B240" i="12"/>
  <c r="D240" i="12" s="1"/>
  <c r="B228" i="12"/>
  <c r="D228" i="12" s="1"/>
  <c r="B216" i="12"/>
  <c r="D216" i="12" s="1"/>
  <c r="AO35" i="49"/>
  <c r="AO32" i="49"/>
  <c r="AO31" i="49"/>
  <c r="A29" i="49"/>
  <c r="AG29" i="49" s="1"/>
  <c r="B263" i="12"/>
  <c r="D263" i="12" s="1"/>
  <c r="B262" i="12"/>
  <c r="D262" i="12" s="1"/>
  <c r="B251" i="12"/>
  <c r="D251" i="12" s="1"/>
  <c r="B250" i="12"/>
  <c r="D250" i="12" s="1"/>
  <c r="B239" i="12"/>
  <c r="D239" i="12" s="1"/>
  <c r="B238" i="12"/>
  <c r="D238" i="12" s="1"/>
  <c r="B226" i="12"/>
  <c r="D226" i="12" s="1"/>
  <c r="B214" i="12"/>
  <c r="D214" i="12" s="1"/>
  <c r="AO24" i="49"/>
  <c r="AO21" i="49"/>
  <c r="AO20" i="49"/>
  <c r="A18" i="49"/>
  <c r="AG18" i="49" s="1"/>
  <c r="B261" i="12"/>
  <c r="D261" i="12" s="1"/>
  <c r="B260" i="12"/>
  <c r="D260" i="12" s="1"/>
  <c r="B249" i="12"/>
  <c r="D249" i="12" s="1"/>
  <c r="B248" i="12"/>
  <c r="D248" i="12" s="1"/>
  <c r="B237" i="12"/>
  <c r="D237" i="12" s="1"/>
  <c r="B236" i="12"/>
  <c r="D236" i="12" s="1"/>
  <c r="B224" i="12"/>
  <c r="D224" i="12" s="1"/>
  <c r="B212" i="12"/>
  <c r="D212" i="12" s="1"/>
  <c r="AO13" i="49"/>
  <c r="AO9" i="49"/>
  <c r="AN7" i="49"/>
  <c r="AM7" i="49"/>
  <c r="AJ7" i="49"/>
  <c r="AI7" i="49"/>
  <c r="AE7" i="49"/>
  <c r="AB7" i="49"/>
  <c r="AA7" i="49"/>
  <c r="X7" i="49"/>
  <c r="W7" i="49"/>
  <c r="T7" i="49"/>
  <c r="S7" i="49"/>
  <c r="P7" i="49"/>
  <c r="O7" i="49"/>
  <c r="L7" i="49"/>
  <c r="K7" i="49"/>
  <c r="H7" i="49"/>
  <c r="G7" i="49"/>
  <c r="D7" i="49"/>
  <c r="C7" i="49"/>
  <c r="A7" i="49"/>
  <c r="AG7" i="49" s="1"/>
  <c r="F1" i="49"/>
  <c r="AL1" i="49" s="1"/>
  <c r="A1" i="49"/>
  <c r="AG1" i="49" s="1"/>
  <c r="H21" i="29"/>
  <c r="H3" i="29"/>
  <c r="E21" i="29"/>
  <c r="E3" i="29"/>
  <c r="B669" i="6"/>
  <c r="A669" i="6"/>
  <c r="B668" i="6"/>
  <c r="A668" i="6"/>
  <c r="B667" i="6"/>
  <c r="A667" i="6"/>
  <c r="B666" i="6"/>
  <c r="A666" i="6"/>
  <c r="B665" i="6"/>
  <c r="A665" i="6"/>
  <c r="B664" i="6"/>
  <c r="A664" i="6"/>
  <c r="B663" i="6"/>
  <c r="A663" i="6"/>
  <c r="B662" i="6"/>
  <c r="A662" i="6"/>
  <c r="B661" i="6"/>
  <c r="A661" i="6"/>
  <c r="B660" i="6"/>
  <c r="A660" i="6"/>
  <c r="B659" i="6"/>
  <c r="A659" i="6"/>
  <c r="B658" i="6"/>
  <c r="A658" i="6"/>
  <c r="B657" i="6"/>
  <c r="A657" i="6"/>
  <c r="B656" i="6"/>
  <c r="A656" i="6"/>
  <c r="B655" i="6"/>
  <c r="A655" i="6"/>
  <c r="B654" i="6"/>
  <c r="A654" i="6"/>
  <c r="B653" i="6"/>
  <c r="A653" i="6"/>
  <c r="B652" i="6"/>
  <c r="A652" i="6"/>
  <c r="B651" i="6"/>
  <c r="A651" i="6"/>
  <c r="B650" i="6"/>
  <c r="A650" i="6"/>
  <c r="B649" i="6"/>
  <c r="A649" i="6"/>
  <c r="B648" i="6"/>
  <c r="A648" i="6"/>
  <c r="B647" i="6"/>
  <c r="A647" i="6"/>
  <c r="B646" i="6"/>
  <c r="A646" i="6"/>
  <c r="B645" i="6"/>
  <c r="A645" i="6"/>
  <c r="B644" i="6"/>
  <c r="A644" i="6"/>
  <c r="B643" i="6"/>
  <c r="A643" i="6"/>
  <c r="B642" i="6"/>
  <c r="A642" i="6"/>
  <c r="B641" i="6"/>
  <c r="A641" i="6"/>
  <c r="B640" i="6"/>
  <c r="A640" i="6"/>
  <c r="B639" i="6"/>
  <c r="A639" i="6"/>
  <c r="B638" i="6"/>
  <c r="A638" i="6"/>
  <c r="B637" i="6"/>
  <c r="A637" i="6"/>
  <c r="B636" i="6"/>
  <c r="A636" i="6"/>
  <c r="B635" i="6"/>
  <c r="A635" i="6"/>
  <c r="B634" i="6"/>
  <c r="A634" i="6"/>
  <c r="B633" i="6"/>
  <c r="A633" i="6"/>
  <c r="B632" i="6"/>
  <c r="A632" i="6"/>
  <c r="B631" i="6"/>
  <c r="A631" i="6"/>
  <c r="B630" i="6"/>
  <c r="A630" i="6"/>
  <c r="B629" i="6"/>
  <c r="A629" i="6"/>
  <c r="B628" i="6"/>
  <c r="A628" i="6"/>
  <c r="B627" i="6"/>
  <c r="A627" i="6"/>
  <c r="B626" i="6"/>
  <c r="A626" i="6"/>
  <c r="B625" i="6"/>
  <c r="A625" i="6"/>
  <c r="B624" i="6"/>
  <c r="A624" i="6"/>
  <c r="B623" i="6"/>
  <c r="A623" i="6"/>
  <c r="B622" i="6"/>
  <c r="A622" i="6"/>
  <c r="B621" i="6"/>
  <c r="A621" i="6"/>
  <c r="B620" i="6"/>
  <c r="A620" i="6"/>
  <c r="B619" i="6"/>
  <c r="A619" i="6"/>
  <c r="B618" i="6"/>
  <c r="A618" i="6"/>
  <c r="B617" i="6"/>
  <c r="A617" i="6"/>
  <c r="B616" i="6"/>
  <c r="A616" i="6"/>
  <c r="B615" i="6"/>
  <c r="A615" i="6"/>
  <c r="B614" i="6"/>
  <c r="A614" i="6"/>
  <c r="B613" i="6"/>
  <c r="A613" i="6"/>
  <c r="B612" i="6"/>
  <c r="A612" i="6"/>
  <c r="B611" i="6"/>
  <c r="A611" i="6"/>
  <c r="B610" i="6"/>
  <c r="A610" i="6"/>
  <c r="B609" i="6"/>
  <c r="A609" i="6"/>
  <c r="B608" i="6"/>
  <c r="A608" i="6"/>
  <c r="B607" i="6"/>
  <c r="A607" i="6"/>
  <c r="B606" i="6"/>
  <c r="A606" i="6"/>
  <c r="B605" i="6"/>
  <c r="A605" i="6"/>
  <c r="B604" i="6"/>
  <c r="A604" i="6"/>
  <c r="B603" i="6"/>
  <c r="A603" i="6"/>
  <c r="B602" i="6"/>
  <c r="A602" i="6"/>
  <c r="B601" i="6"/>
  <c r="A601" i="6"/>
  <c r="B600" i="6"/>
  <c r="A600" i="6"/>
  <c r="B599" i="6"/>
  <c r="A599" i="6"/>
  <c r="B598" i="6"/>
  <c r="A598" i="6"/>
  <c r="B597" i="6"/>
  <c r="A597" i="6"/>
  <c r="B596" i="6"/>
  <c r="A596" i="6"/>
  <c r="B595" i="6"/>
  <c r="A595" i="6"/>
  <c r="B594" i="6"/>
  <c r="A594" i="6"/>
  <c r="B593" i="6"/>
  <c r="A593" i="6"/>
  <c r="B592" i="6"/>
  <c r="A592" i="6"/>
  <c r="B591" i="6"/>
  <c r="A591" i="6"/>
  <c r="B590" i="6"/>
  <c r="A590" i="6"/>
  <c r="B589" i="6"/>
  <c r="A589" i="6"/>
  <c r="B588" i="6"/>
  <c r="A588" i="6"/>
  <c r="B587" i="6"/>
  <c r="A587" i="6"/>
  <c r="B586" i="6"/>
  <c r="A586" i="6"/>
  <c r="B585" i="6"/>
  <c r="A585" i="6"/>
  <c r="B584" i="6"/>
  <c r="A584" i="6"/>
  <c r="B583" i="6"/>
  <c r="A583" i="6"/>
  <c r="B582" i="6"/>
  <c r="A582" i="6"/>
  <c r="B581" i="6"/>
  <c r="A581" i="6"/>
  <c r="B580" i="6"/>
  <c r="A580" i="6"/>
  <c r="B579" i="6"/>
  <c r="A579" i="6"/>
  <c r="B578" i="6"/>
  <c r="A578" i="6"/>
  <c r="B577" i="6"/>
  <c r="A577" i="6"/>
  <c r="B576" i="6"/>
  <c r="A576" i="6"/>
  <c r="B575" i="6"/>
  <c r="A575" i="6"/>
  <c r="B574" i="6"/>
  <c r="A574" i="6"/>
  <c r="B573" i="6"/>
  <c r="A573" i="6"/>
  <c r="B572" i="6"/>
  <c r="A572" i="6"/>
  <c r="B571" i="6"/>
  <c r="A571" i="6"/>
  <c r="B570" i="6"/>
  <c r="A570" i="6"/>
  <c r="B569" i="6"/>
  <c r="A569" i="6"/>
  <c r="B568" i="6"/>
  <c r="A568" i="6"/>
  <c r="B567" i="6"/>
  <c r="A567" i="6"/>
  <c r="B566" i="6"/>
  <c r="A566" i="6"/>
  <c r="B565" i="6"/>
  <c r="A565" i="6"/>
  <c r="B564" i="6"/>
  <c r="A564" i="6"/>
  <c r="B563" i="6"/>
  <c r="A563" i="6"/>
  <c r="B562" i="6"/>
  <c r="A562" i="6"/>
  <c r="B561" i="6"/>
  <c r="A561" i="6"/>
  <c r="B560" i="6"/>
  <c r="A560" i="6"/>
  <c r="B559" i="6"/>
  <c r="A559" i="6"/>
  <c r="B558" i="6"/>
  <c r="A558" i="6"/>
  <c r="B557" i="6"/>
  <c r="A557" i="6"/>
  <c r="B556" i="6"/>
  <c r="A556" i="6"/>
  <c r="B555" i="6"/>
  <c r="A555" i="6"/>
  <c r="B554" i="6"/>
  <c r="A554" i="6"/>
  <c r="B553" i="6"/>
  <c r="A553" i="6"/>
  <c r="B552" i="6"/>
  <c r="A552" i="6"/>
  <c r="B551" i="6"/>
  <c r="A551" i="6"/>
  <c r="B550" i="6"/>
  <c r="A550" i="6"/>
  <c r="B549" i="6"/>
  <c r="A549" i="6"/>
  <c r="B548" i="6"/>
  <c r="A548" i="6"/>
  <c r="B547" i="6"/>
  <c r="A547" i="6"/>
  <c r="B546" i="6"/>
  <c r="A546" i="6"/>
  <c r="B545" i="6"/>
  <c r="A545" i="6"/>
  <c r="B544" i="6"/>
  <c r="A544" i="6"/>
  <c r="B543" i="6"/>
  <c r="A543" i="6"/>
  <c r="B542" i="6"/>
  <c r="A542" i="6"/>
  <c r="B541" i="6"/>
  <c r="A541" i="6"/>
  <c r="B540" i="6"/>
  <c r="A540" i="6"/>
  <c r="B539" i="6"/>
  <c r="A539" i="6"/>
  <c r="B538" i="6"/>
  <c r="A538" i="6"/>
  <c r="B537" i="6"/>
  <c r="A537" i="6"/>
  <c r="B536" i="6"/>
  <c r="A536" i="6"/>
  <c r="B535" i="6"/>
  <c r="A535" i="6"/>
  <c r="B534" i="6"/>
  <c r="A534" i="6"/>
  <c r="B533" i="6"/>
  <c r="A533" i="6"/>
  <c r="B532" i="6"/>
  <c r="A532" i="6"/>
  <c r="B531" i="6"/>
  <c r="A531" i="6"/>
  <c r="B530" i="6"/>
  <c r="A530" i="6"/>
  <c r="B529" i="6"/>
  <c r="A529" i="6"/>
  <c r="B528" i="6"/>
  <c r="A528" i="6"/>
  <c r="B527" i="6"/>
  <c r="A527" i="6"/>
  <c r="B526" i="6"/>
  <c r="A526" i="6"/>
  <c r="B525" i="6"/>
  <c r="A525" i="6"/>
  <c r="B524" i="6"/>
  <c r="A524" i="6"/>
  <c r="B523" i="6"/>
  <c r="A523" i="6"/>
  <c r="B522" i="6"/>
  <c r="A522" i="6"/>
  <c r="B521" i="6"/>
  <c r="A521" i="6"/>
  <c r="B520" i="6"/>
  <c r="A520" i="6"/>
  <c r="B519" i="6"/>
  <c r="A519" i="6"/>
  <c r="B518" i="6"/>
  <c r="A518" i="6"/>
  <c r="B517" i="6"/>
  <c r="A517" i="6"/>
  <c r="B516" i="6"/>
  <c r="A516" i="6"/>
  <c r="B515" i="6"/>
  <c r="A515" i="6"/>
  <c r="B514" i="6"/>
  <c r="A514" i="6"/>
  <c r="B513" i="6"/>
  <c r="A513" i="6"/>
  <c r="B512" i="6"/>
  <c r="A512" i="6"/>
  <c r="B511" i="6"/>
  <c r="A511" i="6"/>
  <c r="B510" i="6"/>
  <c r="A510" i="6"/>
  <c r="B509" i="6"/>
  <c r="A509" i="6"/>
  <c r="B508" i="6"/>
  <c r="A508" i="6"/>
  <c r="B507" i="6"/>
  <c r="A507" i="6"/>
  <c r="B506" i="6"/>
  <c r="A506" i="6"/>
  <c r="B505" i="6"/>
  <c r="A505" i="6"/>
  <c r="B504" i="6"/>
  <c r="A504" i="6"/>
  <c r="B503" i="6"/>
  <c r="A503" i="6"/>
  <c r="B502" i="6"/>
  <c r="A502" i="6"/>
  <c r="B501" i="6"/>
  <c r="A501" i="6"/>
  <c r="B500" i="6"/>
  <c r="A500" i="6"/>
  <c r="B499" i="6"/>
  <c r="A499" i="6"/>
  <c r="B498" i="6"/>
  <c r="A498" i="6"/>
  <c r="B497" i="6"/>
  <c r="A497" i="6"/>
  <c r="B496" i="6"/>
  <c r="A496" i="6"/>
  <c r="B495" i="6"/>
  <c r="A495" i="6"/>
  <c r="B494" i="6"/>
  <c r="A494" i="6"/>
  <c r="B493" i="6"/>
  <c r="A493" i="6"/>
  <c r="B492" i="6"/>
  <c r="A492" i="6"/>
  <c r="B491" i="6"/>
  <c r="A491" i="6"/>
  <c r="B490" i="6"/>
  <c r="A490" i="6"/>
  <c r="B489" i="6"/>
  <c r="A489" i="6"/>
  <c r="B488" i="6"/>
  <c r="A488" i="6"/>
  <c r="B487" i="6"/>
  <c r="A487" i="6"/>
  <c r="B486" i="6"/>
  <c r="A486" i="6"/>
  <c r="B485" i="6"/>
  <c r="A485" i="6"/>
  <c r="B484" i="6"/>
  <c r="A484" i="6"/>
  <c r="B483" i="6"/>
  <c r="A483" i="6"/>
  <c r="B482" i="6"/>
  <c r="A482" i="6"/>
  <c r="B481" i="6"/>
  <c r="A481" i="6"/>
  <c r="B480" i="6"/>
  <c r="A480" i="6"/>
  <c r="B479" i="6"/>
  <c r="A479" i="6"/>
  <c r="B478" i="6"/>
  <c r="A478" i="6"/>
  <c r="B477" i="6"/>
  <c r="A477" i="6"/>
  <c r="B476" i="6"/>
  <c r="A476" i="6"/>
  <c r="B475" i="6"/>
  <c r="A475" i="6"/>
  <c r="B474" i="6"/>
  <c r="A474" i="6"/>
  <c r="B473" i="6"/>
  <c r="A473" i="6"/>
  <c r="B472" i="6"/>
  <c r="A472" i="6"/>
  <c r="B471" i="6"/>
  <c r="A471" i="6"/>
  <c r="B470" i="6"/>
  <c r="A470" i="6"/>
  <c r="B469" i="6"/>
  <c r="A469" i="6"/>
  <c r="B468" i="6"/>
  <c r="A468" i="6"/>
  <c r="B467" i="6"/>
  <c r="A467" i="6"/>
  <c r="B466" i="6"/>
  <c r="A466" i="6"/>
  <c r="B465" i="6"/>
  <c r="A465" i="6"/>
  <c r="B464" i="6"/>
  <c r="A464" i="6"/>
  <c r="B463" i="6"/>
  <c r="A463" i="6"/>
  <c r="B462" i="6"/>
  <c r="A462" i="6"/>
  <c r="B461" i="6"/>
  <c r="A461" i="6"/>
  <c r="B460" i="6"/>
  <c r="A460" i="6"/>
  <c r="B459" i="6"/>
  <c r="A459" i="6"/>
  <c r="B458" i="6"/>
  <c r="A458" i="6"/>
  <c r="B457" i="6"/>
  <c r="A457" i="6"/>
  <c r="B456" i="6"/>
  <c r="A456" i="6"/>
  <c r="B455" i="6"/>
  <c r="A455" i="6"/>
  <c r="B454" i="6"/>
  <c r="A454" i="6"/>
  <c r="B453" i="6"/>
  <c r="A453" i="6"/>
  <c r="B452" i="6"/>
  <c r="A452" i="6"/>
  <c r="B451" i="6"/>
  <c r="A451" i="6"/>
  <c r="B450" i="6"/>
  <c r="A450" i="6"/>
  <c r="B449" i="6"/>
  <c r="A449" i="6"/>
  <c r="B448" i="6"/>
  <c r="A448" i="6"/>
  <c r="B447" i="6"/>
  <c r="A447" i="6"/>
  <c r="B446" i="6"/>
  <c r="A446" i="6"/>
  <c r="B445" i="6"/>
  <c r="A445" i="6"/>
  <c r="B444" i="6"/>
  <c r="A444" i="6"/>
  <c r="B443" i="6"/>
  <c r="A443" i="6"/>
  <c r="B442" i="6"/>
  <c r="A442" i="6"/>
  <c r="B441" i="6"/>
  <c r="A441" i="6"/>
  <c r="B440" i="6"/>
  <c r="A440" i="6"/>
  <c r="B439" i="6"/>
  <c r="A439" i="6"/>
  <c r="B438" i="6"/>
  <c r="A438" i="6"/>
  <c r="B437" i="6"/>
  <c r="A437" i="6"/>
  <c r="B436" i="6"/>
  <c r="A436" i="6"/>
  <c r="B435" i="6"/>
  <c r="A435" i="6"/>
  <c r="B434" i="6"/>
  <c r="A434" i="6"/>
  <c r="B433" i="6"/>
  <c r="A433" i="6"/>
  <c r="B432" i="6"/>
  <c r="A432" i="6"/>
  <c r="B431" i="6"/>
  <c r="A431" i="6"/>
  <c r="B430" i="6"/>
  <c r="A430" i="6"/>
  <c r="B429" i="6"/>
  <c r="A429" i="6"/>
  <c r="B428" i="6"/>
  <c r="A428" i="6"/>
  <c r="B427" i="6"/>
  <c r="A427" i="6"/>
  <c r="B426" i="6"/>
  <c r="A426" i="6"/>
  <c r="B425" i="6"/>
  <c r="A425" i="6"/>
  <c r="B424" i="6"/>
  <c r="A424" i="6"/>
  <c r="B423" i="6"/>
  <c r="A423" i="6"/>
  <c r="B422" i="6"/>
  <c r="A422" i="6"/>
  <c r="B421" i="6"/>
  <c r="A421" i="6"/>
  <c r="B420" i="6"/>
  <c r="A420" i="6"/>
  <c r="B419" i="6"/>
  <c r="A419" i="6"/>
  <c r="B418" i="6"/>
  <c r="A418" i="6"/>
  <c r="B417" i="6"/>
  <c r="A417" i="6"/>
  <c r="B416" i="6"/>
  <c r="A416" i="6"/>
  <c r="B415" i="6"/>
  <c r="A415" i="6"/>
  <c r="B414" i="6"/>
  <c r="A414" i="6"/>
  <c r="B413" i="6"/>
  <c r="A413" i="6"/>
  <c r="B412" i="6"/>
  <c r="A412" i="6"/>
  <c r="B411" i="6"/>
  <c r="A411" i="6"/>
  <c r="B410" i="6"/>
  <c r="A410" i="6"/>
  <c r="B409" i="6"/>
  <c r="A409" i="6"/>
  <c r="B408" i="6"/>
  <c r="A408" i="6"/>
  <c r="B407" i="6"/>
  <c r="A407" i="6"/>
  <c r="B406" i="6"/>
  <c r="A406" i="6"/>
  <c r="B405" i="6"/>
  <c r="A405" i="6"/>
  <c r="B404" i="6"/>
  <c r="A404" i="6"/>
  <c r="B403" i="6"/>
  <c r="A403" i="6"/>
  <c r="B402" i="6"/>
  <c r="A402" i="6"/>
  <c r="B401" i="6"/>
  <c r="A401" i="6"/>
  <c r="B400" i="6"/>
  <c r="A400" i="6"/>
  <c r="B399" i="6"/>
  <c r="A399" i="6"/>
  <c r="B398" i="6"/>
  <c r="A398" i="6"/>
  <c r="B397" i="6"/>
  <c r="A397" i="6"/>
  <c r="B396" i="6"/>
  <c r="A396" i="6"/>
  <c r="B395" i="6"/>
  <c r="A395" i="6"/>
  <c r="B394" i="6"/>
  <c r="A394" i="6"/>
  <c r="B393" i="6"/>
  <c r="A393" i="6"/>
  <c r="B392" i="6"/>
  <c r="A392" i="6"/>
  <c r="B391" i="6"/>
  <c r="A391" i="6"/>
  <c r="B390" i="6"/>
  <c r="A390" i="6"/>
  <c r="B389" i="6"/>
  <c r="A389" i="6"/>
  <c r="B388" i="6"/>
  <c r="A388" i="6"/>
  <c r="B387" i="6"/>
  <c r="A387" i="6"/>
  <c r="B386" i="6"/>
  <c r="A386" i="6"/>
  <c r="B385" i="6"/>
  <c r="A385" i="6"/>
  <c r="B384" i="6"/>
  <c r="A384" i="6"/>
  <c r="B383" i="6"/>
  <c r="A383" i="6"/>
  <c r="B382" i="6"/>
  <c r="A382" i="6"/>
  <c r="B381" i="6"/>
  <c r="A381" i="6"/>
  <c r="B380" i="6"/>
  <c r="A380" i="6"/>
  <c r="B379" i="6"/>
  <c r="A379" i="6"/>
  <c r="B378" i="6"/>
  <c r="A378" i="6"/>
  <c r="B377" i="6"/>
  <c r="A377" i="6"/>
  <c r="B376" i="6"/>
  <c r="A376" i="6"/>
  <c r="B375" i="6"/>
  <c r="A375" i="6"/>
  <c r="B374" i="6"/>
  <c r="A374" i="6"/>
  <c r="B373" i="6"/>
  <c r="A373" i="6"/>
  <c r="B372" i="6"/>
  <c r="A372" i="6"/>
  <c r="B371" i="6"/>
  <c r="A371" i="6"/>
  <c r="B370" i="6"/>
  <c r="A370" i="6"/>
  <c r="F309" i="6"/>
  <c r="E309" i="6"/>
  <c r="F308" i="6"/>
  <c r="E308" i="6"/>
  <c r="F307" i="6"/>
  <c r="E307" i="6"/>
  <c r="F306" i="6"/>
  <c r="E306" i="6"/>
  <c r="F305" i="6"/>
  <c r="E305" i="6"/>
  <c r="F304" i="6"/>
  <c r="E304" i="6"/>
  <c r="F303" i="6"/>
  <c r="E303" i="6"/>
  <c r="F302" i="6"/>
  <c r="E302" i="6"/>
  <c r="F301" i="6"/>
  <c r="E301" i="6"/>
  <c r="F300" i="6"/>
  <c r="E300" i="6"/>
  <c r="F299" i="6"/>
  <c r="E299" i="6"/>
  <c r="F298" i="6"/>
  <c r="E298" i="6"/>
  <c r="F297" i="6"/>
  <c r="E297" i="6"/>
  <c r="F296" i="6"/>
  <c r="E296" i="6"/>
  <c r="F295" i="6"/>
  <c r="E295" i="6"/>
  <c r="F294" i="6"/>
  <c r="E294" i="6"/>
  <c r="F293" i="6"/>
  <c r="E293" i="6"/>
  <c r="F292" i="6"/>
  <c r="E292" i="6"/>
  <c r="F291" i="6"/>
  <c r="E291" i="6"/>
  <c r="F290" i="6"/>
  <c r="E290" i="6"/>
  <c r="F289" i="6"/>
  <c r="E289" i="6"/>
  <c r="F288" i="6"/>
  <c r="E288" i="6"/>
  <c r="F287" i="6"/>
  <c r="E287" i="6"/>
  <c r="F286" i="6"/>
  <c r="E286" i="6"/>
  <c r="F285" i="6"/>
  <c r="E285" i="6"/>
  <c r="F284" i="6"/>
  <c r="E284" i="6"/>
  <c r="F283" i="6"/>
  <c r="E283" i="6"/>
  <c r="F282" i="6"/>
  <c r="E282" i="6"/>
  <c r="F281" i="6"/>
  <c r="E281" i="6"/>
  <c r="F280" i="6"/>
  <c r="E280" i="6"/>
  <c r="F279" i="6"/>
  <c r="E279" i="6"/>
  <c r="F278" i="6"/>
  <c r="E278" i="6"/>
  <c r="F277" i="6"/>
  <c r="E277" i="6"/>
  <c r="F276" i="6"/>
  <c r="E276" i="6"/>
  <c r="F275" i="6"/>
  <c r="E275" i="6"/>
  <c r="F274" i="6"/>
  <c r="E274" i="6"/>
  <c r="F273" i="6"/>
  <c r="E273" i="6"/>
  <c r="F272" i="6"/>
  <c r="E272" i="6"/>
  <c r="F271" i="6"/>
  <c r="E271" i="6"/>
  <c r="F270" i="6"/>
  <c r="E270" i="6"/>
  <c r="F269" i="6"/>
  <c r="E269" i="6"/>
  <c r="F268" i="6"/>
  <c r="E268" i="6"/>
  <c r="F267" i="6"/>
  <c r="E267" i="6"/>
  <c r="F266" i="6"/>
  <c r="E266" i="6"/>
  <c r="F265" i="6"/>
  <c r="E265" i="6"/>
  <c r="F264" i="6"/>
  <c r="E264" i="6"/>
  <c r="F263" i="6"/>
  <c r="E263" i="6"/>
  <c r="F262" i="6"/>
  <c r="E262" i="6"/>
  <c r="F261" i="6"/>
  <c r="E261" i="6"/>
  <c r="F260" i="6"/>
  <c r="E260" i="6"/>
  <c r="F259" i="6"/>
  <c r="E259" i="6"/>
  <c r="F258" i="6"/>
  <c r="E258" i="6"/>
  <c r="F257" i="6"/>
  <c r="E257" i="6"/>
  <c r="F256" i="6"/>
  <c r="E256" i="6"/>
  <c r="F255" i="6"/>
  <c r="E255" i="6"/>
  <c r="F254" i="6"/>
  <c r="E254" i="6"/>
  <c r="F253" i="6"/>
  <c r="E253" i="6"/>
  <c r="F252" i="6"/>
  <c r="E252" i="6"/>
  <c r="F251" i="6"/>
  <c r="E251" i="6"/>
  <c r="F250" i="6"/>
  <c r="E250" i="6"/>
  <c r="F249" i="6"/>
  <c r="E249" i="6"/>
  <c r="F248" i="6"/>
  <c r="E248" i="6"/>
  <c r="F247" i="6"/>
  <c r="E247" i="6"/>
  <c r="F246" i="6"/>
  <c r="E246" i="6"/>
  <c r="F245" i="6"/>
  <c r="E245" i="6"/>
  <c r="F244" i="6"/>
  <c r="E244" i="6"/>
  <c r="F243" i="6"/>
  <c r="E243" i="6"/>
  <c r="F242" i="6"/>
  <c r="E242" i="6"/>
  <c r="F241" i="6"/>
  <c r="E241" i="6"/>
  <c r="F240" i="6"/>
  <c r="E240" i="6"/>
  <c r="F239" i="6"/>
  <c r="E239" i="6"/>
  <c r="F238" i="6"/>
  <c r="E238" i="6"/>
  <c r="F237" i="6"/>
  <c r="E237" i="6"/>
  <c r="F236" i="6"/>
  <c r="E236" i="6"/>
  <c r="F235" i="6"/>
  <c r="E235" i="6"/>
  <c r="F234" i="6"/>
  <c r="E234" i="6"/>
  <c r="F233" i="6"/>
  <c r="E233" i="6"/>
  <c r="F232" i="6"/>
  <c r="E232" i="6"/>
  <c r="F231" i="6"/>
  <c r="E231" i="6"/>
  <c r="F230" i="6"/>
  <c r="E230" i="6"/>
  <c r="F229" i="6"/>
  <c r="E229" i="6"/>
  <c r="F228" i="6"/>
  <c r="E228" i="6"/>
  <c r="F227" i="6"/>
  <c r="E227" i="6"/>
  <c r="F226" i="6"/>
  <c r="E226" i="6"/>
  <c r="F225" i="6"/>
  <c r="E225" i="6"/>
  <c r="F224" i="6"/>
  <c r="E224" i="6"/>
  <c r="F223" i="6"/>
  <c r="E223" i="6"/>
  <c r="F222" i="6"/>
  <c r="E222" i="6"/>
  <c r="F221" i="6"/>
  <c r="E221" i="6"/>
  <c r="F220" i="6"/>
  <c r="E220" i="6"/>
  <c r="F219" i="6"/>
  <c r="E219" i="6"/>
  <c r="F218" i="6"/>
  <c r="E218" i="6"/>
  <c r="F217" i="6"/>
  <c r="E217" i="6"/>
  <c r="F216" i="6"/>
  <c r="E216" i="6"/>
  <c r="F215" i="6"/>
  <c r="E215" i="6"/>
  <c r="F214" i="6"/>
  <c r="E214" i="6"/>
  <c r="F213" i="6"/>
  <c r="E213" i="6"/>
  <c r="F212" i="6"/>
  <c r="E212" i="6"/>
  <c r="F211" i="6"/>
  <c r="E211" i="6"/>
  <c r="F210" i="6"/>
  <c r="E210" i="6"/>
  <c r="F209" i="6"/>
  <c r="E209" i="6"/>
  <c r="F208" i="6"/>
  <c r="E208" i="6"/>
  <c r="F207" i="6"/>
  <c r="E207" i="6"/>
  <c r="F206" i="6"/>
  <c r="E206" i="6"/>
  <c r="F205" i="6"/>
  <c r="E205" i="6"/>
  <c r="F204" i="6"/>
  <c r="E204" i="6"/>
  <c r="F203" i="6"/>
  <c r="E203" i="6"/>
  <c r="F202" i="6"/>
  <c r="E202" i="6"/>
  <c r="F201" i="6"/>
  <c r="E201" i="6"/>
  <c r="F200" i="6"/>
  <c r="E200" i="6"/>
  <c r="F199" i="6"/>
  <c r="E199" i="6"/>
  <c r="F198" i="6"/>
  <c r="E198" i="6"/>
  <c r="F197" i="6"/>
  <c r="E197" i="6"/>
  <c r="F196" i="6"/>
  <c r="E196" i="6"/>
  <c r="F195" i="6"/>
  <c r="E195" i="6"/>
  <c r="F194" i="6"/>
  <c r="E194" i="6"/>
  <c r="F193" i="6"/>
  <c r="E193" i="6"/>
  <c r="F192" i="6"/>
  <c r="E192" i="6"/>
  <c r="F191" i="6"/>
  <c r="E191" i="6"/>
  <c r="F190" i="6"/>
  <c r="E190" i="6"/>
  <c r="F189" i="6"/>
  <c r="E189" i="6"/>
  <c r="F188" i="6"/>
  <c r="E188" i="6"/>
  <c r="F187" i="6"/>
  <c r="E187" i="6"/>
  <c r="F186" i="6"/>
  <c r="E186" i="6"/>
  <c r="F185" i="6"/>
  <c r="E185" i="6"/>
  <c r="F184" i="6"/>
  <c r="E184" i="6"/>
  <c r="F183" i="6"/>
  <c r="E183" i="6"/>
  <c r="F182" i="6"/>
  <c r="E182" i="6"/>
  <c r="F181" i="6"/>
  <c r="E181" i="6"/>
  <c r="F180" i="6"/>
  <c r="E180" i="6"/>
  <c r="F179" i="6"/>
  <c r="E179" i="6"/>
  <c r="F178" i="6"/>
  <c r="E178" i="6"/>
  <c r="F177" i="6"/>
  <c r="E177" i="6"/>
  <c r="F176" i="6"/>
  <c r="E176" i="6"/>
  <c r="F175" i="6"/>
  <c r="E175" i="6"/>
  <c r="F174" i="6"/>
  <c r="E174" i="6"/>
  <c r="F173" i="6"/>
  <c r="E173" i="6"/>
  <c r="F172" i="6"/>
  <c r="E172" i="6"/>
  <c r="F171" i="6"/>
  <c r="E171" i="6"/>
  <c r="F170" i="6"/>
  <c r="E170" i="6"/>
  <c r="F169" i="6"/>
  <c r="E169" i="6"/>
  <c r="F168" i="6"/>
  <c r="E168" i="6"/>
  <c r="F167" i="6"/>
  <c r="E167" i="6"/>
  <c r="F166" i="6"/>
  <c r="E166" i="6"/>
  <c r="F165" i="6"/>
  <c r="E165" i="6"/>
  <c r="F164" i="6"/>
  <c r="E164" i="6"/>
  <c r="F163" i="6"/>
  <c r="E163" i="6"/>
  <c r="F162" i="6"/>
  <c r="E162" i="6"/>
  <c r="F161" i="6"/>
  <c r="E161" i="6"/>
  <c r="F160" i="6"/>
  <c r="E160" i="6"/>
  <c r="F159" i="6"/>
  <c r="E159" i="6"/>
  <c r="F158" i="6"/>
  <c r="E158" i="6"/>
  <c r="F157" i="6"/>
  <c r="E157" i="6"/>
  <c r="F156" i="6"/>
  <c r="E156" i="6"/>
  <c r="F155" i="6"/>
  <c r="E155" i="6"/>
  <c r="F154" i="6"/>
  <c r="E154" i="6"/>
  <c r="F153" i="6"/>
  <c r="E153" i="6"/>
  <c r="F152" i="6"/>
  <c r="E152" i="6"/>
  <c r="F151" i="6"/>
  <c r="E151" i="6"/>
  <c r="F150" i="6"/>
  <c r="E150" i="6"/>
  <c r="F149" i="6"/>
  <c r="E149" i="6"/>
  <c r="F148" i="6"/>
  <c r="E148" i="6"/>
  <c r="F147" i="6"/>
  <c r="E147" i="6"/>
  <c r="F146" i="6"/>
  <c r="E146" i="6"/>
  <c r="F145" i="6"/>
  <c r="E145" i="6"/>
  <c r="F144" i="6"/>
  <c r="E144" i="6"/>
  <c r="F143" i="6"/>
  <c r="E143" i="6"/>
  <c r="F142" i="6"/>
  <c r="E142" i="6"/>
  <c r="F141" i="6"/>
  <c r="E141" i="6"/>
  <c r="F140" i="6"/>
  <c r="E140" i="6"/>
  <c r="F139" i="6"/>
  <c r="E139" i="6"/>
  <c r="F138" i="6"/>
  <c r="E138" i="6"/>
  <c r="F137" i="6"/>
  <c r="E137" i="6"/>
  <c r="F136" i="6"/>
  <c r="E136" i="6"/>
  <c r="F135" i="6"/>
  <c r="E135" i="6"/>
  <c r="F134" i="6"/>
  <c r="E134" i="6"/>
  <c r="F133" i="6"/>
  <c r="E133" i="6"/>
  <c r="F132" i="6"/>
  <c r="E132" i="6"/>
  <c r="F131" i="6"/>
  <c r="E131" i="6"/>
  <c r="F130" i="6"/>
  <c r="E130" i="6"/>
  <c r="F129" i="6"/>
  <c r="E129" i="6"/>
  <c r="F128" i="6"/>
  <c r="E128" i="6"/>
  <c r="F127" i="6"/>
  <c r="E127" i="6"/>
  <c r="F126" i="6"/>
  <c r="E126" i="6"/>
  <c r="F125" i="6"/>
  <c r="E125" i="6"/>
  <c r="F124" i="6"/>
  <c r="E124" i="6"/>
  <c r="F123" i="6"/>
  <c r="E123" i="6"/>
  <c r="F122" i="6"/>
  <c r="E122" i="6"/>
  <c r="F121" i="6"/>
  <c r="E121" i="6"/>
  <c r="F120" i="6"/>
  <c r="E120" i="6"/>
  <c r="F119" i="6"/>
  <c r="E119" i="6"/>
  <c r="F118" i="6"/>
  <c r="E118" i="6"/>
  <c r="F117" i="6"/>
  <c r="E117" i="6"/>
  <c r="F116" i="6"/>
  <c r="E116" i="6"/>
  <c r="F115" i="6"/>
  <c r="E115" i="6"/>
  <c r="F114" i="6"/>
  <c r="E114" i="6"/>
  <c r="F113" i="6"/>
  <c r="E113" i="6"/>
  <c r="F112" i="6"/>
  <c r="E112" i="6"/>
  <c r="F111" i="6"/>
  <c r="E111" i="6"/>
  <c r="F110" i="6"/>
  <c r="E110" i="6"/>
  <c r="F109" i="6"/>
  <c r="E109" i="6"/>
  <c r="F108" i="6"/>
  <c r="E108" i="6"/>
  <c r="F107" i="6"/>
  <c r="E107" i="6"/>
  <c r="F106" i="6"/>
  <c r="E106" i="6"/>
  <c r="F105" i="6"/>
  <c r="E105" i="6"/>
  <c r="F104" i="6"/>
  <c r="E104" i="6"/>
  <c r="F103" i="6"/>
  <c r="E103" i="6"/>
  <c r="F102" i="6"/>
  <c r="E102" i="6"/>
  <c r="F101" i="6"/>
  <c r="E101" i="6"/>
  <c r="F100" i="6"/>
  <c r="E100" i="6"/>
  <c r="F99" i="6"/>
  <c r="E99" i="6"/>
  <c r="F98" i="6"/>
  <c r="E98" i="6"/>
  <c r="F97" i="6"/>
  <c r="E97" i="6"/>
  <c r="F96" i="6"/>
  <c r="E96" i="6"/>
  <c r="F95" i="6"/>
  <c r="E95" i="6"/>
  <c r="F94" i="6"/>
  <c r="E94" i="6"/>
  <c r="F93" i="6"/>
  <c r="E93" i="6"/>
  <c r="F92" i="6"/>
  <c r="E92" i="6"/>
  <c r="F91" i="6"/>
  <c r="E91" i="6"/>
  <c r="F90" i="6"/>
  <c r="E90" i="6"/>
  <c r="F89" i="6"/>
  <c r="E89" i="6"/>
  <c r="F88" i="6"/>
  <c r="E88" i="6"/>
  <c r="F87" i="6"/>
  <c r="E87" i="6"/>
  <c r="F86" i="6"/>
  <c r="E86" i="6"/>
  <c r="F85" i="6"/>
  <c r="E85" i="6"/>
  <c r="F84" i="6"/>
  <c r="E84" i="6"/>
  <c r="F83" i="6"/>
  <c r="E83" i="6"/>
  <c r="F82" i="6"/>
  <c r="E82" i="6"/>
  <c r="F81" i="6"/>
  <c r="E81" i="6"/>
  <c r="F80" i="6"/>
  <c r="E80" i="6"/>
  <c r="F79" i="6"/>
  <c r="E79" i="6"/>
  <c r="F78" i="6"/>
  <c r="E78" i="6"/>
  <c r="F77" i="6"/>
  <c r="E77" i="6"/>
  <c r="F76" i="6"/>
  <c r="E76" i="6"/>
  <c r="F75" i="6"/>
  <c r="E75" i="6"/>
  <c r="F74" i="6"/>
  <c r="E74" i="6"/>
  <c r="F73" i="6"/>
  <c r="E73" i="6"/>
  <c r="F72" i="6"/>
  <c r="E72" i="6"/>
  <c r="F71" i="6"/>
  <c r="E71" i="6"/>
  <c r="F70" i="6"/>
  <c r="E70" i="6"/>
  <c r="F69" i="6"/>
  <c r="E69" i="6"/>
  <c r="F68" i="6"/>
  <c r="E68" i="6"/>
  <c r="F67" i="6"/>
  <c r="E67" i="6"/>
  <c r="F66" i="6"/>
  <c r="E66" i="6"/>
  <c r="F65" i="6"/>
  <c r="E65" i="6"/>
  <c r="F64" i="6"/>
  <c r="E64" i="6"/>
  <c r="F63" i="6"/>
  <c r="E63" i="6"/>
  <c r="F62" i="6"/>
  <c r="E62" i="6"/>
  <c r="F61" i="6"/>
  <c r="E61" i="6"/>
  <c r="F60" i="6"/>
  <c r="E60" i="6"/>
  <c r="F59" i="6"/>
  <c r="E59" i="6"/>
  <c r="F58" i="6"/>
  <c r="E58" i="6"/>
  <c r="F57" i="6"/>
  <c r="E57" i="6"/>
  <c r="F56" i="6"/>
  <c r="E56" i="6"/>
  <c r="F55" i="6"/>
  <c r="E55" i="6"/>
  <c r="F54" i="6"/>
  <c r="E54" i="6"/>
  <c r="F53" i="6"/>
  <c r="E53" i="6"/>
  <c r="F52" i="6"/>
  <c r="E52" i="6"/>
  <c r="F51" i="6"/>
  <c r="E51" i="6"/>
  <c r="F50" i="6"/>
  <c r="E50" i="6"/>
  <c r="F49" i="6"/>
  <c r="E49" i="6"/>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U69" i="28"/>
  <c r="AQ69" i="28"/>
  <c r="AV68" i="28"/>
  <c r="AR68" i="28"/>
  <c r="AV67" i="28"/>
  <c r="AR67" i="28"/>
  <c r="AM69" i="28"/>
  <c r="AI69" i="28"/>
  <c r="AN68" i="28"/>
  <c r="AJ68" i="28"/>
  <c r="AN67" i="28"/>
  <c r="AJ67" i="28"/>
  <c r="AE69" i="28"/>
  <c r="AA69" i="28"/>
  <c r="AF68" i="28"/>
  <c r="AB68" i="28"/>
  <c r="AF67" i="28"/>
  <c r="AB67" i="28"/>
  <c r="W69" i="28"/>
  <c r="S69" i="28"/>
  <c r="X68" i="28"/>
  <c r="T68" i="28"/>
  <c r="X67" i="28"/>
  <c r="T67" i="28"/>
  <c r="L37" i="12"/>
  <c r="N37" i="12" s="1"/>
  <c r="L36" i="12"/>
  <c r="N36" i="12" s="1"/>
  <c r="L35" i="12"/>
  <c r="N35" i="12" s="1"/>
  <c r="L34" i="12"/>
  <c r="N34" i="12" s="1"/>
  <c r="L33" i="12"/>
  <c r="N33" i="12" s="1"/>
  <c r="L32" i="12"/>
  <c r="N32" i="12" s="1"/>
  <c r="O69" i="28"/>
  <c r="K69" i="28"/>
  <c r="P68" i="28"/>
  <c r="L68" i="28"/>
  <c r="P67" i="28"/>
  <c r="L67" i="28"/>
  <c r="G69" i="28"/>
  <c r="L19" i="12" s="1"/>
  <c r="N19" i="12" s="1"/>
  <c r="C69" i="28"/>
  <c r="H68" i="28"/>
  <c r="D68" i="28"/>
  <c r="H67" i="28"/>
  <c r="D67" i="28"/>
  <c r="L29" i="12"/>
  <c r="N29" i="12" s="1"/>
  <c r="L27" i="12"/>
  <c r="N27" i="12" s="1"/>
  <c r="B147" i="12"/>
  <c r="D147" i="12" s="1"/>
  <c r="L25" i="12"/>
  <c r="N25" i="12" s="1"/>
  <c r="L13" i="12"/>
  <c r="N13" i="12" s="1"/>
  <c r="L23" i="12"/>
  <c r="N23" i="12" s="1"/>
  <c r="L22" i="12"/>
  <c r="N22" i="12" s="1"/>
  <c r="L21" i="12"/>
  <c r="N21" i="12" s="1"/>
  <c r="L20" i="12"/>
  <c r="N20" i="12" s="1"/>
  <c r="A62" i="28"/>
  <c r="AG62" i="28" s="1"/>
  <c r="A51" i="28"/>
  <c r="AG51" i="28" s="1"/>
  <c r="A40" i="28"/>
  <c r="A29" i="28"/>
  <c r="A18" i="28"/>
  <c r="A7" i="28"/>
  <c r="J3" i="28"/>
  <c r="F3" i="28"/>
  <c r="A3" i="28"/>
  <c r="F5" i="36"/>
  <c r="B5" i="36"/>
  <c r="H52" i="66" l="1"/>
  <c r="H36" i="57"/>
  <c r="AN36" i="57"/>
  <c r="X47" i="57"/>
  <c r="X36" i="57"/>
  <c r="P36" i="57"/>
  <c r="P47" i="57"/>
  <c r="AN47" i="57"/>
  <c r="AN48" i="57" s="1"/>
  <c r="AV14" i="57"/>
  <c r="AV15" i="57" s="1"/>
  <c r="AF14" i="57"/>
  <c r="AF15" i="57" s="1"/>
  <c r="C441" i="12" s="1"/>
  <c r="AF47" i="55"/>
  <c r="AF14" i="55"/>
  <c r="H47" i="55"/>
  <c r="H36" i="55"/>
  <c r="H14" i="55"/>
  <c r="H15" i="55" s="1"/>
  <c r="C60" i="66"/>
  <c r="C44" i="66"/>
  <c r="Q40" i="49"/>
  <c r="AG40" i="49"/>
  <c r="Q3" i="49"/>
  <c r="AG3" i="49"/>
  <c r="B259" i="12"/>
  <c r="D259" i="12" s="1"/>
  <c r="AF69" i="49"/>
  <c r="AF70" i="49" s="1"/>
  <c r="C259" i="12" s="1"/>
  <c r="AF36" i="55"/>
  <c r="G74" i="26"/>
  <c r="AT18" i="28" s="1"/>
  <c r="B72" i="26"/>
  <c r="N70" i="26"/>
  <c r="J51" i="28" s="1"/>
  <c r="E71" i="26"/>
  <c r="R18" i="28" s="1"/>
  <c r="K69" i="26"/>
  <c r="B40" i="28" s="1"/>
  <c r="J73" i="26"/>
  <c r="AL29" i="28" s="1"/>
  <c r="M71" i="26"/>
  <c r="V40" i="28" s="1"/>
  <c r="G70" i="26"/>
  <c r="N18" i="28" s="1"/>
  <c r="Q73" i="26"/>
  <c r="AH62" i="28" s="1"/>
  <c r="P74" i="26"/>
  <c r="AT51" i="28" s="1"/>
  <c r="D72" i="26"/>
  <c r="J69" i="26"/>
  <c r="F29" i="28" s="1"/>
  <c r="S71" i="26"/>
  <c r="V62" i="28" s="1"/>
  <c r="K73" i="26"/>
  <c r="AH40" i="28" s="1"/>
  <c r="H70" i="26"/>
  <c r="J29" i="28" s="1"/>
  <c r="D74" i="26"/>
  <c r="P72" i="26"/>
  <c r="AD51" i="28" s="1"/>
  <c r="B69" i="26"/>
  <c r="S73" i="26"/>
  <c r="AL62" i="28" s="1"/>
  <c r="M72" i="26"/>
  <c r="AD40" i="28" s="1"/>
  <c r="G69" i="26"/>
  <c r="F18" i="28" s="1"/>
  <c r="J71" i="26"/>
  <c r="V29" i="28" s="1"/>
  <c r="P70" i="26"/>
  <c r="N51" i="28" s="1"/>
  <c r="B74" i="26"/>
  <c r="N102" i="26"/>
  <c r="R51" i="49" s="1"/>
  <c r="K104" i="26"/>
  <c r="AH40" i="49" s="1"/>
  <c r="E100" i="26"/>
  <c r="B18" i="49" s="1"/>
  <c r="H103" i="26"/>
  <c r="Z29" i="49" s="1"/>
  <c r="B101" i="26"/>
  <c r="M103" i="26"/>
  <c r="AD40" i="49" s="1"/>
  <c r="G100" i="26"/>
  <c r="F18" i="49" s="1"/>
  <c r="N101" i="26"/>
  <c r="J51" i="49" s="1"/>
  <c r="E104" i="26"/>
  <c r="AH18" i="49" s="1"/>
  <c r="Q102" i="26"/>
  <c r="R62" i="49" s="1"/>
  <c r="H104" i="26"/>
  <c r="AH29" i="49" s="1"/>
  <c r="N100" i="26"/>
  <c r="B51" i="49" s="1"/>
  <c r="Q103" i="26"/>
  <c r="Z62" i="49" s="1"/>
  <c r="K102" i="26"/>
  <c r="R40" i="49" s="1"/>
  <c r="E101" i="26"/>
  <c r="J18" i="49" s="1"/>
  <c r="G71" i="26"/>
  <c r="V18" i="28" s="1"/>
  <c r="Q74" i="26"/>
  <c r="AP62" i="28" s="1"/>
  <c r="K72" i="26"/>
  <c r="Z40" i="28" s="1"/>
  <c r="H69" i="26"/>
  <c r="B29" i="28" s="1"/>
  <c r="P73" i="26"/>
  <c r="AL51" i="28" s="1"/>
  <c r="B70" i="26"/>
  <c r="S104" i="26"/>
  <c r="AL62" i="49" s="1"/>
  <c r="M100" i="26"/>
  <c r="F40" i="49" s="1"/>
  <c r="D103" i="26"/>
  <c r="P101" i="26"/>
  <c r="N51" i="49" s="1"/>
  <c r="H102" i="26"/>
  <c r="R29" i="49" s="1"/>
  <c r="S74" i="26"/>
  <c r="AT62" i="28" s="1"/>
  <c r="E73" i="26"/>
  <c r="AH18" i="28" s="1"/>
  <c r="Q70" i="26"/>
  <c r="J62" i="28" s="1"/>
  <c r="D69" i="26"/>
  <c r="H72" i="26"/>
  <c r="Z29" i="28" s="1"/>
  <c r="N71" i="26"/>
  <c r="R51" i="28" s="1"/>
  <c r="M74" i="26"/>
  <c r="AT40" i="28" s="1"/>
  <c r="S72" i="26"/>
  <c r="AD62" i="28" s="1"/>
  <c r="E69" i="26"/>
  <c r="B18" i="28" s="1"/>
  <c r="K71" i="26"/>
  <c r="R40" i="28" s="1"/>
  <c r="D70" i="26"/>
  <c r="H73" i="26"/>
  <c r="AH29" i="28" s="1"/>
  <c r="G73" i="26"/>
  <c r="AL18" i="28" s="1"/>
  <c r="M70" i="26"/>
  <c r="N40" i="28" s="1"/>
  <c r="S69" i="26"/>
  <c r="F62" i="28" s="1"/>
  <c r="N72" i="26"/>
  <c r="Z51" i="28" s="1"/>
  <c r="K74" i="26"/>
  <c r="AP40" i="28" s="1"/>
  <c r="D71" i="26"/>
  <c r="M104" i="26"/>
  <c r="AL40" i="49" s="1"/>
  <c r="G101" i="26"/>
  <c r="N18" i="49" s="1"/>
  <c r="P103" i="26"/>
  <c r="AD51" i="49" s="1"/>
  <c r="J102" i="26"/>
  <c r="V29" i="49" s="1"/>
  <c r="B100" i="26"/>
  <c r="G104" i="26"/>
  <c r="AL18" i="49" s="1"/>
  <c r="N103" i="26"/>
  <c r="Z51" i="49" s="1"/>
  <c r="Q100" i="26"/>
  <c r="B62" i="49" s="1"/>
  <c r="J101" i="26"/>
  <c r="N29" i="49" s="1"/>
  <c r="B102" i="26"/>
  <c r="H100" i="26"/>
  <c r="B29" i="49" s="1"/>
  <c r="Q101" i="26"/>
  <c r="J62" i="49" s="1"/>
  <c r="B103" i="26"/>
  <c r="J104" i="26"/>
  <c r="AL29" i="49" s="1"/>
  <c r="P102" i="26"/>
  <c r="V51" i="49" s="1"/>
  <c r="M69" i="26"/>
  <c r="F40" i="28" s="1"/>
  <c r="N73" i="26"/>
  <c r="AH51" i="28" s="1"/>
  <c r="Q72" i="26"/>
  <c r="Z62" i="28" s="1"/>
  <c r="E70" i="26"/>
  <c r="J18" i="28" s="1"/>
  <c r="H71" i="26"/>
  <c r="R29" i="28" s="1"/>
  <c r="J74" i="26"/>
  <c r="AT29" i="28" s="1"/>
  <c r="G102" i="26"/>
  <c r="V18" i="49" s="1"/>
  <c r="S101" i="26"/>
  <c r="N62" i="49" s="1"/>
  <c r="K103" i="26"/>
  <c r="Z40" i="49" s="1"/>
  <c r="P104" i="26"/>
  <c r="AL51" i="49" s="1"/>
  <c r="D100" i="26"/>
  <c r="S102" i="26"/>
  <c r="V62" i="49" s="1"/>
  <c r="M101" i="26"/>
  <c r="N40" i="49" s="1"/>
  <c r="E103" i="26"/>
  <c r="Z18" i="49" s="1"/>
  <c r="D104" i="26"/>
  <c r="J100" i="26"/>
  <c r="F29" i="49" s="1"/>
  <c r="E74" i="26"/>
  <c r="AP18" i="28" s="1"/>
  <c r="Q71" i="26"/>
  <c r="R62" i="28" s="1"/>
  <c r="K70" i="26"/>
  <c r="J40" i="28" s="1"/>
  <c r="B73" i="26"/>
  <c r="J72" i="26"/>
  <c r="AD29" i="28" s="1"/>
  <c r="P69" i="26"/>
  <c r="F51" i="28" s="1"/>
  <c r="M73" i="26"/>
  <c r="AL40" i="28" s="1"/>
  <c r="S70" i="26"/>
  <c r="N62" i="28" s="1"/>
  <c r="H74" i="26"/>
  <c r="AP29" i="28" s="1"/>
  <c r="N69" i="26"/>
  <c r="B51" i="28" s="1"/>
  <c r="E72" i="26"/>
  <c r="Z18" i="28" s="1"/>
  <c r="B71" i="26"/>
  <c r="G72" i="26"/>
  <c r="AD18" i="28" s="1"/>
  <c r="Q69" i="26"/>
  <c r="B62" i="28" s="1"/>
  <c r="N74" i="26"/>
  <c r="AP51" i="28" s="1"/>
  <c r="D73" i="26"/>
  <c r="P71" i="26"/>
  <c r="V51" i="28" s="1"/>
  <c r="J70" i="26"/>
  <c r="N29" i="28" s="1"/>
  <c r="G103" i="26"/>
  <c r="AD18" i="49" s="1"/>
  <c r="M102" i="26"/>
  <c r="V40" i="49" s="1"/>
  <c r="S100" i="26"/>
  <c r="F62" i="49" s="1"/>
  <c r="D101" i="26"/>
  <c r="N104" i="26"/>
  <c r="AH51" i="49" s="1"/>
  <c r="Q104" i="26"/>
  <c r="AH62" i="49" s="1"/>
  <c r="K101" i="26"/>
  <c r="J40" i="49" s="1"/>
  <c r="J103" i="26"/>
  <c r="AD29" i="49" s="1"/>
  <c r="D102" i="26"/>
  <c r="P100" i="26"/>
  <c r="F51" i="49" s="1"/>
  <c r="S103" i="26"/>
  <c r="AD62" i="49" s="1"/>
  <c r="E102" i="26"/>
  <c r="R18" i="49" s="1"/>
  <c r="K100" i="26"/>
  <c r="B40" i="49" s="1"/>
  <c r="B104" i="26"/>
  <c r="H101" i="26"/>
  <c r="J29" i="49" s="1"/>
  <c r="Z3" i="57"/>
  <c r="AP3" i="55"/>
  <c r="P25" i="57"/>
  <c r="P26" i="57" s="1"/>
  <c r="AF25" i="57"/>
  <c r="AF26" i="57" s="1"/>
  <c r="AV25" i="57"/>
  <c r="AV26" i="57" s="1"/>
  <c r="AN69" i="56"/>
  <c r="AN70" i="56" s="1"/>
  <c r="C403" i="12" s="1"/>
  <c r="H14" i="57"/>
  <c r="X14" i="57"/>
  <c r="X15" i="57" s="1"/>
  <c r="AN14" i="57"/>
  <c r="AN15" i="57" s="1"/>
  <c r="AF47" i="57"/>
  <c r="AV47" i="57"/>
  <c r="AV48" i="57" s="1"/>
  <c r="AG75" i="12" s="1"/>
  <c r="H48" i="66"/>
  <c r="H49" i="66"/>
  <c r="AN47" i="55"/>
  <c r="AN48" i="55" s="1"/>
  <c r="C56" i="66"/>
  <c r="C59" i="66"/>
  <c r="C58" i="66"/>
  <c r="C55" i="66"/>
  <c r="C57" i="66"/>
  <c r="H51" i="66"/>
  <c r="H50" i="66"/>
  <c r="H47" i="66"/>
  <c r="C48" i="66"/>
  <c r="C47" i="66"/>
  <c r="C49" i="66"/>
  <c r="C50" i="66"/>
  <c r="C52" i="66"/>
  <c r="C51" i="66"/>
  <c r="H43" i="66"/>
  <c r="H42" i="66"/>
  <c r="H41" i="66"/>
  <c r="H40" i="66"/>
  <c r="H39" i="66"/>
  <c r="H44" i="66"/>
  <c r="C41" i="66"/>
  <c r="G41" i="66"/>
  <c r="G49" i="66"/>
  <c r="C42" i="66"/>
  <c r="G57" i="66"/>
  <c r="G56" i="66"/>
  <c r="G48" i="66"/>
  <c r="C40" i="66"/>
  <c r="G40" i="66"/>
  <c r="G42" i="66"/>
  <c r="G43" i="66"/>
  <c r="G59" i="66"/>
  <c r="C43" i="66"/>
  <c r="G50" i="66"/>
  <c r="G51" i="66"/>
  <c r="G58" i="66"/>
  <c r="G44" i="66"/>
  <c r="G60" i="66"/>
  <c r="G52" i="66"/>
  <c r="G39" i="66"/>
  <c r="C39" i="66"/>
  <c r="G55" i="66"/>
  <c r="G47" i="66"/>
  <c r="AR69" i="57"/>
  <c r="AR70" i="57" s="1"/>
  <c r="C474" i="12" s="1"/>
  <c r="AB69" i="57"/>
  <c r="AB70" i="57" s="1"/>
  <c r="L69" i="57"/>
  <c r="L70" i="57" s="1"/>
  <c r="C426" i="12" s="1"/>
  <c r="X14" i="55"/>
  <c r="X15" i="55" s="1"/>
  <c r="P36" i="55"/>
  <c r="P37" i="55" s="1"/>
  <c r="AV36" i="55"/>
  <c r="AV37" i="55" s="1"/>
  <c r="P47" i="55"/>
  <c r="P48" i="55" s="1"/>
  <c r="AV47" i="55"/>
  <c r="AV48" i="55" s="1"/>
  <c r="P14" i="55"/>
  <c r="P15" i="55" s="1"/>
  <c r="W21" i="12" s="1"/>
  <c r="X36" i="55"/>
  <c r="X37" i="55" s="1"/>
  <c r="X47" i="55"/>
  <c r="X48" i="55" s="1"/>
  <c r="Q29" i="57"/>
  <c r="H25" i="55"/>
  <c r="H26" i="55" s="1"/>
  <c r="AV14" i="55"/>
  <c r="AV15" i="55" s="1"/>
  <c r="P25" i="55"/>
  <c r="P26" i="55" s="1"/>
  <c r="C287" i="12" s="1"/>
  <c r="X25" i="55"/>
  <c r="X26" i="55" s="1"/>
  <c r="AF25" i="55"/>
  <c r="AF26" i="55" s="1"/>
  <c r="AN25" i="55"/>
  <c r="AN26" i="55" s="1"/>
  <c r="AV25" i="55"/>
  <c r="AV26" i="55" s="1"/>
  <c r="C741" i="6"/>
  <c r="K81" i="6"/>
  <c r="C781" i="6"/>
  <c r="K121" i="6"/>
  <c r="C881" i="6"/>
  <c r="K221" i="6"/>
  <c r="C933" i="6"/>
  <c r="K273" i="6"/>
  <c r="C1278" i="6"/>
  <c r="O258" i="6"/>
  <c r="C1287" i="6"/>
  <c r="O267" i="6"/>
  <c r="C1304" i="6"/>
  <c r="O284" i="6"/>
  <c r="C1078" i="6"/>
  <c r="O58" i="6"/>
  <c r="C1141" i="6"/>
  <c r="O121" i="6"/>
  <c r="C2292" i="6"/>
  <c r="AA312" i="6"/>
  <c r="AA21" i="6"/>
  <c r="C2001" i="6"/>
  <c r="C2077" i="6"/>
  <c r="AA97" i="6"/>
  <c r="C2089" i="6"/>
  <c r="AA109" i="6"/>
  <c r="C2092" i="6"/>
  <c r="AA112" i="6"/>
  <c r="C2221" i="6"/>
  <c r="AA241" i="6"/>
  <c r="C838" i="6"/>
  <c r="K178" i="6"/>
  <c r="C1006" i="6"/>
  <c r="K346" i="6"/>
  <c r="C1034" i="6"/>
  <c r="O14" i="6"/>
  <c r="O201" i="6"/>
  <c r="C1221" i="6"/>
  <c r="C1112" i="6"/>
  <c r="O92" i="6"/>
  <c r="C2059" i="6"/>
  <c r="AA79" i="6"/>
  <c r="C2244" i="6"/>
  <c r="AA264" i="6"/>
  <c r="C2076" i="6"/>
  <c r="AA96" i="6"/>
  <c r="C2253" i="6"/>
  <c r="AA273" i="6"/>
  <c r="C2261" i="6"/>
  <c r="AA281" i="6"/>
  <c r="C2109" i="6"/>
  <c r="AA129" i="6"/>
  <c r="C732" i="6"/>
  <c r="K72" i="6"/>
  <c r="K20" i="6"/>
  <c r="C680" i="6"/>
  <c r="C684" i="6"/>
  <c r="K24" i="6"/>
  <c r="C742" i="6"/>
  <c r="K82" i="6"/>
  <c r="C690" i="6"/>
  <c r="K30" i="6"/>
  <c r="C694" i="6"/>
  <c r="K34" i="6"/>
  <c r="C752" i="6"/>
  <c r="K92" i="6"/>
  <c r="C700" i="6"/>
  <c r="K40" i="6"/>
  <c r="C704" i="6"/>
  <c r="K44" i="6"/>
  <c r="C762" i="6"/>
  <c r="K102" i="6"/>
  <c r="C710" i="6"/>
  <c r="K50" i="6"/>
  <c r="C714" i="6"/>
  <c r="K54" i="6"/>
  <c r="C772" i="6"/>
  <c r="K112" i="6"/>
  <c r="C720" i="6"/>
  <c r="K60" i="6"/>
  <c r="C724" i="6"/>
  <c r="K64" i="6"/>
  <c r="C782" i="6"/>
  <c r="K122" i="6"/>
  <c r="C790" i="6"/>
  <c r="K130" i="6"/>
  <c r="C794" i="6"/>
  <c r="K134" i="6"/>
  <c r="C852" i="6"/>
  <c r="K192" i="6"/>
  <c r="C800" i="6"/>
  <c r="K140" i="6"/>
  <c r="C804" i="6"/>
  <c r="K144" i="6"/>
  <c r="C862" i="6"/>
  <c r="K202" i="6"/>
  <c r="C810" i="6"/>
  <c r="K150" i="6"/>
  <c r="C814" i="6"/>
  <c r="K154" i="6"/>
  <c r="K212" i="6"/>
  <c r="C872" i="6"/>
  <c r="C820" i="6"/>
  <c r="K160" i="6"/>
  <c r="C824" i="6"/>
  <c r="K164" i="6"/>
  <c r="C882" i="6"/>
  <c r="K222" i="6"/>
  <c r="C830" i="6"/>
  <c r="K170" i="6"/>
  <c r="C834" i="6"/>
  <c r="K174" i="6"/>
  <c r="C892" i="6"/>
  <c r="K232" i="6"/>
  <c r="K180" i="6"/>
  <c r="C840" i="6"/>
  <c r="C844" i="6"/>
  <c r="K184" i="6"/>
  <c r="C902" i="6"/>
  <c r="K242" i="6"/>
  <c r="C910" i="6"/>
  <c r="K250" i="6"/>
  <c r="C914" i="6"/>
  <c r="K254" i="6"/>
  <c r="C972" i="6"/>
  <c r="K312" i="6"/>
  <c r="C920" i="6"/>
  <c r="K260" i="6"/>
  <c r="C924" i="6"/>
  <c r="K264" i="6"/>
  <c r="C982" i="6"/>
  <c r="K322" i="6"/>
  <c r="C930" i="6"/>
  <c r="K270" i="6"/>
  <c r="C934" i="6"/>
  <c r="K274" i="6"/>
  <c r="C992" i="6"/>
  <c r="K332" i="6"/>
  <c r="C940" i="6"/>
  <c r="K280" i="6"/>
  <c r="C944" i="6"/>
  <c r="K284" i="6"/>
  <c r="C1002" i="6"/>
  <c r="K342" i="6"/>
  <c r="C950" i="6"/>
  <c r="K290" i="6"/>
  <c r="C954" i="6"/>
  <c r="K294" i="6"/>
  <c r="C1012" i="6"/>
  <c r="K352" i="6"/>
  <c r="C960" i="6"/>
  <c r="K300" i="6"/>
  <c r="C964" i="6"/>
  <c r="K304" i="6"/>
  <c r="C1022" i="6"/>
  <c r="K362" i="6"/>
  <c r="C1150" i="6"/>
  <c r="O130" i="6"/>
  <c r="C1216" i="6"/>
  <c r="O196" i="6"/>
  <c r="C1157" i="6"/>
  <c r="O137" i="6"/>
  <c r="C1098" i="6"/>
  <c r="O78" i="6"/>
  <c r="C1039" i="6"/>
  <c r="O19" i="6"/>
  <c r="C1165" i="6"/>
  <c r="O145" i="6"/>
  <c r="C1041" i="6"/>
  <c r="O21" i="6"/>
  <c r="C1226" i="6"/>
  <c r="O206" i="6"/>
  <c r="C1107" i="6"/>
  <c r="O87" i="6"/>
  <c r="C1048" i="6"/>
  <c r="O28" i="6"/>
  <c r="C1288" i="6"/>
  <c r="O268" i="6"/>
  <c r="C1224" i="6"/>
  <c r="O204" i="6"/>
  <c r="C1175" i="6"/>
  <c r="O155" i="6"/>
  <c r="C1051" i="6"/>
  <c r="O31" i="6"/>
  <c r="C1236" i="6"/>
  <c r="O216" i="6"/>
  <c r="C1117" i="6"/>
  <c r="O97" i="6"/>
  <c r="C1058" i="6"/>
  <c r="O38" i="6"/>
  <c r="C1298" i="6"/>
  <c r="O278" i="6"/>
  <c r="C1234" i="6"/>
  <c r="O214" i="6"/>
  <c r="C1240" i="6"/>
  <c r="O220" i="6"/>
  <c r="C1121" i="6"/>
  <c r="O101" i="6"/>
  <c r="C1062" i="6"/>
  <c r="O42" i="6"/>
  <c r="C1302" i="6"/>
  <c r="O282" i="6"/>
  <c r="C1243" i="6"/>
  <c r="O223" i="6"/>
  <c r="C1184" i="6"/>
  <c r="O164" i="6"/>
  <c r="C1190" i="6"/>
  <c r="O170" i="6"/>
  <c r="C1256" i="6"/>
  <c r="O236" i="6"/>
  <c r="C1197" i="6"/>
  <c r="O177" i="6"/>
  <c r="C1138" i="6"/>
  <c r="O118" i="6"/>
  <c r="C1079" i="6"/>
  <c r="O59" i="6"/>
  <c r="C1085" i="6"/>
  <c r="O65" i="6"/>
  <c r="C1201" i="6"/>
  <c r="O181" i="6"/>
  <c r="C1142" i="6"/>
  <c r="O122" i="6"/>
  <c r="C1083" i="6"/>
  <c r="O63" i="6"/>
  <c r="C1323" i="6"/>
  <c r="O303" i="6"/>
  <c r="C2170" i="6"/>
  <c r="AA190" i="6"/>
  <c r="C1991" i="6"/>
  <c r="AA11" i="6"/>
  <c r="C2231" i="6"/>
  <c r="AA251" i="6"/>
  <c r="C2112" i="6"/>
  <c r="AA132" i="6"/>
  <c r="C1993" i="6"/>
  <c r="AA13" i="6"/>
  <c r="C2233" i="6"/>
  <c r="AA253" i="6"/>
  <c r="C2114" i="6"/>
  <c r="AA134" i="6"/>
  <c r="C2005" i="6"/>
  <c r="AA25" i="6"/>
  <c r="C2061" i="6"/>
  <c r="AA81" i="6"/>
  <c r="C2241" i="6"/>
  <c r="AA261" i="6"/>
  <c r="C2067" i="6"/>
  <c r="AA87" i="6"/>
  <c r="C2307" i="6"/>
  <c r="AA327" i="6"/>
  <c r="C2188" i="6"/>
  <c r="AA208" i="6"/>
  <c r="C2069" i="6"/>
  <c r="AA89" i="6"/>
  <c r="C2249" i="6"/>
  <c r="AA269" i="6"/>
  <c r="AA95" i="6"/>
  <c r="C2075" i="6"/>
  <c r="C2255" i="6"/>
  <c r="AA275" i="6"/>
  <c r="C2131" i="6"/>
  <c r="AA151" i="6"/>
  <c r="AA157" i="6"/>
  <c r="C2137" i="6"/>
  <c r="C2018" i="6"/>
  <c r="AA38" i="6"/>
  <c r="C2258" i="6"/>
  <c r="AA278" i="6"/>
  <c r="C2139" i="6"/>
  <c r="AA159" i="6"/>
  <c r="C2314" i="6"/>
  <c r="AA334" i="6"/>
  <c r="C2020" i="6"/>
  <c r="AA40" i="6"/>
  <c r="C2205" i="6"/>
  <c r="AA225" i="6"/>
  <c r="C2026" i="6"/>
  <c r="AA46" i="6"/>
  <c r="C2266" i="6"/>
  <c r="AA286" i="6"/>
  <c r="AA167" i="6"/>
  <c r="C2147" i="6"/>
  <c r="C2028" i="6"/>
  <c r="AA48" i="6"/>
  <c r="C2268" i="6"/>
  <c r="AA288" i="6"/>
  <c r="C2149" i="6"/>
  <c r="AA169" i="6"/>
  <c r="C2324" i="6"/>
  <c r="AA344" i="6"/>
  <c r="C2210" i="6"/>
  <c r="AA230" i="6"/>
  <c r="C2031" i="6"/>
  <c r="AA51" i="6"/>
  <c r="C2271" i="6"/>
  <c r="AA291" i="6"/>
  <c r="C2152" i="6"/>
  <c r="AA172" i="6"/>
  <c r="C2033" i="6"/>
  <c r="AA53" i="6"/>
  <c r="C2273" i="6"/>
  <c r="AA293" i="6"/>
  <c r="C2154" i="6"/>
  <c r="AA174" i="6"/>
  <c r="C2220" i="6"/>
  <c r="AA240" i="6"/>
  <c r="C2041" i="6"/>
  <c r="AA61" i="6"/>
  <c r="C2281" i="6"/>
  <c r="AA301" i="6"/>
  <c r="C2162" i="6"/>
  <c r="AA182" i="6"/>
  <c r="C2043" i="6"/>
  <c r="AA63" i="6"/>
  <c r="C2283" i="6"/>
  <c r="AA303" i="6"/>
  <c r="C2164" i="6"/>
  <c r="AA184" i="6"/>
  <c r="C771" i="6"/>
  <c r="K111" i="6"/>
  <c r="C871" i="6"/>
  <c r="K211" i="6"/>
  <c r="C1156" i="6"/>
  <c r="O136" i="6"/>
  <c r="C1214" i="6"/>
  <c r="O194" i="6"/>
  <c r="C1228" i="6"/>
  <c r="O208" i="6"/>
  <c r="C1115" i="6"/>
  <c r="O95" i="6"/>
  <c r="C1238" i="6"/>
  <c r="O218" i="6"/>
  <c r="O41" i="6"/>
  <c r="C1061" i="6"/>
  <c r="C1254" i="6"/>
  <c r="O234" i="6"/>
  <c r="C1322" i="6"/>
  <c r="O302" i="6"/>
  <c r="C2317" i="6"/>
  <c r="AA337" i="6"/>
  <c r="C2269" i="6"/>
  <c r="AA289" i="6"/>
  <c r="C2274" i="6"/>
  <c r="AA294" i="6"/>
  <c r="C756" i="6"/>
  <c r="K96" i="6"/>
  <c r="C1016" i="6"/>
  <c r="K356" i="6"/>
  <c r="C1219" i="6"/>
  <c r="O199" i="6"/>
  <c r="C1043" i="6"/>
  <c r="O23" i="6"/>
  <c r="C1188" i="6"/>
  <c r="O168" i="6"/>
  <c r="C1251" i="6"/>
  <c r="O231" i="6"/>
  <c r="C1146" i="6"/>
  <c r="O126" i="6"/>
  <c r="C2302" i="6"/>
  <c r="AA322" i="6"/>
  <c r="C2250" i="6"/>
  <c r="AA270" i="6"/>
  <c r="C2134" i="6"/>
  <c r="AA154" i="6"/>
  <c r="C2200" i="6"/>
  <c r="AA220" i="6"/>
  <c r="C2337" i="6"/>
  <c r="AA357" i="6"/>
  <c r="C699" i="6"/>
  <c r="K39" i="6"/>
  <c r="C715" i="6"/>
  <c r="K55" i="6"/>
  <c r="C719" i="6"/>
  <c r="K59" i="6"/>
  <c r="C777" i="6"/>
  <c r="K117" i="6"/>
  <c r="C725" i="6"/>
  <c r="K65" i="6"/>
  <c r="C729" i="6"/>
  <c r="K69" i="6"/>
  <c r="C787" i="6"/>
  <c r="K127" i="6"/>
  <c r="C795" i="6"/>
  <c r="K135" i="6"/>
  <c r="K139" i="6"/>
  <c r="C799" i="6"/>
  <c r="C857" i="6"/>
  <c r="K197" i="6"/>
  <c r="C805" i="6"/>
  <c r="K145" i="6"/>
  <c r="C809" i="6"/>
  <c r="K149" i="6"/>
  <c r="C867" i="6"/>
  <c r="K207" i="6"/>
  <c r="C815" i="6"/>
  <c r="K155" i="6"/>
  <c r="C819" i="6"/>
  <c r="K159" i="6"/>
  <c r="C877" i="6"/>
  <c r="K217" i="6"/>
  <c r="C825" i="6"/>
  <c r="K165" i="6"/>
  <c r="C829" i="6"/>
  <c r="K169" i="6"/>
  <c r="K227" i="6"/>
  <c r="C887" i="6"/>
  <c r="C835" i="6"/>
  <c r="K175" i="6"/>
  <c r="C839" i="6"/>
  <c r="K179" i="6"/>
  <c r="C897" i="6"/>
  <c r="K237" i="6"/>
  <c r="C845" i="6"/>
  <c r="K185" i="6"/>
  <c r="C849" i="6"/>
  <c r="K189" i="6"/>
  <c r="C907" i="6"/>
  <c r="K247" i="6"/>
  <c r="C915" i="6"/>
  <c r="K255" i="6"/>
  <c r="K259" i="6"/>
  <c r="C919" i="6"/>
  <c r="C977" i="6"/>
  <c r="K317" i="6"/>
  <c r="C925" i="6"/>
  <c r="K265" i="6"/>
  <c r="C929" i="6"/>
  <c r="K269" i="6"/>
  <c r="C987" i="6"/>
  <c r="K327" i="6"/>
  <c r="C935" i="6"/>
  <c r="K275" i="6"/>
  <c r="C939" i="6"/>
  <c r="K279" i="6"/>
  <c r="C997" i="6"/>
  <c r="K337" i="6"/>
  <c r="C945" i="6"/>
  <c r="K285" i="6"/>
  <c r="C949" i="6"/>
  <c r="K289" i="6"/>
  <c r="C1007" i="6"/>
  <c r="K347" i="6"/>
  <c r="C955" i="6"/>
  <c r="K295" i="6"/>
  <c r="K299" i="6"/>
  <c r="C959" i="6"/>
  <c r="C1017" i="6"/>
  <c r="K357" i="6"/>
  <c r="C965" i="6"/>
  <c r="K305" i="6"/>
  <c r="C969" i="6"/>
  <c r="K309" i="6"/>
  <c r="C1027" i="6"/>
  <c r="K367" i="6"/>
  <c r="C1155" i="6"/>
  <c r="O135" i="6"/>
  <c r="C1031" i="6"/>
  <c r="O11" i="6"/>
  <c r="C1271" i="6"/>
  <c r="O251" i="6"/>
  <c r="C1212" i="6"/>
  <c r="O192" i="6"/>
  <c r="C1153" i="6"/>
  <c r="O133" i="6"/>
  <c r="C1094" i="6"/>
  <c r="O74" i="6"/>
  <c r="C1274" i="6"/>
  <c r="O254" i="6"/>
  <c r="C1046" i="6"/>
  <c r="O26" i="6"/>
  <c r="C1162" i="6"/>
  <c r="O142" i="6"/>
  <c r="C1103" i="6"/>
  <c r="O83" i="6"/>
  <c r="C1044" i="6"/>
  <c r="O24" i="6"/>
  <c r="O209" i="6"/>
  <c r="C1229" i="6"/>
  <c r="C1056" i="6"/>
  <c r="O36" i="6"/>
  <c r="C1172" i="6"/>
  <c r="O152" i="6"/>
  <c r="C1113" i="6"/>
  <c r="O93" i="6"/>
  <c r="C1054" i="6"/>
  <c r="O34" i="6"/>
  <c r="C1239" i="6"/>
  <c r="O219" i="6"/>
  <c r="C1060" i="6"/>
  <c r="O40" i="6"/>
  <c r="O225" i="6"/>
  <c r="C1245" i="6"/>
  <c r="C1126" i="6"/>
  <c r="O106" i="6"/>
  <c r="C1067" i="6"/>
  <c r="O47" i="6"/>
  <c r="C1307" i="6"/>
  <c r="O287" i="6"/>
  <c r="C1248" i="6"/>
  <c r="O228" i="6"/>
  <c r="O169" i="6"/>
  <c r="C1189" i="6"/>
  <c r="C1195" i="6"/>
  <c r="O175" i="6"/>
  <c r="C1071" i="6"/>
  <c r="O51" i="6"/>
  <c r="C1311" i="6"/>
  <c r="O291" i="6"/>
  <c r="C1252" i="6"/>
  <c r="O232" i="6"/>
  <c r="C1193" i="6"/>
  <c r="O173" i="6"/>
  <c r="C1134" i="6"/>
  <c r="O114" i="6"/>
  <c r="C1314" i="6"/>
  <c r="O294" i="6"/>
  <c r="C1140" i="6"/>
  <c r="O120" i="6"/>
  <c r="C1320" i="6"/>
  <c r="O300" i="6"/>
  <c r="C1206" i="6"/>
  <c r="O186" i="6"/>
  <c r="C1147" i="6"/>
  <c r="O127" i="6"/>
  <c r="C1088" i="6"/>
  <c r="O68" i="6"/>
  <c r="C1328" i="6"/>
  <c r="O308" i="6"/>
  <c r="C1264" i="6"/>
  <c r="O244" i="6"/>
  <c r="C1990" i="6"/>
  <c r="AA10" i="6"/>
  <c r="C2175" i="6"/>
  <c r="AA195" i="6"/>
  <c r="C1996" i="6"/>
  <c r="AA16" i="6"/>
  <c r="C2236" i="6"/>
  <c r="AA256" i="6"/>
  <c r="C2117" i="6"/>
  <c r="AA137" i="6"/>
  <c r="C1998" i="6"/>
  <c r="AA18" i="6"/>
  <c r="C2238" i="6"/>
  <c r="AA258" i="6"/>
  <c r="C2119" i="6"/>
  <c r="AA139" i="6"/>
  <c r="C2294" i="6"/>
  <c r="AA314" i="6"/>
  <c r="C2060" i="6"/>
  <c r="AA80" i="6"/>
  <c r="C2240" i="6"/>
  <c r="AA260" i="6"/>
  <c r="C2066" i="6"/>
  <c r="AA86" i="6"/>
  <c r="C2246" i="6"/>
  <c r="AA266" i="6"/>
  <c r="C2122" i="6"/>
  <c r="AA142" i="6"/>
  <c r="C2003" i="6"/>
  <c r="AA23" i="6"/>
  <c r="C2243" i="6"/>
  <c r="AA263" i="6"/>
  <c r="C2124" i="6"/>
  <c r="AA144" i="6"/>
  <c r="C2130" i="6"/>
  <c r="AA150" i="6"/>
  <c r="C2136" i="6"/>
  <c r="AA156" i="6"/>
  <c r="C2311" i="6"/>
  <c r="AA331" i="6"/>
  <c r="C2192" i="6"/>
  <c r="AA212" i="6"/>
  <c r="AA93" i="6"/>
  <c r="C2073" i="6"/>
  <c r="C2313" i="6"/>
  <c r="AA333" i="6"/>
  <c r="C2319" i="6"/>
  <c r="AA339" i="6"/>
  <c r="C2025" i="6"/>
  <c r="AA45" i="6"/>
  <c r="C2081" i="6"/>
  <c r="AA101" i="6"/>
  <c r="AA341" i="6"/>
  <c r="C2321" i="6"/>
  <c r="C2202" i="6"/>
  <c r="AA222" i="6"/>
  <c r="C2083" i="6"/>
  <c r="AA103" i="6"/>
  <c r="C2323" i="6"/>
  <c r="AA343" i="6"/>
  <c r="AA349" i="6"/>
  <c r="C2329" i="6"/>
  <c r="C2030" i="6"/>
  <c r="AA50" i="6"/>
  <c r="C2215" i="6"/>
  <c r="AA235" i="6"/>
  <c r="C2036" i="6"/>
  <c r="AA56" i="6"/>
  <c r="C2276" i="6"/>
  <c r="AA296" i="6"/>
  <c r="C2157" i="6"/>
  <c r="AA177" i="6"/>
  <c r="C2038" i="6"/>
  <c r="AA58" i="6"/>
  <c r="C2278" i="6"/>
  <c r="AA298" i="6"/>
  <c r="C2159" i="6"/>
  <c r="AA179" i="6"/>
  <c r="C2334" i="6"/>
  <c r="AA354" i="6"/>
  <c r="C2040" i="6"/>
  <c r="AA60" i="6"/>
  <c r="C2225" i="6"/>
  <c r="AA245" i="6"/>
  <c r="C2046" i="6"/>
  <c r="AA66" i="6"/>
  <c r="C2286" i="6"/>
  <c r="AA306" i="6"/>
  <c r="C2167" i="6"/>
  <c r="AA187" i="6"/>
  <c r="C2048" i="6"/>
  <c r="AA68" i="6"/>
  <c r="C2288" i="6"/>
  <c r="AA308" i="6"/>
  <c r="C2169" i="6"/>
  <c r="AA189" i="6"/>
  <c r="C2344" i="6"/>
  <c r="AA364" i="6"/>
  <c r="C693" i="6"/>
  <c r="K33" i="6"/>
  <c r="C793" i="6"/>
  <c r="K133" i="6"/>
  <c r="C833" i="6"/>
  <c r="K173" i="6"/>
  <c r="C901" i="6"/>
  <c r="K241" i="6"/>
  <c r="C923" i="6"/>
  <c r="K263" i="6"/>
  <c r="C1011" i="6"/>
  <c r="K351" i="6"/>
  <c r="O265" i="6"/>
  <c r="C1285" i="6"/>
  <c r="O27" i="6"/>
  <c r="C1047" i="6"/>
  <c r="C1185" i="6"/>
  <c r="O165" i="6"/>
  <c r="C1183" i="6"/>
  <c r="O163" i="6"/>
  <c r="C1196" i="6"/>
  <c r="O176" i="6"/>
  <c r="C1260" i="6"/>
  <c r="O240" i="6"/>
  <c r="C2290" i="6"/>
  <c r="AA310" i="6"/>
  <c r="C2054" i="6"/>
  <c r="AA74" i="6"/>
  <c r="C2007" i="6"/>
  <c r="AA27" i="6"/>
  <c r="C2071" i="6"/>
  <c r="AA91" i="6"/>
  <c r="C2087" i="6"/>
  <c r="AA107" i="6"/>
  <c r="C2330" i="6"/>
  <c r="AA350" i="6"/>
  <c r="C2094" i="6"/>
  <c r="AA114" i="6"/>
  <c r="C2340" i="6"/>
  <c r="AA360" i="6"/>
  <c r="C2342" i="6"/>
  <c r="AA362" i="6"/>
  <c r="C2104" i="6"/>
  <c r="AA124" i="6"/>
  <c r="C736" i="6"/>
  <c r="K76" i="6"/>
  <c r="C688" i="6"/>
  <c r="K28" i="6"/>
  <c r="C698" i="6"/>
  <c r="K38" i="6"/>
  <c r="C766" i="6"/>
  <c r="K106" i="6"/>
  <c r="C728" i="6"/>
  <c r="K68" i="6"/>
  <c r="C828" i="6"/>
  <c r="K168" i="6"/>
  <c r="C928" i="6"/>
  <c r="K268" i="6"/>
  <c r="C996" i="6"/>
  <c r="K336" i="6"/>
  <c r="C1026" i="6"/>
  <c r="K366" i="6"/>
  <c r="C1152" i="6"/>
  <c r="O132" i="6"/>
  <c r="C1102" i="6"/>
  <c r="O82" i="6"/>
  <c r="C1231" i="6"/>
  <c r="O211" i="6"/>
  <c r="C1087" i="6"/>
  <c r="O67" i="6"/>
  <c r="C2295" i="6"/>
  <c r="AA315" i="6"/>
  <c r="C2062" i="6"/>
  <c r="AA82" i="6"/>
  <c r="C2256" i="6"/>
  <c r="AA276" i="6"/>
  <c r="C2263" i="6"/>
  <c r="AA283" i="6"/>
  <c r="C2097" i="6"/>
  <c r="AA117" i="6"/>
  <c r="C2345" i="6"/>
  <c r="AA365" i="6"/>
  <c r="C2347" i="6"/>
  <c r="AA367" i="6"/>
  <c r="C689" i="6"/>
  <c r="K29" i="6"/>
  <c r="K107" i="6"/>
  <c r="C767" i="6"/>
  <c r="C673" i="6"/>
  <c r="K13" i="6"/>
  <c r="C733" i="6"/>
  <c r="K73" i="6"/>
  <c r="C681" i="6"/>
  <c r="K21" i="6"/>
  <c r="C743" i="6"/>
  <c r="K83" i="6"/>
  <c r="C691" i="6"/>
  <c r="K31" i="6"/>
  <c r="C753" i="6"/>
  <c r="K93" i="6"/>
  <c r="C701" i="6"/>
  <c r="K41" i="6"/>
  <c r="C763" i="6"/>
  <c r="K103" i="6"/>
  <c r="C711" i="6"/>
  <c r="K51" i="6"/>
  <c r="C773" i="6"/>
  <c r="K113" i="6"/>
  <c r="C721" i="6"/>
  <c r="K61" i="6"/>
  <c r="C783" i="6"/>
  <c r="K123" i="6"/>
  <c r="K131" i="6"/>
  <c r="C791" i="6"/>
  <c r="C853" i="6"/>
  <c r="K193" i="6"/>
  <c r="C801" i="6"/>
  <c r="K141" i="6"/>
  <c r="K203" i="6"/>
  <c r="C863" i="6"/>
  <c r="C811" i="6"/>
  <c r="K151" i="6"/>
  <c r="C873" i="6"/>
  <c r="K213" i="6"/>
  <c r="C821" i="6"/>
  <c r="K161" i="6"/>
  <c r="C883" i="6"/>
  <c r="K223" i="6"/>
  <c r="K171" i="6"/>
  <c r="C831" i="6"/>
  <c r="C893" i="6"/>
  <c r="K233" i="6"/>
  <c r="C841" i="6"/>
  <c r="K181" i="6"/>
  <c r="C903" i="6"/>
  <c r="K243" i="6"/>
  <c r="C911" i="6"/>
  <c r="K251" i="6"/>
  <c r="C973" i="6"/>
  <c r="K313" i="6"/>
  <c r="C921" i="6"/>
  <c r="K261" i="6"/>
  <c r="K323" i="6"/>
  <c r="C983" i="6"/>
  <c r="C931" i="6"/>
  <c r="K271" i="6"/>
  <c r="C993" i="6"/>
  <c r="K333" i="6"/>
  <c r="C941" i="6"/>
  <c r="K281" i="6"/>
  <c r="C1003" i="6"/>
  <c r="K343" i="6"/>
  <c r="K291" i="6"/>
  <c r="C951" i="6"/>
  <c r="C1013" i="6"/>
  <c r="K353" i="6"/>
  <c r="C961" i="6"/>
  <c r="K301" i="6"/>
  <c r="K363" i="6"/>
  <c r="C1023" i="6"/>
  <c r="C1036" i="6"/>
  <c r="O16" i="6"/>
  <c r="C1276" i="6"/>
  <c r="O256" i="6"/>
  <c r="C1217" i="6"/>
  <c r="O197" i="6"/>
  <c r="C1158" i="6"/>
  <c r="O138" i="6"/>
  <c r="C1099" i="6"/>
  <c r="O79" i="6"/>
  <c r="C1279" i="6"/>
  <c r="O259" i="6"/>
  <c r="O200" i="6"/>
  <c r="C1220" i="6"/>
  <c r="C1101" i="6"/>
  <c r="O81" i="6"/>
  <c r="C1281" i="6"/>
  <c r="O261" i="6"/>
  <c r="C1167" i="6"/>
  <c r="O147" i="6"/>
  <c r="C1108" i="6"/>
  <c r="O88" i="6"/>
  <c r="C1049" i="6"/>
  <c r="O29" i="6"/>
  <c r="C1230" i="6"/>
  <c r="O210" i="6"/>
  <c r="C1111" i="6"/>
  <c r="O91" i="6"/>
  <c r="C1291" i="6"/>
  <c r="O271" i="6"/>
  <c r="C1177" i="6"/>
  <c r="O157" i="6"/>
  <c r="C1118" i="6"/>
  <c r="O98" i="6"/>
  <c r="C1059" i="6"/>
  <c r="O39" i="6"/>
  <c r="C1065" i="6"/>
  <c r="O45" i="6"/>
  <c r="C1181" i="6"/>
  <c r="O161" i="6"/>
  <c r="C1122" i="6"/>
  <c r="O102" i="6"/>
  <c r="C1063" i="6"/>
  <c r="O43" i="6"/>
  <c r="C1303" i="6"/>
  <c r="O283" i="6"/>
  <c r="C1076" i="6"/>
  <c r="O56" i="6"/>
  <c r="C1316" i="6"/>
  <c r="O296" i="6"/>
  <c r="C1257" i="6"/>
  <c r="O237" i="6"/>
  <c r="C1198" i="6"/>
  <c r="O178" i="6"/>
  <c r="C1139" i="6"/>
  <c r="O119" i="6"/>
  <c r="C1319" i="6"/>
  <c r="O299" i="6"/>
  <c r="C1145" i="6"/>
  <c r="O125" i="6"/>
  <c r="O305" i="6"/>
  <c r="C1325" i="6"/>
  <c r="O241" i="6"/>
  <c r="C1261" i="6"/>
  <c r="C1202" i="6"/>
  <c r="O182" i="6"/>
  <c r="C1143" i="6"/>
  <c r="O123" i="6"/>
  <c r="C1084" i="6"/>
  <c r="O64" i="6"/>
  <c r="C1269" i="6"/>
  <c r="O249" i="6"/>
  <c r="C1995" i="6"/>
  <c r="AA15" i="6"/>
  <c r="C2051" i="6"/>
  <c r="AA71" i="6"/>
  <c r="C2291" i="6"/>
  <c r="AA311" i="6"/>
  <c r="C2172" i="6"/>
  <c r="AA192" i="6"/>
  <c r="C2053" i="6"/>
  <c r="AA73" i="6"/>
  <c r="C2293" i="6"/>
  <c r="AA313" i="6"/>
  <c r="C2299" i="6"/>
  <c r="AA319" i="6"/>
  <c r="AA85" i="6"/>
  <c r="C2065" i="6"/>
  <c r="C2245" i="6"/>
  <c r="AA265" i="6"/>
  <c r="C2121" i="6"/>
  <c r="AA141" i="6"/>
  <c r="C2127" i="6"/>
  <c r="AA147" i="6"/>
  <c r="C2008" i="6"/>
  <c r="AA28" i="6"/>
  <c r="C2248" i="6"/>
  <c r="AA268" i="6"/>
  <c r="C2129" i="6"/>
  <c r="AA149" i="6"/>
  <c r="C2304" i="6"/>
  <c r="AA324" i="6"/>
  <c r="C2135" i="6"/>
  <c r="AA155" i="6"/>
  <c r="C2310" i="6"/>
  <c r="AA330" i="6"/>
  <c r="C2316" i="6"/>
  <c r="AA336" i="6"/>
  <c r="C2197" i="6"/>
  <c r="AA217" i="6"/>
  <c r="C2078" i="6"/>
  <c r="AA98" i="6"/>
  <c r="C2318" i="6"/>
  <c r="AA338" i="6"/>
  <c r="C2194" i="6"/>
  <c r="AA214" i="6"/>
  <c r="AA100" i="6"/>
  <c r="C2080" i="6"/>
  <c r="C2260" i="6"/>
  <c r="AA280" i="6"/>
  <c r="C2086" i="6"/>
  <c r="AA106" i="6"/>
  <c r="C2326" i="6"/>
  <c r="AA346" i="6"/>
  <c r="C2207" i="6"/>
  <c r="AA227" i="6"/>
  <c r="C2088" i="6"/>
  <c r="AA108" i="6"/>
  <c r="C2328" i="6"/>
  <c r="AA348" i="6"/>
  <c r="C2204" i="6"/>
  <c r="AA224" i="6"/>
  <c r="C2035" i="6"/>
  <c r="AA55" i="6"/>
  <c r="C2091" i="6"/>
  <c r="AA111" i="6"/>
  <c r="AA351" i="6"/>
  <c r="C2331" i="6"/>
  <c r="C2212" i="6"/>
  <c r="AA232" i="6"/>
  <c r="C2093" i="6"/>
  <c r="AA113" i="6"/>
  <c r="C2333" i="6"/>
  <c r="AA353" i="6"/>
  <c r="C2339" i="6"/>
  <c r="AA359" i="6"/>
  <c r="C2045" i="6"/>
  <c r="AA65" i="6"/>
  <c r="C2101" i="6"/>
  <c r="AA121" i="6"/>
  <c r="C2341" i="6"/>
  <c r="AA361" i="6"/>
  <c r="C2222" i="6"/>
  <c r="AA242" i="6"/>
  <c r="C2103" i="6"/>
  <c r="AA123" i="6"/>
  <c r="C2343" i="6"/>
  <c r="AA363" i="6"/>
  <c r="C2349" i="6"/>
  <c r="AA369" i="6"/>
  <c r="C683" i="6"/>
  <c r="K23" i="6"/>
  <c r="C751" i="6"/>
  <c r="K91" i="6"/>
  <c r="C713" i="6"/>
  <c r="K53" i="6"/>
  <c r="C803" i="6"/>
  <c r="K143" i="6"/>
  <c r="K331" i="6"/>
  <c r="C991" i="6"/>
  <c r="C953" i="6"/>
  <c r="K293" i="6"/>
  <c r="C1021" i="6"/>
  <c r="K361" i="6"/>
  <c r="C1105" i="6"/>
  <c r="O85" i="6"/>
  <c r="C1169" i="6"/>
  <c r="O149" i="6"/>
  <c r="C1179" i="6"/>
  <c r="O159" i="6"/>
  <c r="C1301" i="6"/>
  <c r="O281" i="6"/>
  <c r="C1263" i="6"/>
  <c r="O243" i="6"/>
  <c r="C2171" i="6"/>
  <c r="AA191" i="6"/>
  <c r="C2234" i="6"/>
  <c r="AA254" i="6"/>
  <c r="C2247" i="6"/>
  <c r="AA267" i="6"/>
  <c r="C2251" i="6"/>
  <c r="AA271" i="6"/>
  <c r="C2327" i="6"/>
  <c r="AA347" i="6"/>
  <c r="C2155" i="6"/>
  <c r="AA175" i="6"/>
  <c r="C2213" i="6"/>
  <c r="AA233" i="6"/>
  <c r="C2165" i="6"/>
  <c r="AA185" i="6"/>
  <c r="C2102" i="6"/>
  <c r="AA122" i="6"/>
  <c r="C2284" i="6"/>
  <c r="AA304" i="6"/>
  <c r="C746" i="6"/>
  <c r="K86" i="6"/>
  <c r="C786" i="6"/>
  <c r="K126" i="6"/>
  <c r="K148" i="6"/>
  <c r="C808" i="6"/>
  <c r="C906" i="6"/>
  <c r="K246" i="6"/>
  <c r="C938" i="6"/>
  <c r="K278" i="6"/>
  <c r="C958" i="6"/>
  <c r="K298" i="6"/>
  <c r="C1211" i="6"/>
  <c r="O191" i="6"/>
  <c r="C1066" i="6"/>
  <c r="O46" i="6"/>
  <c r="C1192" i="6"/>
  <c r="O172" i="6"/>
  <c r="C1209" i="6"/>
  <c r="O189" i="6"/>
  <c r="C2057" i="6"/>
  <c r="AA77" i="6"/>
  <c r="C2239" i="6"/>
  <c r="AA259" i="6"/>
  <c r="C2006" i="6"/>
  <c r="AA26" i="6"/>
  <c r="C2132" i="6"/>
  <c r="AA152" i="6"/>
  <c r="C2021" i="6"/>
  <c r="AA41" i="6"/>
  <c r="C2144" i="6"/>
  <c r="AA164" i="6"/>
  <c r="C2279" i="6"/>
  <c r="AA299" i="6"/>
  <c r="C737" i="6"/>
  <c r="K77" i="6"/>
  <c r="K35" i="6"/>
  <c r="C695" i="6"/>
  <c r="C757" i="6"/>
  <c r="K97" i="6"/>
  <c r="C678" i="6"/>
  <c r="K18" i="6"/>
  <c r="C738" i="6"/>
  <c r="K78" i="6"/>
  <c r="C686" i="6"/>
  <c r="K26" i="6"/>
  <c r="C748" i="6"/>
  <c r="K88" i="6"/>
  <c r="C696" i="6"/>
  <c r="K36" i="6"/>
  <c r="C758" i="6"/>
  <c r="K98" i="6"/>
  <c r="C706" i="6"/>
  <c r="K46" i="6"/>
  <c r="C768" i="6"/>
  <c r="K108" i="6"/>
  <c r="C716" i="6"/>
  <c r="K56" i="6"/>
  <c r="C778" i="6"/>
  <c r="K118" i="6"/>
  <c r="C726" i="6"/>
  <c r="K66" i="6"/>
  <c r="C788" i="6"/>
  <c r="K128" i="6"/>
  <c r="C796" i="6"/>
  <c r="K136" i="6"/>
  <c r="C858" i="6"/>
  <c r="K198" i="6"/>
  <c r="C806" i="6"/>
  <c r="K146" i="6"/>
  <c r="C868" i="6"/>
  <c r="K208" i="6"/>
  <c r="C816" i="6"/>
  <c r="K156" i="6"/>
  <c r="C878" i="6"/>
  <c r="K218" i="6"/>
  <c r="C826" i="6"/>
  <c r="K166" i="6"/>
  <c r="C888" i="6"/>
  <c r="K228" i="6"/>
  <c r="C836" i="6"/>
  <c r="K176" i="6"/>
  <c r="C898" i="6"/>
  <c r="K238" i="6"/>
  <c r="C846" i="6"/>
  <c r="K186" i="6"/>
  <c r="C908" i="6"/>
  <c r="K248" i="6"/>
  <c r="C916" i="6"/>
  <c r="K256" i="6"/>
  <c r="C978" i="6"/>
  <c r="K318" i="6"/>
  <c r="C926" i="6"/>
  <c r="K266" i="6"/>
  <c r="C988" i="6"/>
  <c r="K328" i="6"/>
  <c r="K276" i="6"/>
  <c r="C936" i="6"/>
  <c r="C998" i="6"/>
  <c r="K338" i="6"/>
  <c r="C946" i="6"/>
  <c r="K286" i="6"/>
  <c r="C1008" i="6"/>
  <c r="K348" i="6"/>
  <c r="C956" i="6"/>
  <c r="K296" i="6"/>
  <c r="C1018" i="6"/>
  <c r="K358" i="6"/>
  <c r="C966" i="6"/>
  <c r="K306" i="6"/>
  <c r="C1028" i="6"/>
  <c r="K368" i="6"/>
  <c r="C1210" i="6"/>
  <c r="O190" i="6"/>
  <c r="C1091" i="6"/>
  <c r="O71" i="6"/>
  <c r="O12" i="6"/>
  <c r="C1032" i="6"/>
  <c r="C1272" i="6"/>
  <c r="O252" i="6"/>
  <c r="C1213" i="6"/>
  <c r="O193" i="6"/>
  <c r="C1154" i="6"/>
  <c r="O134" i="6"/>
  <c r="C1040" i="6"/>
  <c r="O20" i="6"/>
  <c r="C1225" i="6"/>
  <c r="O205" i="6"/>
  <c r="C1106" i="6"/>
  <c r="O86" i="6"/>
  <c r="C1286" i="6"/>
  <c r="O266" i="6"/>
  <c r="C1222" i="6"/>
  <c r="O202" i="6"/>
  <c r="C1163" i="6"/>
  <c r="O143" i="6"/>
  <c r="C1104" i="6"/>
  <c r="O84" i="6"/>
  <c r="C1284" i="6"/>
  <c r="O264" i="6"/>
  <c r="C1050" i="6"/>
  <c r="O30" i="6"/>
  <c r="C1235" i="6"/>
  <c r="O215" i="6"/>
  <c r="C1116" i="6"/>
  <c r="O96" i="6"/>
  <c r="C1296" i="6"/>
  <c r="O276" i="6"/>
  <c r="C1232" i="6"/>
  <c r="O212" i="6"/>
  <c r="C1173" i="6"/>
  <c r="O153" i="6"/>
  <c r="C1114" i="6"/>
  <c r="O94" i="6"/>
  <c r="C1294" i="6"/>
  <c r="O274" i="6"/>
  <c r="C1120" i="6"/>
  <c r="O100" i="6"/>
  <c r="C1300" i="6"/>
  <c r="O280" i="6"/>
  <c r="C1186" i="6"/>
  <c r="O166" i="6"/>
  <c r="C1127" i="6"/>
  <c r="O107" i="6"/>
  <c r="C1068" i="6"/>
  <c r="O48" i="6"/>
  <c r="C1308" i="6"/>
  <c r="O288" i="6"/>
  <c r="C1244" i="6"/>
  <c r="O224" i="6"/>
  <c r="C1250" i="6"/>
  <c r="O230" i="6"/>
  <c r="C1131" i="6"/>
  <c r="O111" i="6"/>
  <c r="C1072" i="6"/>
  <c r="O52" i="6"/>
  <c r="C1312" i="6"/>
  <c r="O292" i="6"/>
  <c r="O233" i="6"/>
  <c r="C1253" i="6"/>
  <c r="C1194" i="6"/>
  <c r="O174" i="6"/>
  <c r="C1200" i="6"/>
  <c r="O180" i="6"/>
  <c r="C1266" i="6"/>
  <c r="O246" i="6"/>
  <c r="C1207" i="6"/>
  <c r="O187" i="6"/>
  <c r="C1148" i="6"/>
  <c r="O128" i="6"/>
  <c r="C1089" i="6"/>
  <c r="O69" i="6"/>
  <c r="C2050" i="6"/>
  <c r="AA70" i="6"/>
  <c r="C2230" i="6"/>
  <c r="AA250" i="6"/>
  <c r="C2056" i="6"/>
  <c r="AA76" i="6"/>
  <c r="C2296" i="6"/>
  <c r="AA316" i="6"/>
  <c r="C2177" i="6"/>
  <c r="AA197" i="6"/>
  <c r="C2058" i="6"/>
  <c r="AA78" i="6"/>
  <c r="C2298" i="6"/>
  <c r="AA318" i="6"/>
  <c r="C2174" i="6"/>
  <c r="AA194" i="6"/>
  <c r="C2120" i="6"/>
  <c r="AA140" i="6"/>
  <c r="C2126" i="6"/>
  <c r="AA146" i="6"/>
  <c r="C2301" i="6"/>
  <c r="AA321" i="6"/>
  <c r="C2182" i="6"/>
  <c r="AA202" i="6"/>
  <c r="C2063" i="6"/>
  <c r="AA83" i="6"/>
  <c r="C2303" i="6"/>
  <c r="AA323" i="6"/>
  <c r="C2309" i="6"/>
  <c r="AA329" i="6"/>
  <c r="C2315" i="6"/>
  <c r="AA335" i="6"/>
  <c r="C2191" i="6"/>
  <c r="AA211" i="6"/>
  <c r="C2012" i="6"/>
  <c r="AA32" i="6"/>
  <c r="C2252" i="6"/>
  <c r="AA272" i="6"/>
  <c r="C2133" i="6"/>
  <c r="AA153" i="6"/>
  <c r="C2014" i="6"/>
  <c r="AA34" i="6"/>
  <c r="C2199" i="6"/>
  <c r="AA219" i="6"/>
  <c r="C2085" i="6"/>
  <c r="AA105" i="6"/>
  <c r="AA285" i="6"/>
  <c r="C2265" i="6"/>
  <c r="C2141" i="6"/>
  <c r="AA161" i="6"/>
  <c r="C2022" i="6"/>
  <c r="AA42" i="6"/>
  <c r="C2262" i="6"/>
  <c r="AA282" i="6"/>
  <c r="C2143" i="6"/>
  <c r="AA163" i="6"/>
  <c r="C2024" i="6"/>
  <c r="AA44" i="6"/>
  <c r="C2209" i="6"/>
  <c r="AA229" i="6"/>
  <c r="C2090" i="6"/>
  <c r="AA110" i="6"/>
  <c r="C2270" i="6"/>
  <c r="AA290" i="6"/>
  <c r="C2096" i="6"/>
  <c r="AA116" i="6"/>
  <c r="AA356" i="6"/>
  <c r="C2336" i="6"/>
  <c r="C2217" i="6"/>
  <c r="AA237" i="6"/>
  <c r="C2098" i="6"/>
  <c r="AA118" i="6"/>
  <c r="C2338" i="6"/>
  <c r="AA358" i="6"/>
  <c r="C2214" i="6"/>
  <c r="AA234" i="6"/>
  <c r="C2100" i="6"/>
  <c r="AA120" i="6"/>
  <c r="C2280" i="6"/>
  <c r="AA300" i="6"/>
  <c r="C2106" i="6"/>
  <c r="AA126" i="6"/>
  <c r="C2346" i="6"/>
  <c r="AA366" i="6"/>
  <c r="C2227" i="6"/>
  <c r="AA247" i="6"/>
  <c r="C2108" i="6"/>
  <c r="AA128" i="6"/>
  <c r="C2348" i="6"/>
  <c r="AA368" i="6"/>
  <c r="C2224" i="6"/>
  <c r="AA244" i="6"/>
  <c r="C731" i="6"/>
  <c r="K71" i="6"/>
  <c r="K43" i="6"/>
  <c r="C703" i="6"/>
  <c r="C851" i="6"/>
  <c r="K191" i="6"/>
  <c r="C861" i="6"/>
  <c r="K201" i="6"/>
  <c r="K163" i="6"/>
  <c r="C823" i="6"/>
  <c r="C891" i="6"/>
  <c r="K231" i="6"/>
  <c r="C913" i="6"/>
  <c r="K253" i="6"/>
  <c r="C981" i="6"/>
  <c r="K321" i="6"/>
  <c r="C943" i="6"/>
  <c r="K283" i="6"/>
  <c r="C963" i="6"/>
  <c r="K303" i="6"/>
  <c r="C1090" i="6"/>
  <c r="O70" i="6"/>
  <c r="C1097" i="6"/>
  <c r="O77" i="6"/>
  <c r="C1295" i="6"/>
  <c r="O275" i="6"/>
  <c r="C1297" i="6"/>
  <c r="O277" i="6"/>
  <c r="C1242" i="6"/>
  <c r="O222" i="6"/>
  <c r="O104" i="6"/>
  <c r="C1124" i="6"/>
  <c r="C1130" i="6"/>
  <c r="O110" i="6"/>
  <c r="C1137" i="6"/>
  <c r="O117" i="6"/>
  <c r="C2115" i="6"/>
  <c r="AA135" i="6"/>
  <c r="C2173" i="6"/>
  <c r="AA193" i="6"/>
  <c r="C2186" i="6"/>
  <c r="AA206" i="6"/>
  <c r="C2009" i="6"/>
  <c r="AA29" i="6"/>
  <c r="C2015" i="6"/>
  <c r="AA35" i="6"/>
  <c r="C2198" i="6"/>
  <c r="AA218" i="6"/>
  <c r="C2325" i="6"/>
  <c r="AA345" i="6"/>
  <c r="C2208" i="6"/>
  <c r="AA228" i="6"/>
  <c r="AA231" i="6"/>
  <c r="C2211" i="6"/>
  <c r="C708" i="6"/>
  <c r="K48" i="6"/>
  <c r="K116" i="6"/>
  <c r="C776" i="6"/>
  <c r="C856" i="6"/>
  <c r="K196" i="6"/>
  <c r="C876" i="6"/>
  <c r="K216" i="6"/>
  <c r="C848" i="6"/>
  <c r="K188" i="6"/>
  <c r="C976" i="6"/>
  <c r="K316" i="6"/>
  <c r="C948" i="6"/>
  <c r="K288" i="6"/>
  <c r="C1275" i="6"/>
  <c r="O255" i="6"/>
  <c r="O73" i="6"/>
  <c r="C1093" i="6"/>
  <c r="C1160" i="6"/>
  <c r="O140" i="6"/>
  <c r="C1170" i="6"/>
  <c r="O150" i="6"/>
  <c r="O273" i="6"/>
  <c r="C1293" i="6"/>
  <c r="C1306" i="6"/>
  <c r="O286" i="6"/>
  <c r="O289" i="6"/>
  <c r="C1309" i="6"/>
  <c r="C1315" i="6"/>
  <c r="O295" i="6"/>
  <c r="C1074" i="6"/>
  <c r="O54" i="6"/>
  <c r="C1080" i="6"/>
  <c r="O60" i="6"/>
  <c r="C1268" i="6"/>
  <c r="O248" i="6"/>
  <c r="C2297" i="6"/>
  <c r="AA317" i="6"/>
  <c r="C2185" i="6"/>
  <c r="AA205" i="6"/>
  <c r="C2183" i="6"/>
  <c r="AA203" i="6"/>
  <c r="C2070" i="6"/>
  <c r="AA90" i="6"/>
  <c r="C2142" i="6"/>
  <c r="AA162" i="6"/>
  <c r="C2216" i="6"/>
  <c r="AA236" i="6"/>
  <c r="C2099" i="6"/>
  <c r="AA119" i="6"/>
  <c r="C2107" i="6"/>
  <c r="AA127" i="6"/>
  <c r="C2289" i="6"/>
  <c r="AA309" i="6"/>
  <c r="C685" i="6"/>
  <c r="K25" i="6"/>
  <c r="C709" i="6"/>
  <c r="K49" i="6"/>
  <c r="C730" i="6"/>
  <c r="K70" i="6"/>
  <c r="C734" i="6"/>
  <c r="K74" i="6"/>
  <c r="C682" i="6"/>
  <c r="K22" i="6"/>
  <c r="C740" i="6"/>
  <c r="K80" i="6"/>
  <c r="K84" i="6"/>
  <c r="C744" i="6"/>
  <c r="C692" i="6"/>
  <c r="K32" i="6"/>
  <c r="C750" i="6"/>
  <c r="K90" i="6"/>
  <c r="C754" i="6"/>
  <c r="K94" i="6"/>
  <c r="C702" i="6"/>
  <c r="K42" i="6"/>
  <c r="C760" i="6"/>
  <c r="K100" i="6"/>
  <c r="C764" i="6"/>
  <c r="K104" i="6"/>
  <c r="K52" i="6"/>
  <c r="C712" i="6"/>
  <c r="C770" i="6"/>
  <c r="K110" i="6"/>
  <c r="C774" i="6"/>
  <c r="K114" i="6"/>
  <c r="C722" i="6"/>
  <c r="K62" i="6"/>
  <c r="C780" i="6"/>
  <c r="K120" i="6"/>
  <c r="C784" i="6"/>
  <c r="K124" i="6"/>
  <c r="C792" i="6"/>
  <c r="K132" i="6"/>
  <c r="C850" i="6"/>
  <c r="K190" i="6"/>
  <c r="C854" i="6"/>
  <c r="K194" i="6"/>
  <c r="C802" i="6"/>
  <c r="K142" i="6"/>
  <c r="C860" i="6"/>
  <c r="K200" i="6"/>
  <c r="C864" i="6"/>
  <c r="K204" i="6"/>
  <c r="C812" i="6"/>
  <c r="K152" i="6"/>
  <c r="C870" i="6"/>
  <c r="K210" i="6"/>
  <c r="C874" i="6"/>
  <c r="K214" i="6"/>
  <c r="C822" i="6"/>
  <c r="K162" i="6"/>
  <c r="C880" i="6"/>
  <c r="K220" i="6"/>
  <c r="C884" i="6"/>
  <c r="K224" i="6"/>
  <c r="C832" i="6"/>
  <c r="K172" i="6"/>
  <c r="C890" i="6"/>
  <c r="K230" i="6"/>
  <c r="C894" i="6"/>
  <c r="K234" i="6"/>
  <c r="C842" i="6"/>
  <c r="K182" i="6"/>
  <c r="C900" i="6"/>
  <c r="K240" i="6"/>
  <c r="C904" i="6"/>
  <c r="K244" i="6"/>
  <c r="C912" i="6"/>
  <c r="K252" i="6"/>
  <c r="C970" i="6"/>
  <c r="K310" i="6"/>
  <c r="C974" i="6"/>
  <c r="K314" i="6"/>
  <c r="C922" i="6"/>
  <c r="K262" i="6"/>
  <c r="C980" i="6"/>
  <c r="K320" i="6"/>
  <c r="C984" i="6"/>
  <c r="K324" i="6"/>
  <c r="C932" i="6"/>
  <c r="K272" i="6"/>
  <c r="C990" i="6"/>
  <c r="K330" i="6"/>
  <c r="C994" i="6"/>
  <c r="K334" i="6"/>
  <c r="C942" i="6"/>
  <c r="K282" i="6"/>
  <c r="C1000" i="6"/>
  <c r="K340" i="6"/>
  <c r="C1004" i="6"/>
  <c r="K344" i="6"/>
  <c r="C952" i="6"/>
  <c r="K292" i="6"/>
  <c r="C1010" i="6"/>
  <c r="K350" i="6"/>
  <c r="C1014" i="6"/>
  <c r="K354" i="6"/>
  <c r="C962" i="6"/>
  <c r="K302" i="6"/>
  <c r="C1020" i="6"/>
  <c r="K360" i="6"/>
  <c r="C1024" i="6"/>
  <c r="K364" i="6"/>
  <c r="C1030" i="6"/>
  <c r="O10" i="6"/>
  <c r="C1215" i="6"/>
  <c r="O195" i="6"/>
  <c r="C1096" i="6"/>
  <c r="O76" i="6"/>
  <c r="C1037" i="6"/>
  <c r="O17" i="6"/>
  <c r="O257" i="6"/>
  <c r="C1277" i="6"/>
  <c r="C1218" i="6"/>
  <c r="O198" i="6"/>
  <c r="C1159" i="6"/>
  <c r="O139" i="6"/>
  <c r="C1045" i="6"/>
  <c r="O25" i="6"/>
  <c r="C1161" i="6"/>
  <c r="O141" i="6"/>
  <c r="C1227" i="6"/>
  <c r="O207" i="6"/>
  <c r="C1168" i="6"/>
  <c r="O148" i="6"/>
  <c r="C1109" i="6"/>
  <c r="O89" i="6"/>
  <c r="C1289" i="6"/>
  <c r="O269" i="6"/>
  <c r="C1055" i="6"/>
  <c r="O35" i="6"/>
  <c r="C1171" i="6"/>
  <c r="O151" i="6"/>
  <c r="C1237" i="6"/>
  <c r="O217" i="6"/>
  <c r="C1178" i="6"/>
  <c r="O158" i="6"/>
  <c r="C1119" i="6"/>
  <c r="O99" i="6"/>
  <c r="C1299" i="6"/>
  <c r="O279" i="6"/>
  <c r="O105" i="6"/>
  <c r="C1125" i="6"/>
  <c r="C1305" i="6"/>
  <c r="O285" i="6"/>
  <c r="C1241" i="6"/>
  <c r="O221" i="6"/>
  <c r="C1182" i="6"/>
  <c r="O162" i="6"/>
  <c r="C1123" i="6"/>
  <c r="O103" i="6"/>
  <c r="C1064" i="6"/>
  <c r="O44" i="6"/>
  <c r="C1249" i="6"/>
  <c r="O229" i="6"/>
  <c r="C1070" i="6"/>
  <c r="O50" i="6"/>
  <c r="C1255" i="6"/>
  <c r="O235" i="6"/>
  <c r="C1136" i="6"/>
  <c r="O116" i="6"/>
  <c r="C1077" i="6"/>
  <c r="O57" i="6"/>
  <c r="O297" i="6"/>
  <c r="C1317" i="6"/>
  <c r="C1258" i="6"/>
  <c r="O238" i="6"/>
  <c r="C1199" i="6"/>
  <c r="O179" i="6"/>
  <c r="C1205" i="6"/>
  <c r="O185" i="6"/>
  <c r="C1081" i="6"/>
  <c r="O61" i="6"/>
  <c r="C1321" i="6"/>
  <c r="O301" i="6"/>
  <c r="C1262" i="6"/>
  <c r="O242" i="6"/>
  <c r="C1203" i="6"/>
  <c r="O183" i="6"/>
  <c r="C1144" i="6"/>
  <c r="O124" i="6"/>
  <c r="C1324" i="6"/>
  <c r="O304" i="6"/>
  <c r="C2055" i="6"/>
  <c r="AA75" i="6"/>
  <c r="C2235" i="6"/>
  <c r="AA255" i="6"/>
  <c r="C2111" i="6"/>
  <c r="AA131" i="6"/>
  <c r="C1992" i="6"/>
  <c r="AA12" i="6"/>
  <c r="C2232" i="6"/>
  <c r="AA252" i="6"/>
  <c r="C2113" i="6"/>
  <c r="AA133" i="6"/>
  <c r="C1994" i="6"/>
  <c r="AA14" i="6"/>
  <c r="C2179" i="6"/>
  <c r="AA199" i="6"/>
  <c r="C2125" i="6"/>
  <c r="AA145" i="6"/>
  <c r="C2300" i="6"/>
  <c r="AA320" i="6"/>
  <c r="C2306" i="6"/>
  <c r="AA326" i="6"/>
  <c r="C2187" i="6"/>
  <c r="AA207" i="6"/>
  <c r="C2068" i="6"/>
  <c r="AA88" i="6"/>
  <c r="C2308" i="6"/>
  <c r="AA328" i="6"/>
  <c r="C2184" i="6"/>
  <c r="AA204" i="6"/>
  <c r="C2190" i="6"/>
  <c r="AA210" i="6"/>
  <c r="C2011" i="6"/>
  <c r="AA31" i="6"/>
  <c r="C2196" i="6"/>
  <c r="AA216" i="6"/>
  <c r="C2017" i="6"/>
  <c r="AA37" i="6"/>
  <c r="AA277" i="6"/>
  <c r="C2257" i="6"/>
  <c r="C2138" i="6"/>
  <c r="AA158" i="6"/>
  <c r="C2019" i="6"/>
  <c r="AA39" i="6"/>
  <c r="C2140" i="6"/>
  <c r="AA160" i="6"/>
  <c r="C2146" i="6"/>
  <c r="AA166" i="6"/>
  <c r="C2027" i="6"/>
  <c r="AA47" i="6"/>
  <c r="AA287" i="6"/>
  <c r="C2267" i="6"/>
  <c r="C2148" i="6"/>
  <c r="AA168" i="6"/>
  <c r="C2029" i="6"/>
  <c r="AA49" i="6"/>
  <c r="C2095" i="6"/>
  <c r="AA115" i="6"/>
  <c r="AA295" i="6"/>
  <c r="C2275" i="6"/>
  <c r="C2151" i="6"/>
  <c r="AA171" i="6"/>
  <c r="C2032" i="6"/>
  <c r="AA52" i="6"/>
  <c r="C2272" i="6"/>
  <c r="AA292" i="6"/>
  <c r="C2153" i="6"/>
  <c r="AA173" i="6"/>
  <c r="C2034" i="6"/>
  <c r="AA54" i="6"/>
  <c r="C2219" i="6"/>
  <c r="AA239" i="6"/>
  <c r="C2105" i="6"/>
  <c r="AA125" i="6"/>
  <c r="C2285" i="6"/>
  <c r="AA305" i="6"/>
  <c r="C2161" i="6"/>
  <c r="AA181" i="6"/>
  <c r="C2042" i="6"/>
  <c r="AA62" i="6"/>
  <c r="C2282" i="6"/>
  <c r="AA302" i="6"/>
  <c r="C2163" i="6"/>
  <c r="AA183" i="6"/>
  <c r="C2044" i="6"/>
  <c r="AA64" i="6"/>
  <c r="C2229" i="6"/>
  <c r="AA249" i="6"/>
  <c r="C761" i="6"/>
  <c r="K101" i="6"/>
  <c r="C723" i="6"/>
  <c r="K63" i="6"/>
  <c r="C813" i="6"/>
  <c r="K153" i="6"/>
  <c r="C843" i="6"/>
  <c r="K183" i="6"/>
  <c r="C971" i="6"/>
  <c r="K311" i="6"/>
  <c r="C1001" i="6"/>
  <c r="K341" i="6"/>
  <c r="C1270" i="6"/>
  <c r="O250" i="6"/>
  <c r="C1038" i="6"/>
  <c r="O18" i="6"/>
  <c r="C1057" i="6"/>
  <c r="O37" i="6"/>
  <c r="C1310" i="6"/>
  <c r="O290" i="6"/>
  <c r="C1318" i="6"/>
  <c r="O298" i="6"/>
  <c r="C1082" i="6"/>
  <c r="O62" i="6"/>
  <c r="C1204" i="6"/>
  <c r="O184" i="6"/>
  <c r="C2052" i="6"/>
  <c r="AA72" i="6"/>
  <c r="C2180" i="6"/>
  <c r="AA200" i="6"/>
  <c r="C2128" i="6"/>
  <c r="AA148" i="6"/>
  <c r="C2079" i="6"/>
  <c r="AA99" i="6"/>
  <c r="C2259" i="6"/>
  <c r="AA279" i="6"/>
  <c r="C2206" i="6"/>
  <c r="AA226" i="6"/>
  <c r="C2332" i="6"/>
  <c r="AA352" i="6"/>
  <c r="C2223" i="6"/>
  <c r="AA243" i="6"/>
  <c r="C718" i="6"/>
  <c r="K58" i="6"/>
  <c r="C798" i="6"/>
  <c r="K138" i="6"/>
  <c r="C866" i="6"/>
  <c r="K206" i="6"/>
  <c r="C818" i="6"/>
  <c r="K158" i="6"/>
  <c r="C886" i="6"/>
  <c r="K226" i="6"/>
  <c r="C896" i="6"/>
  <c r="K236" i="6"/>
  <c r="C918" i="6"/>
  <c r="K258" i="6"/>
  <c r="C986" i="6"/>
  <c r="K326" i="6"/>
  <c r="K308" i="6"/>
  <c r="C968" i="6"/>
  <c r="C1095" i="6"/>
  <c r="O75" i="6"/>
  <c r="C1283" i="6"/>
  <c r="O263" i="6"/>
  <c r="C1053" i="6"/>
  <c r="O33" i="6"/>
  <c r="C1247" i="6"/>
  <c r="O227" i="6"/>
  <c r="C1129" i="6"/>
  <c r="O109" i="6"/>
  <c r="C1135" i="6"/>
  <c r="O115" i="6"/>
  <c r="C1133" i="6"/>
  <c r="O113" i="6"/>
  <c r="C1259" i="6"/>
  <c r="O239" i="6"/>
  <c r="C1265" i="6"/>
  <c r="O245" i="6"/>
  <c r="C1327" i="6"/>
  <c r="O307" i="6"/>
  <c r="C2176" i="6"/>
  <c r="AA196" i="6"/>
  <c r="C2178" i="6"/>
  <c r="AA198" i="6"/>
  <c r="C2000" i="6"/>
  <c r="AA20" i="6"/>
  <c r="C2064" i="6"/>
  <c r="AA84" i="6"/>
  <c r="C2013" i="6"/>
  <c r="AA33" i="6"/>
  <c r="C2023" i="6"/>
  <c r="AA43" i="6"/>
  <c r="C2335" i="6"/>
  <c r="AA355" i="6"/>
  <c r="C2218" i="6"/>
  <c r="AA238" i="6"/>
  <c r="C2226" i="6"/>
  <c r="AA246" i="6"/>
  <c r="C2228" i="6"/>
  <c r="AA248" i="6"/>
  <c r="C747" i="6"/>
  <c r="K87" i="6"/>
  <c r="C705" i="6"/>
  <c r="K45" i="6"/>
  <c r="K75" i="6"/>
  <c r="C735" i="6"/>
  <c r="C739" i="6"/>
  <c r="K79" i="6"/>
  <c r="C687" i="6"/>
  <c r="K27" i="6"/>
  <c r="C745" i="6"/>
  <c r="K85" i="6"/>
  <c r="C749" i="6"/>
  <c r="K89" i="6"/>
  <c r="C697" i="6"/>
  <c r="K37" i="6"/>
  <c r="C755" i="6"/>
  <c r="K95" i="6"/>
  <c r="K99" i="6"/>
  <c r="C759" i="6"/>
  <c r="C707" i="6"/>
  <c r="K47" i="6"/>
  <c r="C765" i="6"/>
  <c r="K105" i="6"/>
  <c r="C769" i="6"/>
  <c r="K109" i="6"/>
  <c r="C717" i="6"/>
  <c r="K57" i="6"/>
  <c r="C775" i="6"/>
  <c r="K115" i="6"/>
  <c r="C779" i="6"/>
  <c r="K119" i="6"/>
  <c r="K67" i="6"/>
  <c r="C727" i="6"/>
  <c r="C785" i="6"/>
  <c r="K125" i="6"/>
  <c r="C789" i="6"/>
  <c r="K129" i="6"/>
  <c r="C797" i="6"/>
  <c r="K137" i="6"/>
  <c r="K195" i="6"/>
  <c r="C855" i="6"/>
  <c r="C859" i="6"/>
  <c r="K199" i="6"/>
  <c r="C807" i="6"/>
  <c r="K147" i="6"/>
  <c r="C865" i="6"/>
  <c r="K205" i="6"/>
  <c r="C869" i="6"/>
  <c r="K209" i="6"/>
  <c r="C817" i="6"/>
  <c r="K157" i="6"/>
  <c r="C875" i="6"/>
  <c r="K215" i="6"/>
  <c r="C879" i="6"/>
  <c r="K219" i="6"/>
  <c r="C827" i="6"/>
  <c r="K167" i="6"/>
  <c r="C885" i="6"/>
  <c r="K225" i="6"/>
  <c r="C889" i="6"/>
  <c r="K229" i="6"/>
  <c r="C837" i="6"/>
  <c r="K177" i="6"/>
  <c r="K235" i="6"/>
  <c r="C895" i="6"/>
  <c r="C899" i="6"/>
  <c r="K239" i="6"/>
  <c r="C847" i="6"/>
  <c r="K187" i="6"/>
  <c r="C905" i="6"/>
  <c r="K245" i="6"/>
  <c r="C909" i="6"/>
  <c r="K249" i="6"/>
  <c r="C917" i="6"/>
  <c r="K257" i="6"/>
  <c r="C975" i="6"/>
  <c r="K315" i="6"/>
  <c r="C979" i="6"/>
  <c r="K319" i="6"/>
  <c r="K267" i="6"/>
  <c r="C927" i="6"/>
  <c r="C985" i="6"/>
  <c r="K325" i="6"/>
  <c r="C989" i="6"/>
  <c r="K329" i="6"/>
  <c r="C937" i="6"/>
  <c r="K277" i="6"/>
  <c r="C995" i="6"/>
  <c r="K335" i="6"/>
  <c r="C999" i="6"/>
  <c r="K339" i="6"/>
  <c r="C947" i="6"/>
  <c r="K287" i="6"/>
  <c r="C1005" i="6"/>
  <c r="K345" i="6"/>
  <c r="C1009" i="6"/>
  <c r="K349" i="6"/>
  <c r="C957" i="6"/>
  <c r="K297" i="6"/>
  <c r="K355" i="6"/>
  <c r="C1015" i="6"/>
  <c r="C1019" i="6"/>
  <c r="K359" i="6"/>
  <c r="C967" i="6"/>
  <c r="K307" i="6"/>
  <c r="C1025" i="6"/>
  <c r="K365" i="6"/>
  <c r="C1029" i="6"/>
  <c r="K369" i="6"/>
  <c r="C1035" i="6"/>
  <c r="O15" i="6"/>
  <c r="C1151" i="6"/>
  <c r="O131" i="6"/>
  <c r="O72" i="6"/>
  <c r="C1092" i="6"/>
  <c r="C1033" i="6"/>
  <c r="O13" i="6"/>
  <c r="C1273" i="6"/>
  <c r="O253" i="6"/>
  <c r="C1100" i="6"/>
  <c r="O80" i="6"/>
  <c r="C1280" i="6"/>
  <c r="O260" i="6"/>
  <c r="C1166" i="6"/>
  <c r="O146" i="6"/>
  <c r="C1042" i="6"/>
  <c r="O22" i="6"/>
  <c r="C1282" i="6"/>
  <c r="O262" i="6"/>
  <c r="C1223" i="6"/>
  <c r="O203" i="6"/>
  <c r="C1164" i="6"/>
  <c r="O144" i="6"/>
  <c r="C1110" i="6"/>
  <c r="O90" i="6"/>
  <c r="C1290" i="6"/>
  <c r="O270" i="6"/>
  <c r="C1176" i="6"/>
  <c r="O156" i="6"/>
  <c r="C1052" i="6"/>
  <c r="O32" i="6"/>
  <c r="C1292" i="6"/>
  <c r="O272" i="6"/>
  <c r="C1233" i="6"/>
  <c r="O213" i="6"/>
  <c r="C1174" i="6"/>
  <c r="O154" i="6"/>
  <c r="C1180" i="6"/>
  <c r="O160" i="6"/>
  <c r="C1246" i="6"/>
  <c r="O226" i="6"/>
  <c r="C1187" i="6"/>
  <c r="O167" i="6"/>
  <c r="C1128" i="6"/>
  <c r="O108" i="6"/>
  <c r="C1069" i="6"/>
  <c r="O49" i="6"/>
  <c r="C1075" i="6"/>
  <c r="O55" i="6"/>
  <c r="C1191" i="6"/>
  <c r="O171" i="6"/>
  <c r="C1132" i="6"/>
  <c r="O112" i="6"/>
  <c r="C1073" i="6"/>
  <c r="O53" i="6"/>
  <c r="C1313" i="6"/>
  <c r="O293" i="6"/>
  <c r="C1086" i="6"/>
  <c r="O66" i="6"/>
  <c r="C1326" i="6"/>
  <c r="O306" i="6"/>
  <c r="C1267" i="6"/>
  <c r="O247" i="6"/>
  <c r="C1208" i="6"/>
  <c r="O188" i="6"/>
  <c r="C1149" i="6"/>
  <c r="O129" i="6"/>
  <c r="C1329" i="6"/>
  <c r="O309" i="6"/>
  <c r="C2110" i="6"/>
  <c r="AA130" i="6"/>
  <c r="C2116" i="6"/>
  <c r="AA136" i="6"/>
  <c r="C1997" i="6"/>
  <c r="AA17" i="6"/>
  <c r="C2237" i="6"/>
  <c r="AA257" i="6"/>
  <c r="C2118" i="6"/>
  <c r="AA138" i="6"/>
  <c r="C1999" i="6"/>
  <c r="AA19" i="6"/>
  <c r="C2305" i="6"/>
  <c r="AA325" i="6"/>
  <c r="C2181" i="6"/>
  <c r="AA201" i="6"/>
  <c r="C2002" i="6"/>
  <c r="AA22" i="6"/>
  <c r="C2242" i="6"/>
  <c r="AA262" i="6"/>
  <c r="C2123" i="6"/>
  <c r="AA143" i="6"/>
  <c r="C2004" i="6"/>
  <c r="AA24" i="6"/>
  <c r="C2189" i="6"/>
  <c r="AA209" i="6"/>
  <c r="C2010" i="6"/>
  <c r="AA30" i="6"/>
  <c r="C2195" i="6"/>
  <c r="AA215" i="6"/>
  <c r="C2016" i="6"/>
  <c r="AA36" i="6"/>
  <c r="AA92" i="6"/>
  <c r="C2072" i="6"/>
  <c r="C2312" i="6"/>
  <c r="AA332" i="6"/>
  <c r="C2193" i="6"/>
  <c r="AA213" i="6"/>
  <c r="C2074" i="6"/>
  <c r="AA94" i="6"/>
  <c r="C2254" i="6"/>
  <c r="AA274" i="6"/>
  <c r="C2145" i="6"/>
  <c r="AA165" i="6"/>
  <c r="C2320" i="6"/>
  <c r="AA340" i="6"/>
  <c r="C2201" i="6"/>
  <c r="AA221" i="6"/>
  <c r="C2082" i="6"/>
  <c r="AA102" i="6"/>
  <c r="C2322" i="6"/>
  <c r="AA342" i="6"/>
  <c r="C2203" i="6"/>
  <c r="AA223" i="6"/>
  <c r="C2084" i="6"/>
  <c r="AA104" i="6"/>
  <c r="C2264" i="6"/>
  <c r="AA284" i="6"/>
  <c r="C2150" i="6"/>
  <c r="AA170" i="6"/>
  <c r="C2156" i="6"/>
  <c r="AA176" i="6"/>
  <c r="C2037" i="6"/>
  <c r="AA57" i="6"/>
  <c r="C2277" i="6"/>
  <c r="AA297" i="6"/>
  <c r="C2158" i="6"/>
  <c r="AA178" i="6"/>
  <c r="C2039" i="6"/>
  <c r="AA59" i="6"/>
  <c r="C2160" i="6"/>
  <c r="AA180" i="6"/>
  <c r="C2166" i="6"/>
  <c r="AA186" i="6"/>
  <c r="C2047" i="6"/>
  <c r="AA67" i="6"/>
  <c r="C2287" i="6"/>
  <c r="AA307" i="6"/>
  <c r="C2168" i="6"/>
  <c r="AA188" i="6"/>
  <c r="C2049" i="6"/>
  <c r="AA69" i="6"/>
  <c r="C1872" i="6"/>
  <c r="W192" i="6"/>
  <c r="C1934" i="6"/>
  <c r="W254" i="6"/>
  <c r="W265" i="6"/>
  <c r="C1945" i="6"/>
  <c r="W261" i="6"/>
  <c r="C1941" i="6"/>
  <c r="C1888" i="6"/>
  <c r="W208" i="6"/>
  <c r="W211" i="6"/>
  <c r="C1891" i="6"/>
  <c r="C1892" i="6"/>
  <c r="W212" i="6"/>
  <c r="W273" i="6"/>
  <c r="C1953" i="6"/>
  <c r="C1900" i="6"/>
  <c r="W220" i="6"/>
  <c r="W195" i="6"/>
  <c r="C1875" i="6"/>
  <c r="C1876" i="6"/>
  <c r="W196" i="6"/>
  <c r="W257" i="6"/>
  <c r="C1937" i="6"/>
  <c r="C1878" i="6"/>
  <c r="W198" i="6"/>
  <c r="C1940" i="6"/>
  <c r="W260" i="6"/>
  <c r="C1942" i="6"/>
  <c r="W262" i="6"/>
  <c r="W203" i="6"/>
  <c r="C1883" i="6"/>
  <c r="C1889" i="6"/>
  <c r="W209" i="6"/>
  <c r="C1890" i="6"/>
  <c r="W210" i="6"/>
  <c r="W275" i="6"/>
  <c r="C1955" i="6"/>
  <c r="W271" i="6"/>
  <c r="C1951" i="6"/>
  <c r="W277" i="6"/>
  <c r="C1957" i="6"/>
  <c r="C1898" i="6"/>
  <c r="W218" i="6"/>
  <c r="C1960" i="6"/>
  <c r="W280" i="6"/>
  <c r="C1966" i="6"/>
  <c r="W286" i="6"/>
  <c r="W227" i="6"/>
  <c r="C1907" i="6"/>
  <c r="C1968" i="6"/>
  <c r="W288" i="6"/>
  <c r="C1904" i="6"/>
  <c r="W224" i="6"/>
  <c r="W289" i="6"/>
  <c r="C1969" i="6"/>
  <c r="W235" i="6"/>
  <c r="C1915" i="6"/>
  <c r="C1916" i="6"/>
  <c r="W236" i="6"/>
  <c r="W297" i="6"/>
  <c r="C1977" i="6"/>
  <c r="C1918" i="6"/>
  <c r="W238" i="6"/>
  <c r="C1980" i="6"/>
  <c r="W300" i="6"/>
  <c r="C1986" i="6"/>
  <c r="W306" i="6"/>
  <c r="W247" i="6"/>
  <c r="C1927" i="6"/>
  <c r="C1988" i="6"/>
  <c r="W308" i="6"/>
  <c r="C1924" i="6"/>
  <c r="W244" i="6"/>
  <c r="W309" i="6"/>
  <c r="C1989" i="6"/>
  <c r="W251" i="6"/>
  <c r="C1931" i="6"/>
  <c r="W253" i="6"/>
  <c r="C1933" i="6"/>
  <c r="W215" i="6"/>
  <c r="C1895" i="6"/>
  <c r="C1956" i="6"/>
  <c r="W276" i="6"/>
  <c r="C1954" i="6"/>
  <c r="W274" i="6"/>
  <c r="W285" i="6"/>
  <c r="C1965" i="6"/>
  <c r="C1962" i="6"/>
  <c r="W282" i="6"/>
  <c r="W229" i="6"/>
  <c r="C1909" i="6"/>
  <c r="W291" i="6"/>
  <c r="C1971" i="6"/>
  <c r="W293" i="6"/>
  <c r="C1973" i="6"/>
  <c r="W305" i="6"/>
  <c r="C1985" i="6"/>
  <c r="C1982" i="6"/>
  <c r="W302" i="6"/>
  <c r="W249" i="6"/>
  <c r="C1929" i="6"/>
  <c r="C1930" i="6"/>
  <c r="W250" i="6"/>
  <c r="C1936" i="6"/>
  <c r="W256" i="6"/>
  <c r="W197" i="6"/>
  <c r="C1877" i="6"/>
  <c r="C1938" i="6"/>
  <c r="W258" i="6"/>
  <c r="C1874" i="6"/>
  <c r="W194" i="6"/>
  <c r="W259" i="6"/>
  <c r="C1939" i="6"/>
  <c r="C1885" i="6"/>
  <c r="W205" i="6"/>
  <c r="W201" i="6"/>
  <c r="C1881" i="6"/>
  <c r="C1946" i="6"/>
  <c r="W266" i="6"/>
  <c r="C1882" i="6"/>
  <c r="W202" i="6"/>
  <c r="W263" i="6"/>
  <c r="C1943" i="6"/>
  <c r="C1944" i="6"/>
  <c r="W264" i="6"/>
  <c r="C1896" i="6"/>
  <c r="W216" i="6"/>
  <c r="C1897" i="6"/>
  <c r="W217" i="6"/>
  <c r="C1958" i="6"/>
  <c r="W278" i="6"/>
  <c r="C1894" i="6"/>
  <c r="W214" i="6"/>
  <c r="W279" i="6"/>
  <c r="C1959" i="6"/>
  <c r="C1905" i="6"/>
  <c r="W225" i="6"/>
  <c r="C1906" i="6"/>
  <c r="W226" i="6"/>
  <c r="W287" i="6"/>
  <c r="C1967" i="6"/>
  <c r="C1908" i="6"/>
  <c r="W228" i="6"/>
  <c r="C1970" i="6"/>
  <c r="W290" i="6"/>
  <c r="C1976" i="6"/>
  <c r="W296" i="6"/>
  <c r="W237" i="6"/>
  <c r="C1917" i="6"/>
  <c r="C1978" i="6"/>
  <c r="W298" i="6"/>
  <c r="C1914" i="6"/>
  <c r="W234" i="6"/>
  <c r="W299" i="6"/>
  <c r="C1979" i="6"/>
  <c r="W245" i="6"/>
  <c r="C1925" i="6"/>
  <c r="C1926" i="6"/>
  <c r="W246" i="6"/>
  <c r="W307" i="6"/>
  <c r="C1987" i="6"/>
  <c r="C1928" i="6"/>
  <c r="W248" i="6"/>
  <c r="C1880" i="6"/>
  <c r="W200" i="6"/>
  <c r="W267" i="6"/>
  <c r="C1947" i="6"/>
  <c r="C1901" i="6"/>
  <c r="W221" i="6"/>
  <c r="W223" i="6"/>
  <c r="C1903" i="6"/>
  <c r="C1912" i="6"/>
  <c r="W232" i="6"/>
  <c r="C1974" i="6"/>
  <c r="W294" i="6"/>
  <c r="C1920" i="6"/>
  <c r="W240" i="6"/>
  <c r="W241" i="6"/>
  <c r="C1921" i="6"/>
  <c r="W243" i="6"/>
  <c r="C1923" i="6"/>
  <c r="C1870" i="6"/>
  <c r="W190" i="6"/>
  <c r="W255" i="6"/>
  <c r="C1935" i="6"/>
  <c r="W191" i="6"/>
  <c r="C1871" i="6"/>
  <c r="C1932" i="6"/>
  <c r="W252" i="6"/>
  <c r="C1873" i="6"/>
  <c r="W193" i="6"/>
  <c r="W199" i="6"/>
  <c r="C1879" i="6"/>
  <c r="C1886" i="6"/>
  <c r="W206" i="6"/>
  <c r="W207" i="6"/>
  <c r="C1887" i="6"/>
  <c r="C1948" i="6"/>
  <c r="W268" i="6"/>
  <c r="C1884" i="6"/>
  <c r="W204" i="6"/>
  <c r="W269" i="6"/>
  <c r="C1949" i="6"/>
  <c r="C1950" i="6"/>
  <c r="W270" i="6"/>
  <c r="C1952" i="6"/>
  <c r="W272" i="6"/>
  <c r="W213" i="6"/>
  <c r="C1893" i="6"/>
  <c r="W219" i="6"/>
  <c r="C1899" i="6"/>
  <c r="W281" i="6"/>
  <c r="C1961" i="6"/>
  <c r="C1902" i="6"/>
  <c r="W222" i="6"/>
  <c r="W283" i="6"/>
  <c r="C1963" i="6"/>
  <c r="C1964" i="6"/>
  <c r="W284" i="6"/>
  <c r="C1910" i="6"/>
  <c r="W230" i="6"/>
  <c r="W295" i="6"/>
  <c r="C1975" i="6"/>
  <c r="W231" i="6"/>
  <c r="C1911" i="6"/>
  <c r="C1972" i="6"/>
  <c r="W292" i="6"/>
  <c r="C1913" i="6"/>
  <c r="W233" i="6"/>
  <c r="W239" i="6"/>
  <c r="C1919" i="6"/>
  <c r="W301" i="6"/>
  <c r="C1981" i="6"/>
  <c r="C1922" i="6"/>
  <c r="W242" i="6"/>
  <c r="W303" i="6"/>
  <c r="C1983" i="6"/>
  <c r="C1984" i="6"/>
  <c r="W304" i="6"/>
  <c r="C1730" i="6"/>
  <c r="W50" i="6"/>
  <c r="C1850" i="6"/>
  <c r="W170" i="6"/>
  <c r="C1796" i="6"/>
  <c r="W116" i="6"/>
  <c r="W57" i="6"/>
  <c r="C1737" i="6"/>
  <c r="W177" i="6"/>
  <c r="C1857" i="6"/>
  <c r="C1798" i="6"/>
  <c r="W118" i="6"/>
  <c r="W59" i="6"/>
  <c r="C1739" i="6"/>
  <c r="W179" i="6"/>
  <c r="C1859" i="6"/>
  <c r="C1800" i="6"/>
  <c r="W120" i="6"/>
  <c r="C1746" i="6"/>
  <c r="W66" i="6"/>
  <c r="C1866" i="6"/>
  <c r="W186" i="6"/>
  <c r="W127" i="6"/>
  <c r="C1807" i="6"/>
  <c r="C1748" i="6"/>
  <c r="W68" i="6"/>
  <c r="C1868" i="6"/>
  <c r="W188" i="6"/>
  <c r="W129" i="6"/>
  <c r="C1809" i="6"/>
  <c r="W55" i="6"/>
  <c r="C1735" i="6"/>
  <c r="W175" i="6"/>
  <c r="C1855" i="6"/>
  <c r="W51" i="6"/>
  <c r="C1731" i="6"/>
  <c r="W171" i="6"/>
  <c r="C1851" i="6"/>
  <c r="C1792" i="6"/>
  <c r="W112" i="6"/>
  <c r="W53" i="6"/>
  <c r="C1733" i="6"/>
  <c r="W173" i="6"/>
  <c r="C1853" i="6"/>
  <c r="C1794" i="6"/>
  <c r="W114" i="6"/>
  <c r="W125" i="6"/>
  <c r="C1805" i="6"/>
  <c r="W121" i="6"/>
  <c r="C1801" i="6"/>
  <c r="C1742" i="6"/>
  <c r="W62" i="6"/>
  <c r="C1862" i="6"/>
  <c r="W182" i="6"/>
  <c r="W123" i="6"/>
  <c r="C1803" i="6"/>
  <c r="C1744" i="6"/>
  <c r="W64" i="6"/>
  <c r="C1864" i="6"/>
  <c r="W184" i="6"/>
  <c r="C1790" i="6"/>
  <c r="W110" i="6"/>
  <c r="C1736" i="6"/>
  <c r="W56" i="6"/>
  <c r="C1856" i="6"/>
  <c r="W176" i="6"/>
  <c r="W117" i="6"/>
  <c r="C1797" i="6"/>
  <c r="C1738" i="6"/>
  <c r="W58" i="6"/>
  <c r="C1858" i="6"/>
  <c r="W178" i="6"/>
  <c r="W119" i="6"/>
  <c r="C1799" i="6"/>
  <c r="C1740" i="6"/>
  <c r="W60" i="6"/>
  <c r="C1860" i="6"/>
  <c r="W180" i="6"/>
  <c r="C1806" i="6"/>
  <c r="W126" i="6"/>
  <c r="W67" i="6"/>
  <c r="C1747" i="6"/>
  <c r="W187" i="6"/>
  <c r="C1867" i="6"/>
  <c r="C1808" i="6"/>
  <c r="W128" i="6"/>
  <c r="W69" i="6"/>
  <c r="C1749" i="6"/>
  <c r="W189" i="6"/>
  <c r="C1869" i="6"/>
  <c r="W115" i="6"/>
  <c r="C1795" i="6"/>
  <c r="W111" i="6"/>
  <c r="C1791" i="6"/>
  <c r="W52" i="6"/>
  <c r="C1732" i="6"/>
  <c r="C1852" i="6"/>
  <c r="W172" i="6"/>
  <c r="W113" i="6"/>
  <c r="C1793" i="6"/>
  <c r="C1734" i="6"/>
  <c r="W54" i="6"/>
  <c r="C1854" i="6"/>
  <c r="W174" i="6"/>
  <c r="W65" i="6"/>
  <c r="C1745" i="6"/>
  <c r="W185" i="6"/>
  <c r="C1865" i="6"/>
  <c r="W61" i="6"/>
  <c r="C1741" i="6"/>
  <c r="W181" i="6"/>
  <c r="C1861" i="6"/>
  <c r="C1802" i="6"/>
  <c r="W122" i="6"/>
  <c r="W63" i="6"/>
  <c r="C1743" i="6"/>
  <c r="W183" i="6"/>
  <c r="C1863" i="6"/>
  <c r="C1804" i="6"/>
  <c r="W124" i="6"/>
  <c r="C1816" i="6"/>
  <c r="W136" i="6"/>
  <c r="C1766" i="6"/>
  <c r="W86" i="6"/>
  <c r="C1703" i="6"/>
  <c r="W23" i="6"/>
  <c r="C1764" i="6"/>
  <c r="W84" i="6"/>
  <c r="C1690" i="6"/>
  <c r="W10" i="6"/>
  <c r="C1810" i="6"/>
  <c r="W130" i="6"/>
  <c r="C1756" i="6"/>
  <c r="W76" i="6"/>
  <c r="W17" i="6"/>
  <c r="C1697" i="6"/>
  <c r="W137" i="6"/>
  <c r="C1817" i="6"/>
  <c r="C1758" i="6"/>
  <c r="W78" i="6"/>
  <c r="C1699" i="6"/>
  <c r="W19" i="6"/>
  <c r="W139" i="6"/>
  <c r="C1819" i="6"/>
  <c r="C1760" i="6"/>
  <c r="W80" i="6"/>
  <c r="C1706" i="6"/>
  <c r="W26" i="6"/>
  <c r="C1826" i="6"/>
  <c r="W146" i="6"/>
  <c r="C1702" i="6"/>
  <c r="W22" i="6"/>
  <c r="C1822" i="6"/>
  <c r="W142" i="6"/>
  <c r="W83" i="6"/>
  <c r="C1763" i="6"/>
  <c r="C1704" i="6"/>
  <c r="W24" i="6"/>
  <c r="C1824" i="6"/>
  <c r="W144" i="6"/>
  <c r="W95" i="6"/>
  <c r="C1775" i="6"/>
  <c r="C1771" i="6"/>
  <c r="W91" i="6"/>
  <c r="W37" i="6"/>
  <c r="C1717" i="6"/>
  <c r="W157" i="6"/>
  <c r="C1837" i="6"/>
  <c r="C1778" i="6"/>
  <c r="W98" i="6"/>
  <c r="C1719" i="6"/>
  <c r="W39" i="6"/>
  <c r="W159" i="6"/>
  <c r="C1839" i="6"/>
  <c r="C1780" i="6"/>
  <c r="W100" i="6"/>
  <c r="C1726" i="6"/>
  <c r="W46" i="6"/>
  <c r="C1846" i="6"/>
  <c r="W166" i="6"/>
  <c r="W107" i="6"/>
  <c r="C1787" i="6"/>
  <c r="C1728" i="6"/>
  <c r="W48" i="6"/>
  <c r="C1848" i="6"/>
  <c r="W168" i="6"/>
  <c r="W109" i="6"/>
  <c r="C1789" i="6"/>
  <c r="C1757" i="6"/>
  <c r="W77" i="6"/>
  <c r="C1695" i="6"/>
  <c r="W15" i="6"/>
  <c r="W135" i="6"/>
  <c r="C1815" i="6"/>
  <c r="W11" i="6"/>
  <c r="C1691" i="6"/>
  <c r="W131" i="6"/>
  <c r="C1811" i="6"/>
  <c r="C1752" i="6"/>
  <c r="W72" i="6"/>
  <c r="W13" i="6"/>
  <c r="C1693" i="6"/>
  <c r="W133" i="6"/>
  <c r="C1813" i="6"/>
  <c r="C1754" i="6"/>
  <c r="W74" i="6"/>
  <c r="W85" i="6"/>
  <c r="C1765" i="6"/>
  <c r="W81" i="6"/>
  <c r="C1761" i="6"/>
  <c r="C1707" i="6"/>
  <c r="W27" i="6"/>
  <c r="W147" i="6"/>
  <c r="C1827" i="6"/>
  <c r="C1768" i="6"/>
  <c r="W88" i="6"/>
  <c r="W29" i="6"/>
  <c r="C1709" i="6"/>
  <c r="W149" i="6"/>
  <c r="C1829" i="6"/>
  <c r="C1710" i="6"/>
  <c r="W30" i="6"/>
  <c r="C1830" i="6"/>
  <c r="W150" i="6"/>
  <c r="C1776" i="6"/>
  <c r="W96" i="6"/>
  <c r="C1772" i="6"/>
  <c r="W92" i="6"/>
  <c r="W33" i="6"/>
  <c r="C1713" i="6"/>
  <c r="W153" i="6"/>
  <c r="C1833" i="6"/>
  <c r="C1774" i="6"/>
  <c r="W94" i="6"/>
  <c r="W105" i="6"/>
  <c r="C1785" i="6"/>
  <c r="W101" i="6"/>
  <c r="C1781" i="6"/>
  <c r="C1722" i="6"/>
  <c r="W42" i="6"/>
  <c r="C1842" i="6"/>
  <c r="W162" i="6"/>
  <c r="W103" i="6"/>
  <c r="C1783" i="6"/>
  <c r="C1724" i="6"/>
  <c r="W44" i="6"/>
  <c r="C1844" i="6"/>
  <c r="W164" i="6"/>
  <c r="C1750" i="6"/>
  <c r="W70" i="6"/>
  <c r="C1700" i="6"/>
  <c r="W20" i="6"/>
  <c r="C1762" i="6"/>
  <c r="W82" i="6"/>
  <c r="W143" i="6"/>
  <c r="C1823" i="6"/>
  <c r="C1715" i="6"/>
  <c r="W35" i="6"/>
  <c r="W155" i="6"/>
  <c r="C1835" i="6"/>
  <c r="C1711" i="6"/>
  <c r="W31" i="6"/>
  <c r="W151" i="6"/>
  <c r="C1831" i="6"/>
  <c r="W97" i="6"/>
  <c r="C1777" i="6"/>
  <c r="C1718" i="6"/>
  <c r="W38" i="6"/>
  <c r="C1838" i="6"/>
  <c r="W158" i="6"/>
  <c r="W99" i="6"/>
  <c r="C1779" i="6"/>
  <c r="C1720" i="6"/>
  <c r="W40" i="6"/>
  <c r="C1840" i="6"/>
  <c r="W160" i="6"/>
  <c r="C1786" i="6"/>
  <c r="W106" i="6"/>
  <c r="C1727" i="6"/>
  <c r="W47" i="6"/>
  <c r="W167" i="6"/>
  <c r="C1847" i="6"/>
  <c r="C1788" i="6"/>
  <c r="W108" i="6"/>
  <c r="W49" i="6"/>
  <c r="C1729" i="6"/>
  <c r="W169" i="6"/>
  <c r="C1849" i="6"/>
  <c r="C1696" i="6"/>
  <c r="W16" i="6"/>
  <c r="C1698" i="6"/>
  <c r="W18" i="6"/>
  <c r="C1818" i="6"/>
  <c r="W138" i="6"/>
  <c r="C1759" i="6"/>
  <c r="W79" i="6"/>
  <c r="C1820" i="6"/>
  <c r="W140" i="6"/>
  <c r="W75" i="6"/>
  <c r="C1755" i="6"/>
  <c r="C1751" i="6"/>
  <c r="W71" i="6"/>
  <c r="C1692" i="6"/>
  <c r="W12" i="6"/>
  <c r="C1812" i="6"/>
  <c r="W132" i="6"/>
  <c r="W73" i="6"/>
  <c r="C1753" i="6"/>
  <c r="C1694" i="6"/>
  <c r="W14" i="6"/>
  <c r="C1814" i="6"/>
  <c r="W134" i="6"/>
  <c r="W25" i="6"/>
  <c r="C1705" i="6"/>
  <c r="W145" i="6"/>
  <c r="C1825" i="6"/>
  <c r="W21" i="6"/>
  <c r="C1701" i="6"/>
  <c r="W141" i="6"/>
  <c r="C1821" i="6"/>
  <c r="W87" i="6"/>
  <c r="C1767" i="6"/>
  <c r="C1708" i="6"/>
  <c r="W28" i="6"/>
  <c r="C1828" i="6"/>
  <c r="W148" i="6"/>
  <c r="W89" i="6"/>
  <c r="C1769" i="6"/>
  <c r="C1770" i="6"/>
  <c r="W90" i="6"/>
  <c r="C1716" i="6"/>
  <c r="W36" i="6"/>
  <c r="C1836" i="6"/>
  <c r="W156" i="6"/>
  <c r="C1712" i="6"/>
  <c r="W32" i="6"/>
  <c r="C1832" i="6"/>
  <c r="W152" i="6"/>
  <c r="W93" i="6"/>
  <c r="C1773" i="6"/>
  <c r="C1714" i="6"/>
  <c r="W34" i="6"/>
  <c r="C1834" i="6"/>
  <c r="W154" i="6"/>
  <c r="W45" i="6"/>
  <c r="C1725" i="6"/>
  <c r="W165" i="6"/>
  <c r="C1845" i="6"/>
  <c r="C1721" i="6"/>
  <c r="W41" i="6"/>
  <c r="W161" i="6"/>
  <c r="C1841" i="6"/>
  <c r="C1782" i="6"/>
  <c r="W102" i="6"/>
  <c r="C1723" i="6"/>
  <c r="W43" i="6"/>
  <c r="W163" i="6"/>
  <c r="C1843" i="6"/>
  <c r="C1784" i="6"/>
  <c r="W104" i="6"/>
  <c r="C1510" i="6"/>
  <c r="S190" i="6"/>
  <c r="C1575" i="6"/>
  <c r="S255" i="6"/>
  <c r="C1571" i="6"/>
  <c r="S251" i="6"/>
  <c r="C1572" i="6"/>
  <c r="S252" i="6"/>
  <c r="C1573" i="6"/>
  <c r="S253" i="6"/>
  <c r="S199" i="6"/>
  <c r="C1519" i="6"/>
  <c r="S195" i="6"/>
  <c r="C1515" i="6"/>
  <c r="C1576" i="6"/>
  <c r="S256" i="6"/>
  <c r="C1577" i="6"/>
  <c r="S257" i="6"/>
  <c r="S258" i="6"/>
  <c r="C1578" i="6"/>
  <c r="C1634" i="6"/>
  <c r="S314" i="6"/>
  <c r="C1630" i="6"/>
  <c r="S310" i="6"/>
  <c r="S191" i="6"/>
  <c r="C1511" i="6"/>
  <c r="S311" i="6"/>
  <c r="C1631" i="6"/>
  <c r="C1512" i="6"/>
  <c r="S192" i="6"/>
  <c r="S312" i="6"/>
  <c r="C1632" i="6"/>
  <c r="C1513" i="6"/>
  <c r="S193" i="6"/>
  <c r="C1633" i="6"/>
  <c r="S313" i="6"/>
  <c r="S254" i="6"/>
  <c r="C1574" i="6"/>
  <c r="S319" i="6"/>
  <c r="C1639" i="6"/>
  <c r="S250" i="6"/>
  <c r="C1570" i="6"/>
  <c r="S315" i="6"/>
  <c r="C1635" i="6"/>
  <c r="C1516" i="6"/>
  <c r="S196" i="6"/>
  <c r="S316" i="6"/>
  <c r="C1636" i="6"/>
  <c r="C1517" i="6"/>
  <c r="S197" i="6"/>
  <c r="C1637" i="6"/>
  <c r="S317" i="6"/>
  <c r="C1518" i="6"/>
  <c r="S198" i="6"/>
  <c r="C1638" i="6"/>
  <c r="S318" i="6"/>
  <c r="C1514" i="6"/>
  <c r="S194" i="6"/>
  <c r="C1579" i="6"/>
  <c r="S259" i="6"/>
  <c r="S320" i="6"/>
  <c r="C1640" i="6"/>
  <c r="S261" i="6"/>
  <c r="C1581" i="6"/>
  <c r="C1646" i="6"/>
  <c r="S326" i="6"/>
  <c r="S207" i="6"/>
  <c r="C1527" i="6"/>
  <c r="S327" i="6"/>
  <c r="C1647" i="6"/>
  <c r="C1528" i="6"/>
  <c r="S208" i="6"/>
  <c r="S328" i="6"/>
  <c r="C1648" i="6"/>
  <c r="C1524" i="6"/>
  <c r="S204" i="6"/>
  <c r="C1589" i="6"/>
  <c r="S269" i="6"/>
  <c r="S215" i="6"/>
  <c r="C1535" i="6"/>
  <c r="S331" i="6"/>
  <c r="C1651" i="6"/>
  <c r="C1532" i="6"/>
  <c r="S212" i="6"/>
  <c r="S332" i="6"/>
  <c r="C1652" i="6"/>
  <c r="C1533" i="6"/>
  <c r="S213" i="6"/>
  <c r="C1653" i="6"/>
  <c r="S333" i="6"/>
  <c r="S274" i="6"/>
  <c r="C1594" i="6"/>
  <c r="S339" i="6"/>
  <c r="C1659" i="6"/>
  <c r="C1580" i="6"/>
  <c r="S260" i="6"/>
  <c r="C1645" i="6"/>
  <c r="S325" i="6"/>
  <c r="C1521" i="6"/>
  <c r="S201" i="6"/>
  <c r="S266" i="6"/>
  <c r="C1586" i="6"/>
  <c r="S262" i="6"/>
  <c r="C1582" i="6"/>
  <c r="C1583" i="6"/>
  <c r="S263" i="6"/>
  <c r="C1529" i="6"/>
  <c r="S209" i="6"/>
  <c r="C1650" i="6"/>
  <c r="S330" i="6"/>
  <c r="C1591" i="6"/>
  <c r="S271" i="6"/>
  <c r="S336" i="6"/>
  <c r="C1656" i="6"/>
  <c r="C1537" i="6"/>
  <c r="S217" i="6"/>
  <c r="C1657" i="6"/>
  <c r="S337" i="6"/>
  <c r="C1538" i="6"/>
  <c r="S218" i="6"/>
  <c r="C1658" i="6"/>
  <c r="S338" i="6"/>
  <c r="C1534" i="6"/>
  <c r="S214" i="6"/>
  <c r="C1599" i="6"/>
  <c r="S279" i="6"/>
  <c r="C1520" i="6"/>
  <c r="S200" i="6"/>
  <c r="C1585" i="6"/>
  <c r="S265" i="6"/>
  <c r="C1526" i="6"/>
  <c r="S206" i="6"/>
  <c r="C1587" i="6"/>
  <c r="S267" i="6"/>
  <c r="C1588" i="6"/>
  <c r="S268" i="6"/>
  <c r="S324" i="6"/>
  <c r="C1644" i="6"/>
  <c r="S270" i="6"/>
  <c r="C1590" i="6"/>
  <c r="S335" i="6"/>
  <c r="C1655" i="6"/>
  <c r="S211" i="6"/>
  <c r="C1531" i="6"/>
  <c r="C1596" i="6"/>
  <c r="S276" i="6"/>
  <c r="C1592" i="6"/>
  <c r="S272" i="6"/>
  <c r="C1593" i="6"/>
  <c r="S273" i="6"/>
  <c r="S219" i="6"/>
  <c r="C1539" i="6"/>
  <c r="C1525" i="6"/>
  <c r="S205" i="6"/>
  <c r="C1641" i="6"/>
  <c r="S321" i="6"/>
  <c r="C1522" i="6"/>
  <c r="S202" i="6"/>
  <c r="C1642" i="6"/>
  <c r="S322" i="6"/>
  <c r="S203" i="6"/>
  <c r="C1523" i="6"/>
  <c r="S323" i="6"/>
  <c r="C1643" i="6"/>
  <c r="C1584" i="6"/>
  <c r="S264" i="6"/>
  <c r="C1649" i="6"/>
  <c r="S329" i="6"/>
  <c r="C1530" i="6"/>
  <c r="S210" i="6"/>
  <c r="C1595" i="6"/>
  <c r="S275" i="6"/>
  <c r="C1536" i="6"/>
  <c r="S216" i="6"/>
  <c r="S277" i="6"/>
  <c r="C1597" i="6"/>
  <c r="S278" i="6"/>
  <c r="C1598" i="6"/>
  <c r="C1654" i="6"/>
  <c r="S334" i="6"/>
  <c r="C1660" i="6"/>
  <c r="S340" i="6"/>
  <c r="S221" i="6"/>
  <c r="C1541" i="6"/>
  <c r="C1661" i="6"/>
  <c r="S341" i="6"/>
  <c r="C1542" i="6"/>
  <c r="S222" i="6"/>
  <c r="C1662" i="6"/>
  <c r="S342" i="6"/>
  <c r="C1543" i="6"/>
  <c r="S223" i="6"/>
  <c r="C1663" i="6"/>
  <c r="S343" i="6"/>
  <c r="S284" i="6"/>
  <c r="C1604" i="6"/>
  <c r="C1669" i="6"/>
  <c r="S349" i="6"/>
  <c r="C1670" i="6"/>
  <c r="S350" i="6"/>
  <c r="C1551" i="6"/>
  <c r="S231" i="6"/>
  <c r="C1671" i="6"/>
  <c r="S351" i="6"/>
  <c r="S232" i="6"/>
  <c r="C1552" i="6"/>
  <c r="C1672" i="6"/>
  <c r="S352" i="6"/>
  <c r="S233" i="6"/>
  <c r="C1553" i="6"/>
  <c r="C1673" i="6"/>
  <c r="S353" i="6"/>
  <c r="C1614" i="6"/>
  <c r="S294" i="6"/>
  <c r="C1679" i="6"/>
  <c r="S359" i="6"/>
  <c r="C1680" i="6"/>
  <c r="S360" i="6"/>
  <c r="S241" i="6"/>
  <c r="C1561" i="6"/>
  <c r="C1681" i="6"/>
  <c r="S361" i="6"/>
  <c r="C1562" i="6"/>
  <c r="S242" i="6"/>
  <c r="C1682" i="6"/>
  <c r="S362" i="6"/>
  <c r="C1563" i="6"/>
  <c r="S243" i="6"/>
  <c r="C1683" i="6"/>
  <c r="S363" i="6"/>
  <c r="S304" i="6"/>
  <c r="C1624" i="6"/>
  <c r="C1689" i="6"/>
  <c r="S369" i="6"/>
  <c r="S280" i="6"/>
  <c r="C1600" i="6"/>
  <c r="C1665" i="6"/>
  <c r="S345" i="6"/>
  <c r="C1546" i="6"/>
  <c r="S226" i="6"/>
  <c r="C1666" i="6"/>
  <c r="S346" i="6"/>
  <c r="C1547" i="6"/>
  <c r="S227" i="6"/>
  <c r="C1667" i="6"/>
  <c r="S347" i="6"/>
  <c r="S228" i="6"/>
  <c r="C1548" i="6"/>
  <c r="C1668" i="6"/>
  <c r="S348" i="6"/>
  <c r="S224" i="6"/>
  <c r="C1544" i="6"/>
  <c r="S289" i="6"/>
  <c r="C1609" i="6"/>
  <c r="C1610" i="6"/>
  <c r="S290" i="6"/>
  <c r="C1675" i="6"/>
  <c r="S355" i="6"/>
  <c r="S236" i="6"/>
  <c r="C1556" i="6"/>
  <c r="C1676" i="6"/>
  <c r="S356" i="6"/>
  <c r="S237" i="6"/>
  <c r="C1557" i="6"/>
  <c r="C1677" i="6"/>
  <c r="S357" i="6"/>
  <c r="C1558" i="6"/>
  <c r="S238" i="6"/>
  <c r="C1678" i="6"/>
  <c r="S358" i="6"/>
  <c r="C1554" i="6"/>
  <c r="S234" i="6"/>
  <c r="C1619" i="6"/>
  <c r="S299" i="6"/>
  <c r="S300" i="6"/>
  <c r="C1620" i="6"/>
  <c r="C1685" i="6"/>
  <c r="S365" i="6"/>
  <c r="C1566" i="6"/>
  <c r="S246" i="6"/>
  <c r="C1686" i="6"/>
  <c r="S366" i="6"/>
  <c r="C1567" i="6"/>
  <c r="S247" i="6"/>
  <c r="C1687" i="6"/>
  <c r="S367" i="6"/>
  <c r="S248" i="6"/>
  <c r="C1568" i="6"/>
  <c r="C1688" i="6"/>
  <c r="S368" i="6"/>
  <c r="S244" i="6"/>
  <c r="C1564" i="6"/>
  <c r="S309" i="6"/>
  <c r="C1629" i="6"/>
  <c r="S220" i="6"/>
  <c r="C1540" i="6"/>
  <c r="S285" i="6"/>
  <c r="C1605" i="6"/>
  <c r="S281" i="6"/>
  <c r="C1601" i="6"/>
  <c r="C1602" i="6"/>
  <c r="S282" i="6"/>
  <c r="C1603" i="6"/>
  <c r="S283" i="6"/>
  <c r="S229" i="6"/>
  <c r="C1549" i="6"/>
  <c r="C1550" i="6"/>
  <c r="S230" i="6"/>
  <c r="C1615" i="6"/>
  <c r="S295" i="6"/>
  <c r="C1611" i="6"/>
  <c r="S291" i="6"/>
  <c r="S292" i="6"/>
  <c r="C1612" i="6"/>
  <c r="S293" i="6"/>
  <c r="C1613" i="6"/>
  <c r="C1559" i="6"/>
  <c r="S239" i="6"/>
  <c r="S240" i="6"/>
  <c r="C1560" i="6"/>
  <c r="S305" i="6"/>
  <c r="C1625" i="6"/>
  <c r="S301" i="6"/>
  <c r="C1621" i="6"/>
  <c r="C1622" i="6"/>
  <c r="S302" i="6"/>
  <c r="C1623" i="6"/>
  <c r="S303" i="6"/>
  <c r="S249" i="6"/>
  <c r="C1569" i="6"/>
  <c r="S225" i="6"/>
  <c r="C1545" i="6"/>
  <c r="C1606" i="6"/>
  <c r="S286" i="6"/>
  <c r="C1607" i="6"/>
  <c r="S287" i="6"/>
  <c r="S288" i="6"/>
  <c r="C1608" i="6"/>
  <c r="C1664" i="6"/>
  <c r="S344" i="6"/>
  <c r="C1555" i="6"/>
  <c r="S235" i="6"/>
  <c r="S296" i="6"/>
  <c r="C1616" i="6"/>
  <c r="S297" i="6"/>
  <c r="C1617" i="6"/>
  <c r="C1618" i="6"/>
  <c r="S298" i="6"/>
  <c r="C1674" i="6"/>
  <c r="S354" i="6"/>
  <c r="S245" i="6"/>
  <c r="C1565" i="6"/>
  <c r="C1626" i="6"/>
  <c r="S306" i="6"/>
  <c r="C1627" i="6"/>
  <c r="S307" i="6"/>
  <c r="S308" i="6"/>
  <c r="C1628" i="6"/>
  <c r="C1684" i="6"/>
  <c r="S364" i="6"/>
  <c r="C1375" i="6"/>
  <c r="S55" i="6"/>
  <c r="C1495" i="6"/>
  <c r="S175" i="6"/>
  <c r="C1431" i="6"/>
  <c r="S111" i="6"/>
  <c r="S112" i="6"/>
  <c r="C1432" i="6"/>
  <c r="S113" i="6"/>
  <c r="C1433" i="6"/>
  <c r="C1434" i="6"/>
  <c r="S114" i="6"/>
  <c r="C1385" i="6"/>
  <c r="S65" i="6"/>
  <c r="S185" i="6"/>
  <c r="C1505" i="6"/>
  <c r="S121" i="6"/>
  <c r="C1441" i="6"/>
  <c r="C1442" i="6"/>
  <c r="S122" i="6"/>
  <c r="C1443" i="6"/>
  <c r="S123" i="6"/>
  <c r="S124" i="6"/>
  <c r="C1444" i="6"/>
  <c r="C1430" i="6"/>
  <c r="S110" i="6"/>
  <c r="S116" i="6"/>
  <c r="C1436" i="6"/>
  <c r="S117" i="6"/>
  <c r="C1437" i="6"/>
  <c r="C1438" i="6"/>
  <c r="S118" i="6"/>
  <c r="C1439" i="6"/>
  <c r="S119" i="6"/>
  <c r="S120" i="6"/>
  <c r="C1440" i="6"/>
  <c r="C1446" i="6"/>
  <c r="S126" i="6"/>
  <c r="C1447" i="6"/>
  <c r="S127" i="6"/>
  <c r="S128" i="6"/>
  <c r="C1448" i="6"/>
  <c r="S129" i="6"/>
  <c r="C1449" i="6"/>
  <c r="C1435" i="6"/>
  <c r="S115" i="6"/>
  <c r="S51" i="6"/>
  <c r="C1371" i="6"/>
  <c r="C1491" i="6"/>
  <c r="S171" i="6"/>
  <c r="S52" i="6"/>
  <c r="C1372" i="6"/>
  <c r="S172" i="6"/>
  <c r="C1492" i="6"/>
  <c r="S53" i="6"/>
  <c r="C1373" i="6"/>
  <c r="S173" i="6"/>
  <c r="C1493" i="6"/>
  <c r="C1374" i="6"/>
  <c r="S54" i="6"/>
  <c r="C1494" i="6"/>
  <c r="S174" i="6"/>
  <c r="S125" i="6"/>
  <c r="C1445" i="6"/>
  <c r="S61" i="6"/>
  <c r="C1381" i="6"/>
  <c r="S181" i="6"/>
  <c r="C1501" i="6"/>
  <c r="C1382" i="6"/>
  <c r="S62" i="6"/>
  <c r="C1502" i="6"/>
  <c r="S182" i="6"/>
  <c r="C1383" i="6"/>
  <c r="S63" i="6"/>
  <c r="C1503" i="6"/>
  <c r="S183" i="6"/>
  <c r="S64" i="6"/>
  <c r="C1384" i="6"/>
  <c r="S184" i="6"/>
  <c r="C1504" i="6"/>
  <c r="C1370" i="6"/>
  <c r="S50" i="6"/>
  <c r="C1490" i="6"/>
  <c r="S170" i="6"/>
  <c r="S56" i="6"/>
  <c r="C1376" i="6"/>
  <c r="S176" i="6"/>
  <c r="C1496" i="6"/>
  <c r="C1377" i="6"/>
  <c r="S57" i="6"/>
  <c r="S177" i="6"/>
  <c r="C1497" i="6"/>
  <c r="C1378" i="6"/>
  <c r="S58" i="6"/>
  <c r="C1498" i="6"/>
  <c r="S178" i="6"/>
  <c r="C1379" i="6"/>
  <c r="S59" i="6"/>
  <c r="C1499" i="6"/>
  <c r="S179" i="6"/>
  <c r="S60" i="6"/>
  <c r="C1380" i="6"/>
  <c r="S180" i="6"/>
  <c r="C1500" i="6"/>
  <c r="C1386" i="6"/>
  <c r="S66" i="6"/>
  <c r="C1506" i="6"/>
  <c r="S186" i="6"/>
  <c r="C1387" i="6"/>
  <c r="S67" i="6"/>
  <c r="C1507" i="6"/>
  <c r="S187" i="6"/>
  <c r="S68" i="6"/>
  <c r="C1388" i="6"/>
  <c r="S188" i="6"/>
  <c r="C1508" i="6"/>
  <c r="S69" i="6"/>
  <c r="C1389" i="6"/>
  <c r="S189" i="6"/>
  <c r="C1509" i="6"/>
  <c r="C1350" i="6"/>
  <c r="S30" i="6"/>
  <c r="C1470" i="6"/>
  <c r="S150" i="6"/>
  <c r="S36" i="6"/>
  <c r="C1356" i="6"/>
  <c r="S156" i="6"/>
  <c r="C1476" i="6"/>
  <c r="S92" i="6"/>
  <c r="C1412" i="6"/>
  <c r="S93" i="6"/>
  <c r="C1413" i="6"/>
  <c r="C1414" i="6"/>
  <c r="S94" i="6"/>
  <c r="C1365" i="6"/>
  <c r="S45" i="6"/>
  <c r="S165" i="6"/>
  <c r="C1485" i="6"/>
  <c r="S101" i="6"/>
  <c r="C1421" i="6"/>
  <c r="C1422" i="6"/>
  <c r="S102" i="6"/>
  <c r="C1423" i="6"/>
  <c r="S103" i="6"/>
  <c r="S104" i="6"/>
  <c r="C1424" i="6"/>
  <c r="C1355" i="6"/>
  <c r="S35" i="6"/>
  <c r="C1475" i="6"/>
  <c r="S155" i="6"/>
  <c r="C1411" i="6"/>
  <c r="S91" i="6"/>
  <c r="S97" i="6"/>
  <c r="C1417" i="6"/>
  <c r="C1418" i="6"/>
  <c r="S98" i="6"/>
  <c r="C1419" i="6"/>
  <c r="S99" i="6"/>
  <c r="S100" i="6"/>
  <c r="C1420" i="6"/>
  <c r="C1426" i="6"/>
  <c r="S106" i="6"/>
  <c r="C1427" i="6"/>
  <c r="S107" i="6"/>
  <c r="S108" i="6"/>
  <c r="C1428" i="6"/>
  <c r="S109" i="6"/>
  <c r="C1429" i="6"/>
  <c r="C1410" i="6"/>
  <c r="S90" i="6"/>
  <c r="C1416" i="6"/>
  <c r="S96" i="6"/>
  <c r="C1352" i="6"/>
  <c r="S32" i="6"/>
  <c r="S152" i="6"/>
  <c r="C1472" i="6"/>
  <c r="C1353" i="6"/>
  <c r="S33" i="6"/>
  <c r="S153" i="6"/>
  <c r="C1473" i="6"/>
  <c r="C1354" i="6"/>
  <c r="S34" i="6"/>
  <c r="C1474" i="6"/>
  <c r="S154" i="6"/>
  <c r="S105" i="6"/>
  <c r="C1425" i="6"/>
  <c r="C1361" i="6"/>
  <c r="S41" i="6"/>
  <c r="S161" i="6"/>
  <c r="C1481" i="6"/>
  <c r="C1362" i="6"/>
  <c r="S42" i="6"/>
  <c r="C1482" i="6"/>
  <c r="S162" i="6"/>
  <c r="C1363" i="6"/>
  <c r="S43" i="6"/>
  <c r="C1483" i="6"/>
  <c r="S163" i="6"/>
  <c r="S44" i="6"/>
  <c r="C1364" i="6"/>
  <c r="S164" i="6"/>
  <c r="C1484" i="6"/>
  <c r="C1415" i="6"/>
  <c r="S95" i="6"/>
  <c r="S31" i="6"/>
  <c r="C1351" i="6"/>
  <c r="C1471" i="6"/>
  <c r="S151" i="6"/>
  <c r="C1357" i="6"/>
  <c r="S37" i="6"/>
  <c r="S157" i="6"/>
  <c r="C1477" i="6"/>
  <c r="C1358" i="6"/>
  <c r="S38" i="6"/>
  <c r="C1478" i="6"/>
  <c r="S158" i="6"/>
  <c r="S39" i="6"/>
  <c r="C1359" i="6"/>
  <c r="C1479" i="6"/>
  <c r="S159" i="6"/>
  <c r="S40" i="6"/>
  <c r="C1360" i="6"/>
  <c r="S160" i="6"/>
  <c r="C1480" i="6"/>
  <c r="C1366" i="6"/>
  <c r="S46" i="6"/>
  <c r="C1486" i="6"/>
  <c r="S166" i="6"/>
  <c r="C1367" i="6"/>
  <c r="S47" i="6"/>
  <c r="C1487" i="6"/>
  <c r="S167" i="6"/>
  <c r="C1368" i="6"/>
  <c r="S48" i="6"/>
  <c r="S168" i="6"/>
  <c r="C1488" i="6"/>
  <c r="S49" i="6"/>
  <c r="C1369" i="6"/>
  <c r="S169" i="6"/>
  <c r="C1489" i="6"/>
  <c r="C1395" i="6"/>
  <c r="S75" i="6"/>
  <c r="S11" i="6"/>
  <c r="C1331" i="6"/>
  <c r="C1451" i="6"/>
  <c r="S131" i="6"/>
  <c r="C1332" i="6"/>
  <c r="S12" i="6"/>
  <c r="C1452" i="6"/>
  <c r="S132" i="6"/>
  <c r="C1333" i="6"/>
  <c r="S13" i="6"/>
  <c r="S133" i="6"/>
  <c r="C1453" i="6"/>
  <c r="C1334" i="6"/>
  <c r="S14" i="6"/>
  <c r="C1454" i="6"/>
  <c r="S134" i="6"/>
  <c r="C1345" i="6"/>
  <c r="S25" i="6"/>
  <c r="S145" i="6"/>
  <c r="C1465" i="6"/>
  <c r="S81" i="6"/>
  <c r="C1401" i="6"/>
  <c r="C1407" i="6"/>
  <c r="S87" i="6"/>
  <c r="C1408" i="6"/>
  <c r="S88" i="6"/>
  <c r="S89" i="6"/>
  <c r="C1409" i="6"/>
  <c r="C1330" i="6"/>
  <c r="S10" i="6"/>
  <c r="C1450" i="6"/>
  <c r="S130" i="6"/>
  <c r="C1336" i="6"/>
  <c r="S16" i="6"/>
  <c r="C1456" i="6"/>
  <c r="S136" i="6"/>
  <c r="S17" i="6"/>
  <c r="C1337" i="6"/>
  <c r="S137" i="6"/>
  <c r="C1457" i="6"/>
  <c r="C1338" i="6"/>
  <c r="S18" i="6"/>
  <c r="C1458" i="6"/>
  <c r="S138" i="6"/>
  <c r="C1339" i="6"/>
  <c r="S19" i="6"/>
  <c r="C1459" i="6"/>
  <c r="S139" i="6"/>
  <c r="C1400" i="6"/>
  <c r="S80" i="6"/>
  <c r="C1406" i="6"/>
  <c r="S86" i="6"/>
  <c r="C1342" i="6"/>
  <c r="S22" i="6"/>
  <c r="C1462" i="6"/>
  <c r="S142" i="6"/>
  <c r="C1343" i="6"/>
  <c r="S23" i="6"/>
  <c r="C1463" i="6"/>
  <c r="S143" i="6"/>
  <c r="C1344" i="6"/>
  <c r="S24" i="6"/>
  <c r="S144" i="6"/>
  <c r="C1464" i="6"/>
  <c r="S15" i="6"/>
  <c r="C1335" i="6"/>
  <c r="C1455" i="6"/>
  <c r="S135" i="6"/>
  <c r="C1391" i="6"/>
  <c r="S71" i="6"/>
  <c r="C1392" i="6"/>
  <c r="S72" i="6"/>
  <c r="S73" i="6"/>
  <c r="C1393" i="6"/>
  <c r="C1394" i="6"/>
  <c r="S74" i="6"/>
  <c r="S85" i="6"/>
  <c r="C1405" i="6"/>
  <c r="S21" i="6"/>
  <c r="C1341" i="6"/>
  <c r="S141" i="6"/>
  <c r="C1461" i="6"/>
  <c r="C1347" i="6"/>
  <c r="S27" i="6"/>
  <c r="C1467" i="6"/>
  <c r="S147" i="6"/>
  <c r="S28" i="6"/>
  <c r="C1348" i="6"/>
  <c r="S148" i="6"/>
  <c r="C1468" i="6"/>
  <c r="S29" i="6"/>
  <c r="C1349" i="6"/>
  <c r="S149" i="6"/>
  <c r="C1469" i="6"/>
  <c r="C1390" i="6"/>
  <c r="S70" i="6"/>
  <c r="C1396" i="6"/>
  <c r="S76" i="6"/>
  <c r="S77" i="6"/>
  <c r="C1397" i="6"/>
  <c r="C1398" i="6"/>
  <c r="S78" i="6"/>
  <c r="C1399" i="6"/>
  <c r="S79" i="6"/>
  <c r="S20" i="6"/>
  <c r="C1340" i="6"/>
  <c r="C1460" i="6"/>
  <c r="S140" i="6"/>
  <c r="C1346" i="6"/>
  <c r="S26" i="6"/>
  <c r="C1466" i="6"/>
  <c r="S146" i="6"/>
  <c r="C1402" i="6"/>
  <c r="S82" i="6"/>
  <c r="C1403" i="6"/>
  <c r="S83" i="6"/>
  <c r="S84" i="6"/>
  <c r="C1404" i="6"/>
  <c r="AN69" i="57"/>
  <c r="AN70" i="57" s="1"/>
  <c r="AG67" i="12" s="1"/>
  <c r="AF67" i="12"/>
  <c r="AH67" i="12" s="1"/>
  <c r="B463" i="12"/>
  <c r="D463" i="12" s="1"/>
  <c r="B424" i="12"/>
  <c r="D424" i="12" s="1"/>
  <c r="AF28" i="12"/>
  <c r="AH28" i="12" s="1"/>
  <c r="AR69" i="55"/>
  <c r="AR70" i="55" s="1"/>
  <c r="AN69" i="55"/>
  <c r="AN70" i="55" s="1"/>
  <c r="B331" i="12"/>
  <c r="D331" i="12" s="1"/>
  <c r="V67" i="12"/>
  <c r="X67" i="12" s="1"/>
  <c r="AB69" i="55"/>
  <c r="AB70" i="55" s="1"/>
  <c r="Q51" i="56"/>
  <c r="Q40" i="56"/>
  <c r="L69" i="55"/>
  <c r="L70" i="55" s="1"/>
  <c r="V28" i="12"/>
  <c r="X28" i="12" s="1"/>
  <c r="B292" i="12"/>
  <c r="D292" i="12" s="1"/>
  <c r="Q40" i="55"/>
  <c r="AN69" i="49"/>
  <c r="AN70" i="49" s="1"/>
  <c r="C271" i="12" s="1"/>
  <c r="C148" i="12"/>
  <c r="L69" i="28"/>
  <c r="L70" i="28" s="1"/>
  <c r="C162" i="12" s="1"/>
  <c r="C184" i="12"/>
  <c r="T69" i="28"/>
  <c r="T70" i="28" s="1"/>
  <c r="C174" i="12" s="1"/>
  <c r="AB69" i="28"/>
  <c r="AB70" i="28" s="1"/>
  <c r="M54" i="12" s="1"/>
  <c r="AJ69" i="28"/>
  <c r="AJ70" i="28" s="1"/>
  <c r="AN69" i="28"/>
  <c r="AN70" i="28" s="1"/>
  <c r="B199" i="12"/>
  <c r="D199" i="12" s="1"/>
  <c r="L67" i="12"/>
  <c r="AG29" i="56"/>
  <c r="Q40" i="57"/>
  <c r="C534" i="12"/>
  <c r="AL66" i="12"/>
  <c r="L28" i="12"/>
  <c r="N28" i="12" s="1"/>
  <c r="B160" i="12"/>
  <c r="D160" i="12" s="1"/>
  <c r="C255" i="12"/>
  <c r="P69" i="56"/>
  <c r="P70" i="56" s="1"/>
  <c r="C367" i="12" s="1"/>
  <c r="C510" i="12"/>
  <c r="AL42" i="12"/>
  <c r="Q9" i="12"/>
  <c r="S9" i="12" s="1"/>
  <c r="B213" i="12"/>
  <c r="D213" i="12" s="1"/>
  <c r="Q17" i="12"/>
  <c r="S17" i="12" s="1"/>
  <c r="B221" i="12"/>
  <c r="D221" i="12" s="1"/>
  <c r="L69" i="49"/>
  <c r="L70" i="49" s="1"/>
  <c r="C234" i="12" s="1"/>
  <c r="B234" i="12"/>
  <c r="D234" i="12" s="1"/>
  <c r="B403" i="12"/>
  <c r="D403" i="12" s="1"/>
  <c r="B402" i="12"/>
  <c r="D402" i="12" s="1"/>
  <c r="AA67" i="12"/>
  <c r="AC67" i="12" s="1"/>
  <c r="Q18" i="12"/>
  <c r="S18" i="12" s="1"/>
  <c r="B222" i="12"/>
  <c r="D222" i="12" s="1"/>
  <c r="T69" i="49"/>
  <c r="T70" i="49" s="1"/>
  <c r="C246" i="12" s="1"/>
  <c r="B246" i="12"/>
  <c r="D246" i="12" s="1"/>
  <c r="AJ69" i="49"/>
  <c r="AJ70" i="49" s="1"/>
  <c r="C270" i="12" s="1"/>
  <c r="B271" i="12"/>
  <c r="D271" i="12" s="1"/>
  <c r="B270" i="12"/>
  <c r="D270" i="12" s="1"/>
  <c r="Q67" i="12"/>
  <c r="S67" i="12" s="1"/>
  <c r="L47" i="56"/>
  <c r="L48" i="56" s="1"/>
  <c r="C362" i="12" s="1"/>
  <c r="B362" i="12"/>
  <c r="D362" i="12" s="1"/>
  <c r="Q18" i="57"/>
  <c r="AF37" i="57"/>
  <c r="C445" i="12" s="1"/>
  <c r="Q23" i="12"/>
  <c r="S23" i="12" s="1"/>
  <c r="B227" i="12"/>
  <c r="D227" i="12" s="1"/>
  <c r="Q25" i="12"/>
  <c r="S25" i="12" s="1"/>
  <c r="B229" i="12"/>
  <c r="D229" i="12" s="1"/>
  <c r="Q14" i="12"/>
  <c r="S14" i="12" s="1"/>
  <c r="B218" i="12"/>
  <c r="D218" i="12" s="1"/>
  <c r="AB47" i="56"/>
  <c r="AB48" i="56" s="1"/>
  <c r="C386" i="12" s="1"/>
  <c r="B386" i="12"/>
  <c r="D386" i="12" s="1"/>
  <c r="AA28" i="12"/>
  <c r="AC28" i="12" s="1"/>
  <c r="B364" i="12"/>
  <c r="D364" i="12" s="1"/>
  <c r="AB69" i="49"/>
  <c r="AB70" i="49" s="1"/>
  <c r="B258" i="12"/>
  <c r="D258" i="12" s="1"/>
  <c r="AL3" i="56"/>
  <c r="D47" i="56"/>
  <c r="D48" i="56" s="1"/>
  <c r="C350" i="12" s="1"/>
  <c r="B350" i="12"/>
  <c r="D350" i="12" s="1"/>
  <c r="Q21" i="12"/>
  <c r="S21" i="12" s="1"/>
  <c r="B225" i="12"/>
  <c r="D225" i="12" s="1"/>
  <c r="Q11" i="12"/>
  <c r="S11" i="12" s="1"/>
  <c r="B215" i="12"/>
  <c r="D215" i="12" s="1"/>
  <c r="Q13" i="12"/>
  <c r="S13" i="12" s="1"/>
  <c r="B217" i="12"/>
  <c r="D217" i="12" s="1"/>
  <c r="B232" i="12"/>
  <c r="D232" i="12" s="1"/>
  <c r="Q28" i="12"/>
  <c r="S28" i="12" s="1"/>
  <c r="T47" i="56"/>
  <c r="T48" i="56" s="1"/>
  <c r="C374" i="12" s="1"/>
  <c r="AJ47" i="56"/>
  <c r="AJ48" i="56" s="1"/>
  <c r="C398" i="12" s="1"/>
  <c r="B398" i="12"/>
  <c r="D398" i="12" s="1"/>
  <c r="AL18" i="12"/>
  <c r="AF15" i="55"/>
  <c r="C309" i="12" s="1"/>
  <c r="AL3" i="49"/>
  <c r="C231" i="12"/>
  <c r="Z3" i="56"/>
  <c r="AF69" i="56"/>
  <c r="AF70" i="56" s="1"/>
  <c r="C391" i="12" s="1"/>
  <c r="P37" i="57"/>
  <c r="AG25" i="12" s="1"/>
  <c r="P48" i="57"/>
  <c r="AG27" i="12" s="1"/>
  <c r="B142" i="12"/>
  <c r="D142" i="12" s="1"/>
  <c r="B143" i="12"/>
  <c r="D143" i="12" s="1"/>
  <c r="B144" i="12"/>
  <c r="D144" i="12" s="1"/>
  <c r="B156" i="12"/>
  <c r="D156" i="12" s="1"/>
  <c r="B146" i="12"/>
  <c r="D146" i="12" s="1"/>
  <c r="B158" i="12"/>
  <c r="D158" i="12" s="1"/>
  <c r="B148" i="12"/>
  <c r="D148" i="12" s="1"/>
  <c r="B149" i="12"/>
  <c r="D149" i="12" s="1"/>
  <c r="D69" i="28"/>
  <c r="D70" i="28" s="1"/>
  <c r="B150" i="12"/>
  <c r="D150" i="12" s="1"/>
  <c r="B162" i="12"/>
  <c r="D162" i="12" s="1"/>
  <c r="P69" i="28"/>
  <c r="P70" i="28" s="1"/>
  <c r="B163" i="12"/>
  <c r="D163" i="12" s="1"/>
  <c r="B176" i="12"/>
  <c r="D176" i="12" s="1"/>
  <c r="B177" i="12"/>
  <c r="D177" i="12" s="1"/>
  <c r="B178" i="12"/>
  <c r="D178" i="12" s="1"/>
  <c r="B179" i="12"/>
  <c r="D179" i="12" s="1"/>
  <c r="L48" i="12"/>
  <c r="N48" i="12" s="1"/>
  <c r="B180" i="12"/>
  <c r="D180" i="12" s="1"/>
  <c r="B170" i="12"/>
  <c r="D170" i="12" s="1"/>
  <c r="B171" i="12"/>
  <c r="D171" i="12" s="1"/>
  <c r="B172" i="12"/>
  <c r="D172" i="12" s="1"/>
  <c r="B173" i="12"/>
  <c r="D173" i="12" s="1"/>
  <c r="B174" i="12"/>
  <c r="D174" i="12" s="1"/>
  <c r="X69" i="28"/>
  <c r="X70" i="28" s="1"/>
  <c r="B175" i="12"/>
  <c r="D175" i="12" s="1"/>
  <c r="B188" i="12"/>
  <c r="D188" i="12" s="1"/>
  <c r="L56" i="12"/>
  <c r="N56" i="12" s="1"/>
  <c r="L57" i="12"/>
  <c r="N57" i="12" s="1"/>
  <c r="B189" i="12"/>
  <c r="D189" i="12" s="1"/>
  <c r="B190" i="12"/>
  <c r="D190" i="12" s="1"/>
  <c r="L58" i="12"/>
  <c r="N58" i="12" s="1"/>
  <c r="L59" i="12"/>
  <c r="N59" i="12" s="1"/>
  <c r="B191" i="12"/>
  <c r="D191" i="12" s="1"/>
  <c r="B192" i="12"/>
  <c r="D192" i="12" s="1"/>
  <c r="L60" i="12"/>
  <c r="N60" i="12" s="1"/>
  <c r="B204" i="12"/>
  <c r="D204" i="12" s="1"/>
  <c r="L72" i="12"/>
  <c r="N72" i="12" s="1"/>
  <c r="B194" i="12"/>
  <c r="D194" i="12" s="1"/>
  <c r="L62" i="12"/>
  <c r="N62" i="12" s="1"/>
  <c r="L63" i="12"/>
  <c r="N63" i="12" s="1"/>
  <c r="B195" i="12"/>
  <c r="D195" i="12" s="1"/>
  <c r="L75" i="12"/>
  <c r="N75" i="12" s="1"/>
  <c r="B207" i="12"/>
  <c r="D207" i="12" s="1"/>
  <c r="L65" i="12"/>
  <c r="N65" i="12" s="1"/>
  <c r="B197" i="12"/>
  <c r="D197" i="12" s="1"/>
  <c r="L77" i="12"/>
  <c r="N77" i="12" s="1"/>
  <c r="B209" i="12"/>
  <c r="D209" i="12" s="1"/>
  <c r="Q62" i="28"/>
  <c r="B210" i="12"/>
  <c r="D210" i="12" s="1"/>
  <c r="L78" i="12"/>
  <c r="N78" i="12" s="1"/>
  <c r="L79" i="12"/>
  <c r="N79" i="12" s="1"/>
  <c r="B211" i="12"/>
  <c r="D211" i="12" s="1"/>
  <c r="V1" i="49"/>
  <c r="C212" i="12"/>
  <c r="C224" i="12"/>
  <c r="C236" i="12"/>
  <c r="C248" i="12"/>
  <c r="C260" i="12"/>
  <c r="C214" i="12"/>
  <c r="C226" i="12"/>
  <c r="C238" i="12"/>
  <c r="C250" i="12"/>
  <c r="C262" i="12"/>
  <c r="C228" i="12"/>
  <c r="C240" i="12"/>
  <c r="C252" i="12"/>
  <c r="C264" i="12"/>
  <c r="C230" i="12"/>
  <c r="C254" i="12"/>
  <c r="C220" i="12"/>
  <c r="C232" i="12"/>
  <c r="C244" i="12"/>
  <c r="C256" i="12"/>
  <c r="C268" i="12"/>
  <c r="D69" i="49"/>
  <c r="D70" i="49" s="1"/>
  <c r="H69" i="49"/>
  <c r="H70" i="49" s="1"/>
  <c r="C223" i="12" s="1"/>
  <c r="P69" i="49"/>
  <c r="P70" i="49" s="1"/>
  <c r="C235" i="12" s="1"/>
  <c r="X69" i="49"/>
  <c r="X70" i="49" s="1"/>
  <c r="C247" i="12" s="1"/>
  <c r="Q8" i="12"/>
  <c r="S8" i="12" s="1"/>
  <c r="Q10" i="12"/>
  <c r="S10" i="12" s="1"/>
  <c r="Q12" i="12"/>
  <c r="S12" i="12" s="1"/>
  <c r="Q15" i="12"/>
  <c r="S15" i="12" s="1"/>
  <c r="Q16" i="12"/>
  <c r="S16" i="12" s="1"/>
  <c r="Q19" i="12"/>
  <c r="S19" i="12" s="1"/>
  <c r="Q20" i="12"/>
  <c r="S20" i="12" s="1"/>
  <c r="Q22" i="12"/>
  <c r="S22" i="12" s="1"/>
  <c r="Q24" i="12"/>
  <c r="S24" i="12" s="1"/>
  <c r="Q26" i="12"/>
  <c r="S26" i="12" s="1"/>
  <c r="Q27" i="12"/>
  <c r="S27" i="12" s="1"/>
  <c r="L10" i="12"/>
  <c r="N10" i="12" s="1"/>
  <c r="L11" i="12"/>
  <c r="N11" i="12" s="1"/>
  <c r="L12" i="12"/>
  <c r="N12" i="12" s="1"/>
  <c r="L14" i="12"/>
  <c r="N14" i="12" s="1"/>
  <c r="L15" i="12"/>
  <c r="N15" i="12" s="1"/>
  <c r="L16" i="12"/>
  <c r="N16" i="12" s="1"/>
  <c r="L17" i="12"/>
  <c r="N17" i="12" s="1"/>
  <c r="L18" i="12"/>
  <c r="N18" i="12" s="1"/>
  <c r="L24" i="12"/>
  <c r="N24" i="12" s="1"/>
  <c r="L26" i="12"/>
  <c r="N26" i="12" s="1"/>
  <c r="L30" i="12"/>
  <c r="N30" i="12" s="1"/>
  <c r="L31" i="12"/>
  <c r="N31" i="12" s="1"/>
  <c r="L38" i="12"/>
  <c r="N38" i="12" s="1"/>
  <c r="L39" i="12"/>
  <c r="N39" i="12" s="1"/>
  <c r="L40" i="12"/>
  <c r="N40" i="12" s="1"/>
  <c r="L41" i="12"/>
  <c r="N41" i="12" s="1"/>
  <c r="L42" i="12"/>
  <c r="N42" i="12" s="1"/>
  <c r="L43" i="12"/>
  <c r="N43" i="12" s="1"/>
  <c r="L44" i="12"/>
  <c r="N44" i="12" s="1"/>
  <c r="L45" i="12"/>
  <c r="N45" i="12" s="1"/>
  <c r="L46" i="12"/>
  <c r="N46" i="12" s="1"/>
  <c r="L47" i="12"/>
  <c r="N47" i="12" s="1"/>
  <c r="AL55" i="12"/>
  <c r="AL31" i="12"/>
  <c r="AL19" i="12"/>
  <c r="AL53" i="12"/>
  <c r="AL29" i="12"/>
  <c r="AL63" i="12"/>
  <c r="AL39" i="12"/>
  <c r="AL37" i="12"/>
  <c r="AL13" i="12"/>
  <c r="AL58" i="12"/>
  <c r="AL46" i="12"/>
  <c r="AL22" i="12"/>
  <c r="AL56" i="12"/>
  <c r="AL32" i="12"/>
  <c r="AL64" i="12"/>
  <c r="AL40" i="12"/>
  <c r="AL28" i="12"/>
  <c r="AL16" i="12"/>
  <c r="AL60" i="12"/>
  <c r="AL48" i="12"/>
  <c r="AL24" i="12"/>
  <c r="AL21" i="12"/>
  <c r="B152" i="12"/>
  <c r="D152" i="12" s="1"/>
  <c r="B153" i="12"/>
  <c r="D153" i="12" s="1"/>
  <c r="B154" i="12"/>
  <c r="D154" i="12" s="1"/>
  <c r="B155" i="12"/>
  <c r="D155" i="12" s="1"/>
  <c r="B145" i="12"/>
  <c r="D145" i="12" s="1"/>
  <c r="B157" i="12"/>
  <c r="D157" i="12" s="1"/>
  <c r="B159" i="12"/>
  <c r="D159" i="12" s="1"/>
  <c r="B161" i="12"/>
  <c r="D161" i="12" s="1"/>
  <c r="H69" i="28"/>
  <c r="H70" i="28" s="1"/>
  <c r="B151" i="12"/>
  <c r="D151" i="12" s="1"/>
  <c r="B164" i="12"/>
  <c r="D164" i="12" s="1"/>
  <c r="B165" i="12"/>
  <c r="D165" i="12" s="1"/>
  <c r="B166" i="12"/>
  <c r="D166" i="12" s="1"/>
  <c r="B167" i="12"/>
  <c r="D167" i="12" s="1"/>
  <c r="B168" i="12"/>
  <c r="D168" i="12" s="1"/>
  <c r="B169" i="12"/>
  <c r="D169" i="12" s="1"/>
  <c r="B181" i="12"/>
  <c r="D181" i="12" s="1"/>
  <c r="L49" i="12"/>
  <c r="N49" i="12" s="1"/>
  <c r="L50" i="12"/>
  <c r="N50" i="12" s="1"/>
  <c r="B182" i="12"/>
  <c r="D182" i="12" s="1"/>
  <c r="L51" i="12"/>
  <c r="N51" i="12" s="1"/>
  <c r="B183" i="12"/>
  <c r="D183" i="12" s="1"/>
  <c r="B184" i="12"/>
  <c r="D184" i="12" s="1"/>
  <c r="L52" i="12"/>
  <c r="N52" i="12" s="1"/>
  <c r="L53" i="12"/>
  <c r="N53" i="12" s="1"/>
  <c r="B185" i="12"/>
  <c r="D185" i="12" s="1"/>
  <c r="B186" i="12"/>
  <c r="D186" i="12" s="1"/>
  <c r="L54" i="12"/>
  <c r="N54" i="12" s="1"/>
  <c r="AF69" i="28"/>
  <c r="AF70" i="28" s="1"/>
  <c r="L55" i="12"/>
  <c r="N55" i="12" s="1"/>
  <c r="B187" i="12"/>
  <c r="D187" i="12" s="1"/>
  <c r="B200" i="12"/>
  <c r="D200" i="12" s="1"/>
  <c r="L68" i="12"/>
  <c r="N68" i="12" s="1"/>
  <c r="L69" i="12"/>
  <c r="N69" i="12" s="1"/>
  <c r="B201" i="12"/>
  <c r="D201" i="12" s="1"/>
  <c r="B202" i="12"/>
  <c r="D202" i="12" s="1"/>
  <c r="L70" i="12"/>
  <c r="N70" i="12" s="1"/>
  <c r="L71" i="12"/>
  <c r="N71" i="12" s="1"/>
  <c r="B203" i="12"/>
  <c r="D203" i="12" s="1"/>
  <c r="L61" i="12"/>
  <c r="N61" i="12" s="1"/>
  <c r="B193" i="12"/>
  <c r="D193" i="12" s="1"/>
  <c r="L73" i="12"/>
  <c r="N73" i="12" s="1"/>
  <c r="B205" i="12"/>
  <c r="D205" i="12" s="1"/>
  <c r="B206" i="12"/>
  <c r="D206" i="12" s="1"/>
  <c r="L74" i="12"/>
  <c r="N74" i="12" s="1"/>
  <c r="B196" i="12"/>
  <c r="D196" i="12" s="1"/>
  <c r="L64" i="12"/>
  <c r="N64" i="12" s="1"/>
  <c r="B208" i="12"/>
  <c r="D208" i="12" s="1"/>
  <c r="L76" i="12"/>
  <c r="N76" i="12" s="1"/>
  <c r="Q51" i="28"/>
  <c r="B198" i="12"/>
  <c r="D198" i="12" s="1"/>
  <c r="L66" i="12"/>
  <c r="N66" i="12" s="1"/>
  <c r="AR69" i="28"/>
  <c r="AR70" i="28" s="1"/>
  <c r="AV69" i="28"/>
  <c r="Q7" i="49"/>
  <c r="C213" i="12"/>
  <c r="C225" i="12"/>
  <c r="C237" i="12"/>
  <c r="C249" i="12"/>
  <c r="C261" i="12"/>
  <c r="C215" i="12"/>
  <c r="C227" i="12"/>
  <c r="C239" i="12"/>
  <c r="C251" i="12"/>
  <c r="C216" i="12"/>
  <c r="C217" i="12"/>
  <c r="C229" i="12"/>
  <c r="C241" i="12"/>
  <c r="C253" i="12"/>
  <c r="C265" i="12"/>
  <c r="C218" i="12"/>
  <c r="C219" i="12"/>
  <c r="C243" i="12"/>
  <c r="C266" i="12"/>
  <c r="C267" i="12"/>
  <c r="Q51" i="49"/>
  <c r="C221" i="12"/>
  <c r="C233" i="12"/>
  <c r="C245" i="12"/>
  <c r="C257" i="12"/>
  <c r="C269" i="12"/>
  <c r="Q29" i="12"/>
  <c r="S29" i="12" s="1"/>
  <c r="Q30" i="12"/>
  <c r="S30" i="12" s="1"/>
  <c r="Q31" i="12"/>
  <c r="S31" i="12" s="1"/>
  <c r="Q32" i="12"/>
  <c r="S32" i="12" s="1"/>
  <c r="Q33" i="12"/>
  <c r="S33" i="12" s="1"/>
  <c r="Q34" i="12"/>
  <c r="S34" i="12" s="1"/>
  <c r="Q35" i="12"/>
  <c r="S35" i="12" s="1"/>
  <c r="Q36" i="12"/>
  <c r="S36" i="12" s="1"/>
  <c r="Q37" i="12"/>
  <c r="S37" i="12" s="1"/>
  <c r="Q38" i="12"/>
  <c r="S38" i="12" s="1"/>
  <c r="Q39" i="12"/>
  <c r="S39" i="12" s="1"/>
  <c r="Q40" i="12"/>
  <c r="S40" i="12" s="1"/>
  <c r="Q41" i="12"/>
  <c r="S41" i="12" s="1"/>
  <c r="Q42" i="12"/>
  <c r="S42" i="12" s="1"/>
  <c r="Q43" i="12"/>
  <c r="S43" i="12" s="1"/>
  <c r="Q44" i="12"/>
  <c r="S44" i="12" s="1"/>
  <c r="Q45" i="12"/>
  <c r="S45" i="12" s="1"/>
  <c r="Q46" i="12"/>
  <c r="S46" i="12" s="1"/>
  <c r="Q47" i="12"/>
  <c r="S47" i="12" s="1"/>
  <c r="Q48" i="12"/>
  <c r="S48" i="12" s="1"/>
  <c r="Q49" i="12"/>
  <c r="S49" i="12" s="1"/>
  <c r="Q50" i="12"/>
  <c r="S50" i="12" s="1"/>
  <c r="Q51" i="12"/>
  <c r="S51" i="12" s="1"/>
  <c r="Q52" i="12"/>
  <c r="S52" i="12" s="1"/>
  <c r="Q53" i="12"/>
  <c r="S53" i="12" s="1"/>
  <c r="Q54" i="12"/>
  <c r="S54" i="12" s="1"/>
  <c r="Q55" i="12"/>
  <c r="S55" i="12" s="1"/>
  <c r="Q56" i="12"/>
  <c r="S56" i="12" s="1"/>
  <c r="Q57" i="12"/>
  <c r="S57" i="12" s="1"/>
  <c r="Q58" i="12"/>
  <c r="S58" i="12" s="1"/>
  <c r="Q59" i="12"/>
  <c r="S59" i="12" s="1"/>
  <c r="Q60" i="12"/>
  <c r="S60" i="12" s="1"/>
  <c r="Q61" i="12"/>
  <c r="S61" i="12" s="1"/>
  <c r="Q62" i="12"/>
  <c r="S62" i="12" s="1"/>
  <c r="Q63" i="12"/>
  <c r="S63" i="12" s="1"/>
  <c r="Q64" i="12"/>
  <c r="S64" i="12" s="1"/>
  <c r="Q65" i="12"/>
  <c r="S65" i="12" s="1"/>
  <c r="Q66" i="12"/>
  <c r="S66" i="12" s="1"/>
  <c r="AL43" i="12"/>
  <c r="AL30" i="12"/>
  <c r="AL65" i="12"/>
  <c r="AL62" i="12"/>
  <c r="AL50" i="12"/>
  <c r="AL38" i="12"/>
  <c r="AL26" i="12"/>
  <c r="AL14" i="12"/>
  <c r="AL49" i="12"/>
  <c r="AL25" i="12"/>
  <c r="AL8" i="12"/>
  <c r="AL47" i="12"/>
  <c r="AL57" i="12"/>
  <c r="AN15" i="55"/>
  <c r="B273" i="12"/>
  <c r="D273" i="12" s="1"/>
  <c r="V9" i="12"/>
  <c r="X9" i="12" s="1"/>
  <c r="L14" i="55"/>
  <c r="L15" i="55" s="1"/>
  <c r="B284" i="12"/>
  <c r="D284" i="12" s="1"/>
  <c r="V20" i="12"/>
  <c r="X20" i="12" s="1"/>
  <c r="B297" i="12"/>
  <c r="D297" i="12" s="1"/>
  <c r="V33" i="12"/>
  <c r="X33" i="12" s="1"/>
  <c r="AB14" i="55"/>
  <c r="AB15" i="55" s="1"/>
  <c r="B308" i="12"/>
  <c r="D308" i="12" s="1"/>
  <c r="V44" i="12"/>
  <c r="X44" i="12" s="1"/>
  <c r="B321" i="12"/>
  <c r="D321" i="12" s="1"/>
  <c r="V57" i="12"/>
  <c r="X57" i="12" s="1"/>
  <c r="AR14" i="55"/>
  <c r="AR15" i="55" s="1"/>
  <c r="B332" i="12"/>
  <c r="D332" i="12" s="1"/>
  <c r="V68" i="12"/>
  <c r="X68" i="12" s="1"/>
  <c r="B275" i="12"/>
  <c r="D275" i="12" s="1"/>
  <c r="V11" i="12"/>
  <c r="X11" i="12" s="1"/>
  <c r="L25" i="55"/>
  <c r="L26" i="55" s="1"/>
  <c r="B286" i="12"/>
  <c r="D286" i="12" s="1"/>
  <c r="V22" i="12"/>
  <c r="X22" i="12" s="1"/>
  <c r="B299" i="12"/>
  <c r="D299" i="12" s="1"/>
  <c r="V35" i="12"/>
  <c r="X35" i="12" s="1"/>
  <c r="AB25" i="55"/>
  <c r="AB26" i="55" s="1"/>
  <c r="B310" i="12"/>
  <c r="D310" i="12" s="1"/>
  <c r="V46" i="12"/>
  <c r="X46" i="12" s="1"/>
  <c r="B323" i="12"/>
  <c r="D323" i="12" s="1"/>
  <c r="V59" i="12"/>
  <c r="X59" i="12" s="1"/>
  <c r="AR25" i="55"/>
  <c r="AR26" i="55" s="1"/>
  <c r="B334" i="12"/>
  <c r="D334" i="12" s="1"/>
  <c r="V70" i="12"/>
  <c r="X70" i="12" s="1"/>
  <c r="H37" i="55"/>
  <c r="AN37" i="55"/>
  <c r="D36" i="55"/>
  <c r="D37" i="55" s="1"/>
  <c r="B276" i="12"/>
  <c r="D276" i="12" s="1"/>
  <c r="V12" i="12"/>
  <c r="X12" i="12" s="1"/>
  <c r="B289" i="12"/>
  <c r="D289" i="12" s="1"/>
  <c r="V25" i="12"/>
  <c r="X25" i="12" s="1"/>
  <c r="T36" i="55"/>
  <c r="T37" i="55" s="1"/>
  <c r="B300" i="12"/>
  <c r="D300" i="12" s="1"/>
  <c r="V36" i="12"/>
  <c r="X36" i="12" s="1"/>
  <c r="B313" i="12"/>
  <c r="D313" i="12" s="1"/>
  <c r="V49" i="12"/>
  <c r="X49" i="12" s="1"/>
  <c r="AJ36" i="55"/>
  <c r="AJ37" i="55" s="1"/>
  <c r="B324" i="12"/>
  <c r="D324" i="12" s="1"/>
  <c r="V60" i="12"/>
  <c r="X60" i="12" s="1"/>
  <c r="B337" i="12"/>
  <c r="D337" i="12" s="1"/>
  <c r="V73" i="12"/>
  <c r="X73" i="12" s="1"/>
  <c r="AF48" i="55"/>
  <c r="D47" i="55"/>
  <c r="D48" i="55" s="1"/>
  <c r="B278" i="12"/>
  <c r="D278" i="12" s="1"/>
  <c r="V14" i="12"/>
  <c r="X14" i="12" s="1"/>
  <c r="B291" i="12"/>
  <c r="D291" i="12" s="1"/>
  <c r="V27" i="12"/>
  <c r="X27" i="12" s="1"/>
  <c r="T47" i="55"/>
  <c r="T48" i="55" s="1"/>
  <c r="B302" i="12"/>
  <c r="D302" i="12" s="1"/>
  <c r="V38" i="12"/>
  <c r="X38" i="12" s="1"/>
  <c r="B315" i="12"/>
  <c r="D315" i="12" s="1"/>
  <c r="V51" i="12"/>
  <c r="X51" i="12" s="1"/>
  <c r="AJ47" i="55"/>
  <c r="AJ48" i="55" s="1"/>
  <c r="B326" i="12"/>
  <c r="D326" i="12" s="1"/>
  <c r="V62" i="12"/>
  <c r="X62" i="12" s="1"/>
  <c r="B339" i="12"/>
  <c r="D339" i="12" s="1"/>
  <c r="V75" i="12"/>
  <c r="X75" i="12" s="1"/>
  <c r="D58" i="55"/>
  <c r="D59" i="55" s="1"/>
  <c r="B280" i="12"/>
  <c r="D280" i="12" s="1"/>
  <c r="V16" i="12"/>
  <c r="X16" i="12" s="1"/>
  <c r="L58" i="55"/>
  <c r="L59" i="55" s="1"/>
  <c r="T58" i="55"/>
  <c r="T59" i="55" s="1"/>
  <c r="B304" i="12"/>
  <c r="D304" i="12" s="1"/>
  <c r="V40" i="12"/>
  <c r="X40" i="12" s="1"/>
  <c r="AB58" i="55"/>
  <c r="AB59" i="55" s="1"/>
  <c r="B316" i="12"/>
  <c r="D316" i="12" s="1"/>
  <c r="V52" i="12"/>
  <c r="X52" i="12" s="1"/>
  <c r="AJ58" i="55"/>
  <c r="AJ59" i="55" s="1"/>
  <c r="B328" i="12"/>
  <c r="D328" i="12" s="1"/>
  <c r="V64" i="12"/>
  <c r="X64" i="12" s="1"/>
  <c r="AR58" i="55"/>
  <c r="AR59" i="55" s="1"/>
  <c r="B340" i="12"/>
  <c r="D340" i="12" s="1"/>
  <c r="V76" i="12"/>
  <c r="X76" i="12" s="1"/>
  <c r="B282" i="12"/>
  <c r="D282" i="12" s="1"/>
  <c r="V18" i="12"/>
  <c r="X18" i="12" s="1"/>
  <c r="H69" i="55"/>
  <c r="H70" i="55" s="1"/>
  <c r="B283" i="12"/>
  <c r="D283" i="12" s="1"/>
  <c r="V19" i="12"/>
  <c r="X19" i="12" s="1"/>
  <c r="B306" i="12"/>
  <c r="D306" i="12" s="1"/>
  <c r="V42" i="12"/>
  <c r="X42" i="12" s="1"/>
  <c r="X69" i="55"/>
  <c r="X70" i="55" s="1"/>
  <c r="B307" i="12"/>
  <c r="D307" i="12" s="1"/>
  <c r="V43" i="12"/>
  <c r="X43" i="12" s="1"/>
  <c r="B330" i="12"/>
  <c r="D330" i="12" s="1"/>
  <c r="V66" i="12"/>
  <c r="X66" i="12" s="1"/>
  <c r="Q62" i="55"/>
  <c r="V1" i="56"/>
  <c r="H14" i="56"/>
  <c r="H15" i="56" s="1"/>
  <c r="C345" i="12" s="1"/>
  <c r="P14" i="56"/>
  <c r="P15" i="56" s="1"/>
  <c r="C357" i="12" s="1"/>
  <c r="X14" i="56"/>
  <c r="X15" i="56" s="1"/>
  <c r="C369" i="12" s="1"/>
  <c r="AF14" i="56"/>
  <c r="AF15" i="56" s="1"/>
  <c r="C381" i="12" s="1"/>
  <c r="AN14" i="56"/>
  <c r="AN15" i="56" s="1"/>
  <c r="C393" i="12" s="1"/>
  <c r="H25" i="56"/>
  <c r="H26" i="56" s="1"/>
  <c r="C347" i="12" s="1"/>
  <c r="P25" i="56"/>
  <c r="P26" i="56" s="1"/>
  <c r="C359" i="12" s="1"/>
  <c r="X25" i="56"/>
  <c r="X26" i="56" s="1"/>
  <c r="C371" i="12" s="1"/>
  <c r="AF25" i="56"/>
  <c r="AF26" i="56" s="1"/>
  <c r="C383" i="12" s="1"/>
  <c r="AN25" i="56"/>
  <c r="AN26" i="56" s="1"/>
  <c r="C395" i="12" s="1"/>
  <c r="D36" i="56"/>
  <c r="D37" i="56" s="1"/>
  <c r="C348" i="12" s="1"/>
  <c r="L36" i="56"/>
  <c r="L37" i="56" s="1"/>
  <c r="C360" i="12" s="1"/>
  <c r="T36" i="56"/>
  <c r="T37" i="56" s="1"/>
  <c r="C372" i="12" s="1"/>
  <c r="AB36" i="56"/>
  <c r="AB37" i="56" s="1"/>
  <c r="C384" i="12" s="1"/>
  <c r="AJ36" i="56"/>
  <c r="AJ37" i="56" s="1"/>
  <c r="C396" i="12" s="1"/>
  <c r="H47" i="56"/>
  <c r="H48" i="56" s="1"/>
  <c r="C351" i="12" s="1"/>
  <c r="X47" i="56"/>
  <c r="X48" i="56" s="1"/>
  <c r="C375" i="12" s="1"/>
  <c r="AN47" i="56"/>
  <c r="AN48" i="56" s="1"/>
  <c r="C399" i="12" s="1"/>
  <c r="H58" i="56"/>
  <c r="H59" i="56" s="1"/>
  <c r="C353" i="12" s="1"/>
  <c r="P58" i="56"/>
  <c r="P59" i="56" s="1"/>
  <c r="C365" i="12" s="1"/>
  <c r="X58" i="56"/>
  <c r="X59" i="56" s="1"/>
  <c r="C377" i="12" s="1"/>
  <c r="AF58" i="56"/>
  <c r="AF59" i="56" s="1"/>
  <c r="C389" i="12" s="1"/>
  <c r="AN58" i="56"/>
  <c r="AN59" i="56" s="1"/>
  <c r="C401" i="12" s="1"/>
  <c r="D69" i="56"/>
  <c r="D70" i="56" s="1"/>
  <c r="C354" i="12" s="1"/>
  <c r="H69" i="56"/>
  <c r="H70" i="56" s="1"/>
  <c r="C355" i="12" s="1"/>
  <c r="T69" i="56"/>
  <c r="T70" i="56" s="1"/>
  <c r="C378" i="12" s="1"/>
  <c r="X69" i="56"/>
  <c r="X70" i="56" s="1"/>
  <c r="C379" i="12" s="1"/>
  <c r="AJ69" i="56"/>
  <c r="AJ70" i="56" s="1"/>
  <c r="C402" i="12" s="1"/>
  <c r="V1" i="57"/>
  <c r="D14" i="57"/>
  <c r="D15" i="57" s="1"/>
  <c r="B404" i="12"/>
  <c r="D404" i="12" s="1"/>
  <c r="AF8" i="12"/>
  <c r="AH8" i="12" s="1"/>
  <c r="B417" i="12"/>
  <c r="D417" i="12" s="1"/>
  <c r="AF21" i="12"/>
  <c r="AH21" i="12" s="1"/>
  <c r="T14" i="57"/>
  <c r="T15" i="57" s="1"/>
  <c r="B428" i="12"/>
  <c r="D428" i="12" s="1"/>
  <c r="AF32" i="12"/>
  <c r="AH32" i="12" s="1"/>
  <c r="B441" i="12"/>
  <c r="D441" i="12" s="1"/>
  <c r="AF45" i="12"/>
  <c r="AH45" i="12" s="1"/>
  <c r="AJ14" i="57"/>
  <c r="AJ15" i="57" s="1"/>
  <c r="B452" i="12"/>
  <c r="D452" i="12" s="1"/>
  <c r="AF56" i="12"/>
  <c r="AH56" i="12" s="1"/>
  <c r="B465" i="12"/>
  <c r="D465" i="12" s="1"/>
  <c r="AF69" i="12"/>
  <c r="AH69" i="12" s="1"/>
  <c r="B407" i="12"/>
  <c r="D407" i="12" s="1"/>
  <c r="AF11" i="12"/>
  <c r="AH11" i="12" s="1"/>
  <c r="L25" i="57"/>
  <c r="L26" i="57" s="1"/>
  <c r="B418" i="12"/>
  <c r="D418" i="12" s="1"/>
  <c r="AF22" i="12"/>
  <c r="AH22" i="12" s="1"/>
  <c r="B431" i="12"/>
  <c r="D431" i="12" s="1"/>
  <c r="AF35" i="12"/>
  <c r="AH35" i="12" s="1"/>
  <c r="AB25" i="57"/>
  <c r="AB26" i="57" s="1"/>
  <c r="B442" i="12"/>
  <c r="D442" i="12" s="1"/>
  <c r="AF46" i="12"/>
  <c r="AH46" i="12" s="1"/>
  <c r="B455" i="12"/>
  <c r="D455" i="12" s="1"/>
  <c r="AF59" i="12"/>
  <c r="AH59" i="12" s="1"/>
  <c r="AR25" i="57"/>
  <c r="AR26" i="57" s="1"/>
  <c r="B466" i="12"/>
  <c r="D466" i="12" s="1"/>
  <c r="AF70" i="12"/>
  <c r="AH70" i="12" s="1"/>
  <c r="H37" i="57"/>
  <c r="X37" i="57"/>
  <c r="AN37" i="57"/>
  <c r="AV37" i="57"/>
  <c r="D36" i="57"/>
  <c r="D37" i="57" s="1"/>
  <c r="B408" i="12"/>
  <c r="D408" i="12" s="1"/>
  <c r="AF12" i="12"/>
  <c r="AH12" i="12" s="1"/>
  <c r="B421" i="12"/>
  <c r="D421" i="12" s="1"/>
  <c r="AF25" i="12"/>
  <c r="AH25" i="12" s="1"/>
  <c r="T36" i="57"/>
  <c r="T37" i="57" s="1"/>
  <c r="C49" i="64" s="1"/>
  <c r="B432" i="12"/>
  <c r="D432" i="12" s="1"/>
  <c r="AF36" i="12"/>
  <c r="AH36" i="12" s="1"/>
  <c r="B445" i="12"/>
  <c r="D445" i="12" s="1"/>
  <c r="AF49" i="12"/>
  <c r="AH49" i="12" s="1"/>
  <c r="AJ36" i="57"/>
  <c r="AJ37" i="57" s="1"/>
  <c r="B456" i="12"/>
  <c r="D456" i="12" s="1"/>
  <c r="AF60" i="12"/>
  <c r="AH60" i="12" s="1"/>
  <c r="B469" i="12"/>
  <c r="D469" i="12" s="1"/>
  <c r="AF73" i="12"/>
  <c r="AH73" i="12" s="1"/>
  <c r="AF48" i="57"/>
  <c r="D47" i="57"/>
  <c r="D48" i="57" s="1"/>
  <c r="B410" i="12"/>
  <c r="D410" i="12" s="1"/>
  <c r="AF14" i="12"/>
  <c r="AH14" i="12" s="1"/>
  <c r="B423" i="12"/>
  <c r="D423" i="12" s="1"/>
  <c r="AF27" i="12"/>
  <c r="AH27" i="12" s="1"/>
  <c r="T47" i="57"/>
  <c r="T48" i="57" s="1"/>
  <c r="B434" i="12"/>
  <c r="D434" i="12" s="1"/>
  <c r="AF38" i="12"/>
  <c r="AH38" i="12" s="1"/>
  <c r="B447" i="12"/>
  <c r="D447" i="12" s="1"/>
  <c r="AF51" i="12"/>
  <c r="AH51" i="12" s="1"/>
  <c r="AJ47" i="57"/>
  <c r="AJ48" i="57" s="1"/>
  <c r="B458" i="12"/>
  <c r="D458" i="12" s="1"/>
  <c r="AF62" i="12"/>
  <c r="AH62" i="12" s="1"/>
  <c r="B471" i="12"/>
  <c r="D471" i="12" s="1"/>
  <c r="AF75" i="12"/>
  <c r="AH75" i="12" s="1"/>
  <c r="H58" i="57"/>
  <c r="H59" i="57" s="1"/>
  <c r="B413" i="12"/>
  <c r="D413" i="12" s="1"/>
  <c r="AF17" i="12"/>
  <c r="AH17" i="12" s="1"/>
  <c r="P58" i="57"/>
  <c r="P59" i="57" s="1"/>
  <c r="B425" i="12"/>
  <c r="D425" i="12" s="1"/>
  <c r="AF29" i="12"/>
  <c r="AH29" i="12" s="1"/>
  <c r="X58" i="57"/>
  <c r="X59" i="57" s="1"/>
  <c r="B437" i="12"/>
  <c r="D437" i="12" s="1"/>
  <c r="AF41" i="12"/>
  <c r="AH41" i="12" s="1"/>
  <c r="AF58" i="57"/>
  <c r="AF59" i="57" s="1"/>
  <c r="B449" i="12"/>
  <c r="D449" i="12" s="1"/>
  <c r="AF53" i="12"/>
  <c r="AH53" i="12" s="1"/>
  <c r="AN58" i="57"/>
  <c r="AN59" i="57" s="1"/>
  <c r="B461" i="12"/>
  <c r="D461" i="12" s="1"/>
  <c r="AF65" i="12"/>
  <c r="AH65" i="12" s="1"/>
  <c r="AV58" i="57"/>
  <c r="AV59" i="57" s="1"/>
  <c r="B473" i="12"/>
  <c r="D473" i="12" s="1"/>
  <c r="AF77" i="12"/>
  <c r="AH77" i="12" s="1"/>
  <c r="B414" i="12"/>
  <c r="D414" i="12" s="1"/>
  <c r="AF18" i="12"/>
  <c r="AH18" i="12" s="1"/>
  <c r="H69" i="57"/>
  <c r="H70" i="57" s="1"/>
  <c r="B415" i="12"/>
  <c r="D415" i="12" s="1"/>
  <c r="AF19" i="12"/>
  <c r="AH19" i="12" s="1"/>
  <c r="B438" i="12"/>
  <c r="D438" i="12" s="1"/>
  <c r="AF42" i="12"/>
  <c r="AH42" i="12" s="1"/>
  <c r="X69" i="57"/>
  <c r="X70" i="57" s="1"/>
  <c r="B439" i="12"/>
  <c r="D439" i="12" s="1"/>
  <c r="AF43" i="12"/>
  <c r="AH43" i="12" s="1"/>
  <c r="B462" i="12"/>
  <c r="D462" i="12" s="1"/>
  <c r="AF66" i="12"/>
  <c r="AH66" i="12" s="1"/>
  <c r="AL34" i="12"/>
  <c r="AL41" i="12"/>
  <c r="AL23" i="12"/>
  <c r="AL20" i="12"/>
  <c r="AL33" i="12"/>
  <c r="AL67" i="12"/>
  <c r="AL51" i="12"/>
  <c r="AL27" i="12"/>
  <c r="AL12" i="12"/>
  <c r="AL59" i="12"/>
  <c r="AL35" i="12"/>
  <c r="AL45" i="12"/>
  <c r="V1" i="55"/>
  <c r="D14" i="55"/>
  <c r="D15" i="55" s="1"/>
  <c r="B272" i="12"/>
  <c r="D272" i="12" s="1"/>
  <c r="V8" i="12"/>
  <c r="X8" i="12" s="1"/>
  <c r="B285" i="12"/>
  <c r="D285" i="12" s="1"/>
  <c r="V21" i="12"/>
  <c r="X21" i="12" s="1"/>
  <c r="T14" i="55"/>
  <c r="T15" i="55" s="1"/>
  <c r="B296" i="12"/>
  <c r="D296" i="12" s="1"/>
  <c r="V32" i="12"/>
  <c r="X32" i="12" s="1"/>
  <c r="B309" i="12"/>
  <c r="D309" i="12" s="1"/>
  <c r="V45" i="12"/>
  <c r="X45" i="12" s="1"/>
  <c r="AJ14" i="55"/>
  <c r="AJ15" i="55" s="1"/>
  <c r="C55" i="58" s="1"/>
  <c r="B320" i="12"/>
  <c r="D320" i="12" s="1"/>
  <c r="V56" i="12"/>
  <c r="X56" i="12" s="1"/>
  <c r="B333" i="12"/>
  <c r="D333" i="12" s="1"/>
  <c r="V69" i="12"/>
  <c r="X69" i="12" s="1"/>
  <c r="D25" i="55"/>
  <c r="D26" i="55" s="1"/>
  <c r="B274" i="12"/>
  <c r="D274" i="12" s="1"/>
  <c r="V10" i="12"/>
  <c r="X10" i="12" s="1"/>
  <c r="B287" i="12"/>
  <c r="D287" i="12" s="1"/>
  <c r="V23" i="12"/>
  <c r="X23" i="12" s="1"/>
  <c r="T25" i="55"/>
  <c r="T26" i="55" s="1"/>
  <c r="B298" i="12"/>
  <c r="D298" i="12" s="1"/>
  <c r="V34" i="12"/>
  <c r="X34" i="12" s="1"/>
  <c r="B311" i="12"/>
  <c r="D311" i="12" s="1"/>
  <c r="V47" i="12"/>
  <c r="X47" i="12" s="1"/>
  <c r="AJ25" i="55"/>
  <c r="AJ26" i="55" s="1"/>
  <c r="B322" i="12"/>
  <c r="D322" i="12" s="1"/>
  <c r="V58" i="12"/>
  <c r="X58" i="12" s="1"/>
  <c r="B335" i="12"/>
  <c r="D335" i="12" s="1"/>
  <c r="V71" i="12"/>
  <c r="X71" i="12" s="1"/>
  <c r="AF37" i="55"/>
  <c r="B277" i="12"/>
  <c r="D277" i="12" s="1"/>
  <c r="V13" i="12"/>
  <c r="X13" i="12" s="1"/>
  <c r="L36" i="55"/>
  <c r="L37" i="55" s="1"/>
  <c r="B288" i="12"/>
  <c r="D288" i="12" s="1"/>
  <c r="V24" i="12"/>
  <c r="X24" i="12" s="1"/>
  <c r="B301" i="12"/>
  <c r="D301" i="12" s="1"/>
  <c r="V37" i="12"/>
  <c r="X37" i="12" s="1"/>
  <c r="AB36" i="55"/>
  <c r="AB37" i="55" s="1"/>
  <c r="H49" i="58" s="1"/>
  <c r="B312" i="12"/>
  <c r="D312" i="12" s="1"/>
  <c r="V48" i="12"/>
  <c r="X48" i="12" s="1"/>
  <c r="B325" i="12"/>
  <c r="D325" i="12" s="1"/>
  <c r="V61" i="12"/>
  <c r="X61" i="12" s="1"/>
  <c r="AR36" i="55"/>
  <c r="AR37" i="55" s="1"/>
  <c r="B336" i="12"/>
  <c r="D336" i="12" s="1"/>
  <c r="V72" i="12"/>
  <c r="X72" i="12" s="1"/>
  <c r="H48" i="55"/>
  <c r="B279" i="12"/>
  <c r="D279" i="12" s="1"/>
  <c r="V15" i="12"/>
  <c r="X15" i="12" s="1"/>
  <c r="L47" i="55"/>
  <c r="L48" i="55" s="1"/>
  <c r="B290" i="12"/>
  <c r="D290" i="12" s="1"/>
  <c r="V26" i="12"/>
  <c r="X26" i="12" s="1"/>
  <c r="B303" i="12"/>
  <c r="D303" i="12" s="1"/>
  <c r="V39" i="12"/>
  <c r="X39" i="12" s="1"/>
  <c r="AB47" i="55"/>
  <c r="AB48" i="55" s="1"/>
  <c r="B314" i="12"/>
  <c r="D314" i="12" s="1"/>
  <c r="V50" i="12"/>
  <c r="X50" i="12" s="1"/>
  <c r="B327" i="12"/>
  <c r="D327" i="12" s="1"/>
  <c r="V63" i="12"/>
  <c r="X63" i="12" s="1"/>
  <c r="AR47" i="55"/>
  <c r="AR48" i="55" s="1"/>
  <c r="B338" i="12"/>
  <c r="D338" i="12" s="1"/>
  <c r="V74" i="12"/>
  <c r="X74" i="12" s="1"/>
  <c r="H58" i="55"/>
  <c r="H59" i="55" s="1"/>
  <c r="B281" i="12"/>
  <c r="D281" i="12" s="1"/>
  <c r="V17" i="12"/>
  <c r="X17" i="12" s="1"/>
  <c r="P58" i="55"/>
  <c r="P59" i="55" s="1"/>
  <c r="B293" i="12"/>
  <c r="D293" i="12" s="1"/>
  <c r="V29" i="12"/>
  <c r="X29" i="12" s="1"/>
  <c r="X58" i="55"/>
  <c r="X59" i="55" s="1"/>
  <c r="B305" i="12"/>
  <c r="D305" i="12" s="1"/>
  <c r="V41" i="12"/>
  <c r="X41" i="12" s="1"/>
  <c r="AF58" i="55"/>
  <c r="AF59" i="55" s="1"/>
  <c r="B317" i="12"/>
  <c r="D317" i="12" s="1"/>
  <c r="V53" i="12"/>
  <c r="X53" i="12" s="1"/>
  <c r="AN58" i="55"/>
  <c r="AN59" i="55" s="1"/>
  <c r="B329" i="12"/>
  <c r="D329" i="12" s="1"/>
  <c r="V65" i="12"/>
  <c r="X65" i="12" s="1"/>
  <c r="AV58" i="55"/>
  <c r="AV59" i="55" s="1"/>
  <c r="B341" i="12"/>
  <c r="D341" i="12" s="1"/>
  <c r="V77" i="12"/>
  <c r="X77" i="12" s="1"/>
  <c r="D69" i="55"/>
  <c r="D70" i="55" s="1"/>
  <c r="B294" i="12"/>
  <c r="D294" i="12" s="1"/>
  <c r="V30" i="12"/>
  <c r="X30" i="12" s="1"/>
  <c r="P69" i="55"/>
  <c r="P70" i="55" s="1"/>
  <c r="B295" i="12"/>
  <c r="D295" i="12" s="1"/>
  <c r="V31" i="12"/>
  <c r="X31" i="12" s="1"/>
  <c r="T69" i="55"/>
  <c r="T70" i="55" s="1"/>
  <c r="C52" i="58" s="1"/>
  <c r="B318" i="12"/>
  <c r="D318" i="12" s="1"/>
  <c r="V54" i="12"/>
  <c r="X54" i="12" s="1"/>
  <c r="AF69" i="55"/>
  <c r="AF70" i="55" s="1"/>
  <c r="B319" i="12"/>
  <c r="D319" i="12" s="1"/>
  <c r="V55" i="12"/>
  <c r="X55" i="12" s="1"/>
  <c r="AJ69" i="55"/>
  <c r="AJ70" i="55" s="1"/>
  <c r="B342" i="12"/>
  <c r="D342" i="12" s="1"/>
  <c r="V78" i="12"/>
  <c r="X78" i="12" s="1"/>
  <c r="AV69" i="55"/>
  <c r="AV70" i="55" s="1"/>
  <c r="B343" i="12"/>
  <c r="D343" i="12" s="1"/>
  <c r="V79" i="12"/>
  <c r="X79" i="12" s="1"/>
  <c r="Q51" i="55"/>
  <c r="Q1" i="56"/>
  <c r="D14" i="56"/>
  <c r="D15" i="56" s="1"/>
  <c r="C344" i="12" s="1"/>
  <c r="L14" i="56"/>
  <c r="L15" i="56" s="1"/>
  <c r="C356" i="12" s="1"/>
  <c r="T14" i="56"/>
  <c r="T15" i="56" s="1"/>
  <c r="C368" i="12" s="1"/>
  <c r="AB14" i="56"/>
  <c r="AB15" i="56" s="1"/>
  <c r="C380" i="12" s="1"/>
  <c r="AJ14" i="56"/>
  <c r="AJ15" i="56" s="1"/>
  <c r="C392" i="12" s="1"/>
  <c r="D25" i="56"/>
  <c r="D26" i="56" s="1"/>
  <c r="C346" i="12" s="1"/>
  <c r="L25" i="56"/>
  <c r="L26" i="56" s="1"/>
  <c r="C358" i="12" s="1"/>
  <c r="T25" i="56"/>
  <c r="T26" i="56" s="1"/>
  <c r="C370" i="12" s="1"/>
  <c r="AB25" i="56"/>
  <c r="AB26" i="56" s="1"/>
  <c r="C382" i="12" s="1"/>
  <c r="AJ25" i="56"/>
  <c r="AJ26" i="56" s="1"/>
  <c r="C394" i="12" s="1"/>
  <c r="H36" i="56"/>
  <c r="H37" i="56" s="1"/>
  <c r="C349" i="12" s="1"/>
  <c r="P36" i="56"/>
  <c r="P37" i="56" s="1"/>
  <c r="C361" i="12" s="1"/>
  <c r="X36" i="56"/>
  <c r="X37" i="56" s="1"/>
  <c r="C373" i="12" s="1"/>
  <c r="AF36" i="56"/>
  <c r="AF37" i="56" s="1"/>
  <c r="C385" i="12" s="1"/>
  <c r="AN36" i="56"/>
  <c r="AN37" i="56" s="1"/>
  <c r="C397" i="12" s="1"/>
  <c r="P47" i="56"/>
  <c r="P48" i="56" s="1"/>
  <c r="C363" i="12" s="1"/>
  <c r="AF47" i="56"/>
  <c r="AF48" i="56" s="1"/>
  <c r="C387" i="12" s="1"/>
  <c r="D58" i="56"/>
  <c r="D59" i="56" s="1"/>
  <c r="C352" i="12" s="1"/>
  <c r="L58" i="56"/>
  <c r="L59" i="56" s="1"/>
  <c r="C364" i="12" s="1"/>
  <c r="T58" i="56"/>
  <c r="T59" i="56" s="1"/>
  <c r="C376" i="12" s="1"/>
  <c r="AB58" i="56"/>
  <c r="AB59" i="56" s="1"/>
  <c r="C388" i="12" s="1"/>
  <c r="AJ58" i="56"/>
  <c r="AJ59" i="56" s="1"/>
  <c r="C400" i="12" s="1"/>
  <c r="L69" i="56"/>
  <c r="L70" i="56" s="1"/>
  <c r="AB69" i="56"/>
  <c r="AB70" i="56" s="1"/>
  <c r="C390" i="12" s="1"/>
  <c r="AA8" i="12"/>
  <c r="AC8" i="12" s="1"/>
  <c r="AA9" i="12"/>
  <c r="AC9" i="12" s="1"/>
  <c r="AA10" i="12"/>
  <c r="AC10" i="12" s="1"/>
  <c r="AA11" i="12"/>
  <c r="AC11" i="12" s="1"/>
  <c r="AA12" i="12"/>
  <c r="AC12" i="12" s="1"/>
  <c r="AA13" i="12"/>
  <c r="AC13" i="12" s="1"/>
  <c r="AA14" i="12"/>
  <c r="AC14" i="12" s="1"/>
  <c r="AA15" i="12"/>
  <c r="AC15" i="12" s="1"/>
  <c r="AA16" i="12"/>
  <c r="AC16" i="12" s="1"/>
  <c r="AA17" i="12"/>
  <c r="AC17" i="12" s="1"/>
  <c r="AA18" i="12"/>
  <c r="AC18" i="12" s="1"/>
  <c r="AA19" i="12"/>
  <c r="AC19" i="12" s="1"/>
  <c r="AA20" i="12"/>
  <c r="AC20" i="12" s="1"/>
  <c r="AA21" i="12"/>
  <c r="AC21" i="12" s="1"/>
  <c r="AA22" i="12"/>
  <c r="AC22" i="12" s="1"/>
  <c r="AA23" i="12"/>
  <c r="AC23" i="12" s="1"/>
  <c r="AA24" i="12"/>
  <c r="AC24" i="12" s="1"/>
  <c r="AA25" i="12"/>
  <c r="AC25" i="12" s="1"/>
  <c r="AA26" i="12"/>
  <c r="AC26" i="12" s="1"/>
  <c r="AA27" i="12"/>
  <c r="AC27" i="12" s="1"/>
  <c r="AA29" i="12"/>
  <c r="AC29" i="12" s="1"/>
  <c r="AA30" i="12"/>
  <c r="AC30" i="12" s="1"/>
  <c r="AA31" i="12"/>
  <c r="AC31" i="12" s="1"/>
  <c r="AA32" i="12"/>
  <c r="AC32" i="12" s="1"/>
  <c r="AA33" i="12"/>
  <c r="AC33" i="12" s="1"/>
  <c r="AA34" i="12"/>
  <c r="AC34" i="12" s="1"/>
  <c r="AA35" i="12"/>
  <c r="AC35" i="12" s="1"/>
  <c r="AA36" i="12"/>
  <c r="AC36" i="12" s="1"/>
  <c r="AA37" i="12"/>
  <c r="AC37" i="12" s="1"/>
  <c r="AA38" i="12"/>
  <c r="AC38" i="12" s="1"/>
  <c r="AA39" i="12"/>
  <c r="AC39" i="12" s="1"/>
  <c r="AA40" i="12"/>
  <c r="AC40" i="12" s="1"/>
  <c r="AA41" i="12"/>
  <c r="AC41" i="12" s="1"/>
  <c r="AA42" i="12"/>
  <c r="AC42" i="12" s="1"/>
  <c r="AA43" i="12"/>
  <c r="AC43" i="12" s="1"/>
  <c r="AA44" i="12"/>
  <c r="AC44" i="12" s="1"/>
  <c r="AA45" i="12"/>
  <c r="AC45" i="12" s="1"/>
  <c r="AA46" i="12"/>
  <c r="AC46" i="12" s="1"/>
  <c r="AA47" i="12"/>
  <c r="AC47" i="12" s="1"/>
  <c r="AA48" i="12"/>
  <c r="AC48" i="12" s="1"/>
  <c r="AA49" i="12"/>
  <c r="AC49" i="12" s="1"/>
  <c r="AA50" i="12"/>
  <c r="AC50" i="12" s="1"/>
  <c r="AA51" i="12"/>
  <c r="AC51" i="12" s="1"/>
  <c r="AA52" i="12"/>
  <c r="AC52" i="12" s="1"/>
  <c r="AA53" i="12"/>
  <c r="AC53" i="12" s="1"/>
  <c r="AA54" i="12"/>
  <c r="AC54" i="12" s="1"/>
  <c r="AA55" i="12"/>
  <c r="AC55" i="12" s="1"/>
  <c r="AA56" i="12"/>
  <c r="AC56" i="12" s="1"/>
  <c r="AA57" i="12"/>
  <c r="AC57" i="12" s="1"/>
  <c r="AA58" i="12"/>
  <c r="AC58" i="12" s="1"/>
  <c r="AA59" i="12"/>
  <c r="AC59" i="12" s="1"/>
  <c r="AA60" i="12"/>
  <c r="AC60" i="12" s="1"/>
  <c r="AA61" i="12"/>
  <c r="AC61" i="12" s="1"/>
  <c r="AA62" i="12"/>
  <c r="AC62" i="12" s="1"/>
  <c r="AA63" i="12"/>
  <c r="AC63" i="12" s="1"/>
  <c r="AA64" i="12"/>
  <c r="AC64" i="12" s="1"/>
  <c r="AA65" i="12"/>
  <c r="AC65" i="12" s="1"/>
  <c r="AA66" i="12"/>
  <c r="AC66" i="12" s="1"/>
  <c r="Q1" i="57"/>
  <c r="H15" i="57"/>
  <c r="B405" i="12"/>
  <c r="D405" i="12" s="1"/>
  <c r="AF9" i="12"/>
  <c r="AH9" i="12" s="1"/>
  <c r="L14" i="57"/>
  <c r="L15" i="57" s="1"/>
  <c r="B416" i="12"/>
  <c r="D416" i="12" s="1"/>
  <c r="AF20" i="12"/>
  <c r="AH20" i="12" s="1"/>
  <c r="P15" i="57"/>
  <c r="B429" i="12"/>
  <c r="D429" i="12" s="1"/>
  <c r="AF33" i="12"/>
  <c r="AH33" i="12" s="1"/>
  <c r="AB14" i="57"/>
  <c r="AB15" i="57" s="1"/>
  <c r="B440" i="12"/>
  <c r="D440" i="12" s="1"/>
  <c r="AF44" i="12"/>
  <c r="AH44" i="12" s="1"/>
  <c r="B453" i="12"/>
  <c r="D453" i="12" s="1"/>
  <c r="AF57" i="12"/>
  <c r="AH57" i="12" s="1"/>
  <c r="AR14" i="57"/>
  <c r="AR15" i="57" s="1"/>
  <c r="B464" i="12"/>
  <c r="D464" i="12" s="1"/>
  <c r="AF68" i="12"/>
  <c r="AH68" i="12" s="1"/>
  <c r="D25" i="57"/>
  <c r="D26" i="57" s="1"/>
  <c r="B406" i="12"/>
  <c r="D406" i="12" s="1"/>
  <c r="AF10" i="12"/>
  <c r="AH10" i="12" s="1"/>
  <c r="H25" i="57"/>
  <c r="H26" i="57" s="1"/>
  <c r="B419" i="12"/>
  <c r="D419" i="12" s="1"/>
  <c r="AF23" i="12"/>
  <c r="AH23" i="12" s="1"/>
  <c r="T25" i="57"/>
  <c r="T26" i="57" s="1"/>
  <c r="B430" i="12"/>
  <c r="D430" i="12" s="1"/>
  <c r="AF34" i="12"/>
  <c r="AH34" i="12" s="1"/>
  <c r="X25" i="57"/>
  <c r="X26" i="57" s="1"/>
  <c r="B443" i="12"/>
  <c r="D443" i="12" s="1"/>
  <c r="AF47" i="12"/>
  <c r="AH47" i="12" s="1"/>
  <c r="AJ25" i="57"/>
  <c r="AJ26" i="57" s="1"/>
  <c r="B454" i="12"/>
  <c r="D454" i="12" s="1"/>
  <c r="AF58" i="12"/>
  <c r="AH58" i="12" s="1"/>
  <c r="AN25" i="57"/>
  <c r="AN26" i="57" s="1"/>
  <c r="B467" i="12"/>
  <c r="D467" i="12" s="1"/>
  <c r="AF71" i="12"/>
  <c r="AH71" i="12" s="1"/>
  <c r="B409" i="12"/>
  <c r="D409" i="12" s="1"/>
  <c r="AF13" i="12"/>
  <c r="AH13" i="12" s="1"/>
  <c r="L36" i="57"/>
  <c r="L37" i="57" s="1"/>
  <c r="H41" i="64" s="1"/>
  <c r="B420" i="12"/>
  <c r="D420" i="12" s="1"/>
  <c r="AF24" i="12"/>
  <c r="AH24" i="12" s="1"/>
  <c r="B433" i="12"/>
  <c r="D433" i="12" s="1"/>
  <c r="AF37" i="12"/>
  <c r="AH37" i="12" s="1"/>
  <c r="AB36" i="57"/>
  <c r="AB37" i="57" s="1"/>
  <c r="B444" i="12"/>
  <c r="D444" i="12" s="1"/>
  <c r="AF48" i="12"/>
  <c r="AH48" i="12" s="1"/>
  <c r="B457" i="12"/>
  <c r="D457" i="12" s="1"/>
  <c r="AF61" i="12"/>
  <c r="AH61" i="12" s="1"/>
  <c r="AR36" i="57"/>
  <c r="AR37" i="57" s="1"/>
  <c r="B468" i="12"/>
  <c r="D468" i="12" s="1"/>
  <c r="AF72" i="12"/>
  <c r="AH72" i="12" s="1"/>
  <c r="H48" i="57"/>
  <c r="X48" i="57"/>
  <c r="B411" i="12"/>
  <c r="D411" i="12" s="1"/>
  <c r="AF15" i="12"/>
  <c r="AH15" i="12" s="1"/>
  <c r="L47" i="57"/>
  <c r="L48" i="57" s="1"/>
  <c r="B422" i="12"/>
  <c r="D422" i="12" s="1"/>
  <c r="AF26" i="12"/>
  <c r="AH26" i="12" s="1"/>
  <c r="B435" i="12"/>
  <c r="D435" i="12" s="1"/>
  <c r="AF39" i="12"/>
  <c r="AH39" i="12" s="1"/>
  <c r="AB47" i="57"/>
  <c r="AB48" i="57" s="1"/>
  <c r="B446" i="12"/>
  <c r="D446" i="12" s="1"/>
  <c r="AF50" i="12"/>
  <c r="AH50" i="12" s="1"/>
  <c r="B459" i="12"/>
  <c r="D459" i="12" s="1"/>
  <c r="AF63" i="12"/>
  <c r="AH63" i="12" s="1"/>
  <c r="AR47" i="57"/>
  <c r="AR48" i="57" s="1"/>
  <c r="B470" i="12"/>
  <c r="D470" i="12" s="1"/>
  <c r="AF74" i="12"/>
  <c r="AH74" i="12" s="1"/>
  <c r="D58" i="57"/>
  <c r="D59" i="57" s="1"/>
  <c r="B412" i="12"/>
  <c r="D412" i="12" s="1"/>
  <c r="AF16" i="12"/>
  <c r="AH16" i="12" s="1"/>
  <c r="L58" i="57"/>
  <c r="L59" i="57" s="1"/>
  <c r="T58" i="57"/>
  <c r="T59" i="57" s="1"/>
  <c r="B436" i="12"/>
  <c r="D436" i="12" s="1"/>
  <c r="AF40" i="12"/>
  <c r="AH40" i="12" s="1"/>
  <c r="AB58" i="57"/>
  <c r="AB59" i="57" s="1"/>
  <c r="B448" i="12"/>
  <c r="D448" i="12" s="1"/>
  <c r="AF52" i="12"/>
  <c r="AH52" i="12" s="1"/>
  <c r="AJ58" i="57"/>
  <c r="AJ59" i="57" s="1"/>
  <c r="B460" i="12"/>
  <c r="D460" i="12" s="1"/>
  <c r="AF64" i="12"/>
  <c r="AH64" i="12" s="1"/>
  <c r="AR58" i="57"/>
  <c r="AR59" i="57" s="1"/>
  <c r="B472" i="12"/>
  <c r="D472" i="12" s="1"/>
  <c r="AF76" i="12"/>
  <c r="AH76" i="12" s="1"/>
  <c r="D69" i="57"/>
  <c r="D70" i="57" s="1"/>
  <c r="B426" i="12"/>
  <c r="D426" i="12" s="1"/>
  <c r="AF30" i="12"/>
  <c r="AH30" i="12" s="1"/>
  <c r="P69" i="57"/>
  <c r="P70" i="57" s="1"/>
  <c r="B427" i="12"/>
  <c r="D427" i="12" s="1"/>
  <c r="AF31" i="12"/>
  <c r="AH31" i="12" s="1"/>
  <c r="T69" i="57"/>
  <c r="T70" i="57" s="1"/>
  <c r="B450" i="12"/>
  <c r="D450" i="12" s="1"/>
  <c r="AF54" i="12"/>
  <c r="AH54" i="12" s="1"/>
  <c r="AF69" i="57"/>
  <c r="AF70" i="57" s="1"/>
  <c r="B451" i="12"/>
  <c r="D451" i="12" s="1"/>
  <c r="AF55" i="12"/>
  <c r="AH55" i="12" s="1"/>
  <c r="AJ69" i="57"/>
  <c r="AJ70" i="57" s="1"/>
  <c r="B474" i="12"/>
  <c r="D474" i="12" s="1"/>
  <c r="AF78" i="12"/>
  <c r="AH78" i="12" s="1"/>
  <c r="AV69" i="57"/>
  <c r="AV70" i="57" s="1"/>
  <c r="B475" i="12"/>
  <c r="D475" i="12" s="1"/>
  <c r="AF79" i="12"/>
  <c r="AH79" i="12" s="1"/>
  <c r="AL10" i="12"/>
  <c r="AL17" i="12"/>
  <c r="AL44" i="12"/>
  <c r="AL61" i="12"/>
  <c r="AL9" i="12"/>
  <c r="AL54" i="12"/>
  <c r="AL52" i="12"/>
  <c r="AL15" i="12"/>
  <c r="AL36" i="12"/>
  <c r="AL11" i="12"/>
  <c r="Q3" i="57"/>
  <c r="AL3" i="57"/>
  <c r="AG7" i="57"/>
  <c r="AG51" i="57"/>
  <c r="Q62" i="57"/>
  <c r="Q3" i="56"/>
  <c r="AG7" i="56"/>
  <c r="Q62" i="56"/>
  <c r="Q18" i="56"/>
  <c r="Q3" i="55"/>
  <c r="AL3" i="55"/>
  <c r="AG7" i="55"/>
  <c r="Q18" i="55"/>
  <c r="Q29" i="55"/>
  <c r="Q1" i="55"/>
  <c r="Q18" i="49"/>
  <c r="Q29" i="49"/>
  <c r="Q62" i="49"/>
  <c r="Q1" i="49"/>
  <c r="AQ3" i="49"/>
  <c r="D241" i="26"/>
  <c r="D240" i="26"/>
  <c r="D239" i="26"/>
  <c r="D238" i="26"/>
  <c r="D237" i="26"/>
  <c r="D236" i="26"/>
  <c r="D235" i="26"/>
  <c r="D234" i="26"/>
  <c r="D233" i="26"/>
  <c r="D232" i="26"/>
  <c r="D231" i="26"/>
  <c r="D230" i="26"/>
  <c r="F5" i="35"/>
  <c r="B5" i="35"/>
  <c r="A5" i="35"/>
  <c r="E21" i="34"/>
  <c r="H21" i="34"/>
  <c r="H3" i="34"/>
  <c r="E3" i="34"/>
  <c r="J3" i="33"/>
  <c r="AP3" i="33" s="1"/>
  <c r="F3" i="33"/>
  <c r="V3" i="33" s="1"/>
  <c r="A3" i="33"/>
  <c r="Q3" i="33" s="1"/>
  <c r="AM69" i="33"/>
  <c r="AI69" i="33"/>
  <c r="AE69" i="33"/>
  <c r="AA69" i="33"/>
  <c r="B126" i="12" s="1"/>
  <c r="D126" i="12" s="1"/>
  <c r="W69" i="33"/>
  <c r="S69" i="33"/>
  <c r="B114" i="12" s="1"/>
  <c r="D114" i="12" s="1"/>
  <c r="O69" i="33"/>
  <c r="K69" i="33"/>
  <c r="B102" i="12" s="1"/>
  <c r="D102" i="12" s="1"/>
  <c r="G69" i="33"/>
  <c r="B91" i="12" s="1"/>
  <c r="D91" i="12" s="1"/>
  <c r="C69" i="33"/>
  <c r="B90" i="12" s="1"/>
  <c r="D90" i="12" s="1"/>
  <c r="AN68" i="33"/>
  <c r="AJ68" i="33"/>
  <c r="AF68" i="33"/>
  <c r="AB68" i="33"/>
  <c r="X68" i="33"/>
  <c r="T68" i="33"/>
  <c r="P68" i="33"/>
  <c r="L68" i="33"/>
  <c r="H68" i="33"/>
  <c r="D68" i="33"/>
  <c r="AN67" i="33"/>
  <c r="AJ67" i="33"/>
  <c r="AF67" i="33"/>
  <c r="AB67" i="33"/>
  <c r="X67" i="33"/>
  <c r="T67" i="33"/>
  <c r="P67" i="33"/>
  <c r="L67" i="33"/>
  <c r="H67" i="33"/>
  <c r="D67" i="33"/>
  <c r="A62" i="33"/>
  <c r="B137" i="12"/>
  <c r="D137" i="12" s="1"/>
  <c r="B136" i="12"/>
  <c r="D136" i="12" s="1"/>
  <c r="B124" i="12"/>
  <c r="D124" i="12" s="1"/>
  <c r="B112" i="12"/>
  <c r="D112" i="12" s="1"/>
  <c r="B100" i="12"/>
  <c r="D100" i="12" s="1"/>
  <c r="B89" i="12"/>
  <c r="D89" i="12" s="1"/>
  <c r="B88" i="12"/>
  <c r="D88" i="12" s="1"/>
  <c r="A51" i="33"/>
  <c r="B135" i="12"/>
  <c r="D135" i="12" s="1"/>
  <c r="B123" i="12"/>
  <c r="D123" i="12" s="1"/>
  <c r="B111" i="12"/>
  <c r="D111" i="12" s="1"/>
  <c r="B99" i="12"/>
  <c r="D99" i="12" s="1"/>
  <c r="B98" i="12"/>
  <c r="D98" i="12" s="1"/>
  <c r="B87" i="12"/>
  <c r="D87" i="12" s="1"/>
  <c r="B86" i="12"/>
  <c r="D86" i="12" s="1"/>
  <c r="A40" i="33"/>
  <c r="AG40" i="33" s="1"/>
  <c r="B133" i="12"/>
  <c r="D133" i="12" s="1"/>
  <c r="B121" i="12"/>
  <c r="D121" i="12" s="1"/>
  <c r="B109" i="12"/>
  <c r="D109" i="12" s="1"/>
  <c r="B97" i="12"/>
  <c r="D97" i="12" s="1"/>
  <c r="B96" i="12"/>
  <c r="D96" i="12" s="1"/>
  <c r="B85" i="12"/>
  <c r="D85" i="12" s="1"/>
  <c r="B84" i="12"/>
  <c r="D84" i="12" s="1"/>
  <c r="A29" i="33"/>
  <c r="AG29" i="33" s="1"/>
  <c r="B130" i="12"/>
  <c r="D130" i="12" s="1"/>
  <c r="B118" i="12"/>
  <c r="D118" i="12" s="1"/>
  <c r="B107" i="12"/>
  <c r="D107" i="12" s="1"/>
  <c r="B95" i="12"/>
  <c r="D95" i="12" s="1"/>
  <c r="B94" i="12"/>
  <c r="D94" i="12" s="1"/>
  <c r="B83" i="12"/>
  <c r="D83" i="12" s="1"/>
  <c r="B82" i="12"/>
  <c r="D82" i="12" s="1"/>
  <c r="A18" i="33"/>
  <c r="AG18" i="33" s="1"/>
  <c r="B129" i="12"/>
  <c r="D129" i="12" s="1"/>
  <c r="B117" i="12"/>
  <c r="D117" i="12" s="1"/>
  <c r="B105" i="12"/>
  <c r="D105" i="12" s="1"/>
  <c r="B93" i="12"/>
  <c r="D93" i="12" s="1"/>
  <c r="B92" i="12"/>
  <c r="D92" i="12" s="1"/>
  <c r="B81" i="12"/>
  <c r="D81" i="12" s="1"/>
  <c r="B80" i="12"/>
  <c r="D80" i="12" s="1"/>
  <c r="AN7" i="33"/>
  <c r="AM7" i="33"/>
  <c r="AJ7" i="33"/>
  <c r="AI7" i="33"/>
  <c r="AF7" i="33"/>
  <c r="AE7" i="33"/>
  <c r="AB7" i="33"/>
  <c r="AA7" i="33"/>
  <c r="X7" i="33"/>
  <c r="W7" i="33"/>
  <c r="T7" i="33"/>
  <c r="S7" i="33"/>
  <c r="P7" i="33"/>
  <c r="O7" i="33"/>
  <c r="L7" i="33"/>
  <c r="K7" i="33"/>
  <c r="H7" i="33"/>
  <c r="G7" i="33"/>
  <c r="D7" i="33"/>
  <c r="C7" i="33"/>
  <c r="A7" i="33"/>
  <c r="Q7" i="33" s="1"/>
  <c r="F1" i="33"/>
  <c r="AL1" i="33" s="1"/>
  <c r="A1" i="33"/>
  <c r="Q1" i="33" s="1"/>
  <c r="H59" i="64" l="1"/>
  <c r="H58" i="64"/>
  <c r="C41" i="64"/>
  <c r="C56" i="64"/>
  <c r="H55" i="64"/>
  <c r="C59" i="64"/>
  <c r="H47" i="64"/>
  <c r="C51" i="64"/>
  <c r="H42" i="64"/>
  <c r="H43" i="64"/>
  <c r="G42" i="64"/>
  <c r="G49" i="64"/>
  <c r="C44" i="64"/>
  <c r="H52" i="64"/>
  <c r="C57" i="64"/>
  <c r="H57" i="64"/>
  <c r="H60" i="64"/>
  <c r="H56" i="64"/>
  <c r="H50" i="64"/>
  <c r="H49" i="64"/>
  <c r="H51" i="64"/>
  <c r="C52" i="64"/>
  <c r="H39" i="64"/>
  <c r="H44" i="64"/>
  <c r="C39" i="64"/>
  <c r="AG54" i="12"/>
  <c r="C450" i="12"/>
  <c r="S228" i="26"/>
  <c r="H227" i="26"/>
  <c r="B226" i="26"/>
  <c r="M225" i="26"/>
  <c r="N224" i="26"/>
  <c r="D227" i="26"/>
  <c r="J226" i="26"/>
  <c r="M224" i="26"/>
  <c r="N226" i="26"/>
  <c r="D225" i="26"/>
  <c r="G224" i="26"/>
  <c r="J227" i="26"/>
  <c r="Q227" i="26"/>
  <c r="K226" i="26"/>
  <c r="P224" i="26"/>
  <c r="G225" i="26"/>
  <c r="C57" i="58"/>
  <c r="P227" i="26"/>
  <c r="Q224" i="26"/>
  <c r="E228" i="26"/>
  <c r="D226" i="26"/>
  <c r="J225" i="26"/>
  <c r="N227" i="26"/>
  <c r="H226" i="26"/>
  <c r="D224" i="26"/>
  <c r="M228" i="26"/>
  <c r="E225" i="26"/>
  <c r="H224" i="26"/>
  <c r="Q225" i="26"/>
  <c r="B227" i="26"/>
  <c r="H228" i="26"/>
  <c r="P226" i="26"/>
  <c r="S227" i="26"/>
  <c r="D228" i="26"/>
  <c r="G226" i="26"/>
  <c r="K224" i="26"/>
  <c r="S225" i="26"/>
  <c r="N228" i="26"/>
  <c r="K227" i="26"/>
  <c r="E226" i="26"/>
  <c r="B224" i="26"/>
  <c r="B228" i="26"/>
  <c r="J224" i="26"/>
  <c r="E227" i="26"/>
  <c r="Q226" i="26"/>
  <c r="G227" i="26"/>
  <c r="M226" i="26"/>
  <c r="B225" i="26"/>
  <c r="P228" i="26"/>
  <c r="S224" i="26"/>
  <c r="N225" i="26"/>
  <c r="E224" i="26"/>
  <c r="G228" i="26"/>
  <c r="M227" i="26"/>
  <c r="S226" i="26"/>
  <c r="G55" i="58"/>
  <c r="C50" i="58"/>
  <c r="H57" i="58"/>
  <c r="C58" i="58"/>
  <c r="C48" i="58"/>
  <c r="C49" i="58"/>
  <c r="G57" i="58"/>
  <c r="G44" i="58"/>
  <c r="AG45" i="12"/>
  <c r="Q228" i="26"/>
  <c r="K225" i="26"/>
  <c r="H42" i="58"/>
  <c r="J228" i="26"/>
  <c r="G58" i="64"/>
  <c r="C58" i="64"/>
  <c r="C60" i="64"/>
  <c r="C55" i="64"/>
  <c r="H48" i="64"/>
  <c r="C48" i="64"/>
  <c r="C50" i="64"/>
  <c r="C47" i="64"/>
  <c r="H40" i="64"/>
  <c r="G41" i="64"/>
  <c r="G57" i="64"/>
  <c r="C42" i="64"/>
  <c r="G43" i="64"/>
  <c r="G51" i="64"/>
  <c r="C43" i="64"/>
  <c r="G59" i="64"/>
  <c r="G50" i="64"/>
  <c r="G39" i="64"/>
  <c r="G47" i="64"/>
  <c r="G55" i="64"/>
  <c r="G56" i="64"/>
  <c r="C40" i="64"/>
  <c r="G48" i="64"/>
  <c r="G40" i="64"/>
  <c r="G44" i="64"/>
  <c r="G52" i="64"/>
  <c r="G60" i="64"/>
  <c r="C58" i="61"/>
  <c r="C56" i="61"/>
  <c r="C48" i="61"/>
  <c r="C39" i="61"/>
  <c r="G39" i="61"/>
  <c r="G47" i="61"/>
  <c r="G55" i="61"/>
  <c r="Z3" i="33"/>
  <c r="H44" i="58"/>
  <c r="G59" i="58"/>
  <c r="H55" i="58"/>
  <c r="H39" i="58"/>
  <c r="H60" i="58"/>
  <c r="H59" i="58"/>
  <c r="H58" i="58"/>
  <c r="H56" i="58"/>
  <c r="C56" i="58"/>
  <c r="H52" i="58"/>
  <c r="H51" i="58"/>
  <c r="H50" i="58"/>
  <c r="H48" i="58"/>
  <c r="H47" i="58"/>
  <c r="C47" i="58"/>
  <c r="H41" i="58"/>
  <c r="H40" i="58"/>
  <c r="W23" i="12"/>
  <c r="C41" i="58"/>
  <c r="G56" i="58"/>
  <c r="C471" i="12"/>
  <c r="C463" i="12"/>
  <c r="C59" i="29"/>
  <c r="C51" i="29"/>
  <c r="AG78" i="12"/>
  <c r="AN69" i="33"/>
  <c r="AN70" i="33" s="1"/>
  <c r="C139" i="12" s="1"/>
  <c r="C423" i="12"/>
  <c r="C172" i="12"/>
  <c r="M40" i="12"/>
  <c r="AG49" i="12"/>
  <c r="C285" i="12"/>
  <c r="C58" i="50"/>
  <c r="H42" i="50"/>
  <c r="C57" i="61"/>
  <c r="C59" i="61"/>
  <c r="C55" i="61"/>
  <c r="C60" i="61"/>
  <c r="H50" i="61"/>
  <c r="H51" i="61"/>
  <c r="H49" i="61"/>
  <c r="H48" i="61"/>
  <c r="H47" i="61"/>
  <c r="H52" i="61"/>
  <c r="C47" i="61"/>
  <c r="C49" i="61"/>
  <c r="C50" i="61"/>
  <c r="C51" i="61"/>
  <c r="C52" i="61"/>
  <c r="H41" i="61"/>
  <c r="H42" i="61"/>
  <c r="C366" i="12"/>
  <c r="H44" i="61"/>
  <c r="H43" i="61"/>
  <c r="H40" i="61"/>
  <c r="H39" i="61"/>
  <c r="C41" i="61"/>
  <c r="G41" i="61"/>
  <c r="G49" i="61"/>
  <c r="C42" i="61"/>
  <c r="G57" i="61"/>
  <c r="C40" i="61"/>
  <c r="G56" i="61"/>
  <c r="G40" i="61"/>
  <c r="G48" i="61"/>
  <c r="G51" i="61"/>
  <c r="G42" i="61"/>
  <c r="G58" i="61"/>
  <c r="C43" i="61"/>
  <c r="G50" i="61"/>
  <c r="G43" i="61"/>
  <c r="G59" i="61"/>
  <c r="G52" i="61"/>
  <c r="G60" i="61"/>
  <c r="C44" i="61"/>
  <c r="G44" i="61"/>
  <c r="C60" i="58"/>
  <c r="C59" i="58"/>
  <c r="C51" i="58"/>
  <c r="H43" i="58"/>
  <c r="G51" i="58"/>
  <c r="G42" i="58"/>
  <c r="C43" i="58"/>
  <c r="G50" i="58"/>
  <c r="G43" i="58"/>
  <c r="G58" i="58"/>
  <c r="C42" i="58"/>
  <c r="G41" i="58"/>
  <c r="G49" i="58"/>
  <c r="G52" i="58"/>
  <c r="G60" i="58"/>
  <c r="C44" i="58"/>
  <c r="C40" i="58"/>
  <c r="G40" i="58"/>
  <c r="G48" i="58"/>
  <c r="C39" i="58"/>
  <c r="G39" i="58"/>
  <c r="G47" i="58"/>
  <c r="C59" i="50"/>
  <c r="C60" i="50"/>
  <c r="C55" i="50"/>
  <c r="C57" i="50"/>
  <c r="C263" i="12"/>
  <c r="C56" i="50"/>
  <c r="H48" i="50"/>
  <c r="H50" i="50"/>
  <c r="H51" i="50"/>
  <c r="H49" i="50"/>
  <c r="H47" i="50"/>
  <c r="C258" i="12"/>
  <c r="H52" i="50"/>
  <c r="C51" i="50"/>
  <c r="C48" i="50"/>
  <c r="C242" i="12"/>
  <c r="C50" i="50"/>
  <c r="C49" i="50"/>
  <c r="C47" i="50"/>
  <c r="C52" i="50"/>
  <c r="H44" i="50"/>
  <c r="H39" i="50"/>
  <c r="H40" i="50"/>
  <c r="H43" i="50"/>
  <c r="H41" i="50"/>
  <c r="G49" i="50"/>
  <c r="C42" i="50"/>
  <c r="G57" i="50"/>
  <c r="G41" i="50"/>
  <c r="G59" i="50"/>
  <c r="G42" i="50"/>
  <c r="C43" i="50"/>
  <c r="G50" i="50"/>
  <c r="G43" i="50"/>
  <c r="G58" i="50"/>
  <c r="G51" i="50"/>
  <c r="C41" i="50"/>
  <c r="G48" i="50"/>
  <c r="C40" i="50"/>
  <c r="G56" i="50"/>
  <c r="G40" i="50"/>
  <c r="G47" i="50"/>
  <c r="G55" i="50"/>
  <c r="C39" i="50"/>
  <c r="G39" i="50"/>
  <c r="C222" i="12"/>
  <c r="G60" i="50"/>
  <c r="G44" i="50"/>
  <c r="G52" i="50"/>
  <c r="C44" i="50"/>
  <c r="W45" i="12"/>
  <c r="H59" i="29"/>
  <c r="C60" i="29"/>
  <c r="H52" i="29"/>
  <c r="H51" i="29"/>
  <c r="C52" i="29"/>
  <c r="AG30" i="12"/>
  <c r="M42" i="12"/>
  <c r="AG3" i="33"/>
  <c r="C186" i="12"/>
  <c r="H44" i="29"/>
  <c r="M30" i="12"/>
  <c r="H43" i="29"/>
  <c r="C43" i="29"/>
  <c r="G42" i="29"/>
  <c r="G43" i="29"/>
  <c r="M16" i="12"/>
  <c r="G50" i="29"/>
  <c r="G51" i="29"/>
  <c r="G58" i="29"/>
  <c r="G59" i="29"/>
  <c r="G60" i="29"/>
  <c r="G44" i="29"/>
  <c r="G52" i="29"/>
  <c r="C44" i="29"/>
  <c r="G34" i="12"/>
  <c r="I34" i="12" s="1"/>
  <c r="B106" i="12"/>
  <c r="D106" i="12" s="1"/>
  <c r="G36" i="12"/>
  <c r="I36" i="12" s="1"/>
  <c r="B108" i="12"/>
  <c r="D108" i="12" s="1"/>
  <c r="G29" i="12"/>
  <c r="I29" i="12" s="1"/>
  <c r="B101" i="12"/>
  <c r="D101" i="12" s="1"/>
  <c r="G53" i="12"/>
  <c r="I53" i="12" s="1"/>
  <c r="B125" i="12"/>
  <c r="D125" i="12" s="1"/>
  <c r="G32" i="12"/>
  <c r="I32" i="12" s="1"/>
  <c r="B104" i="12"/>
  <c r="D104" i="12" s="1"/>
  <c r="G56" i="12"/>
  <c r="I56" i="12" s="1"/>
  <c r="B128" i="12"/>
  <c r="D128" i="12" s="1"/>
  <c r="G48" i="12"/>
  <c r="I48" i="12" s="1"/>
  <c r="B120" i="12"/>
  <c r="D120" i="12" s="1"/>
  <c r="G43" i="12"/>
  <c r="I43" i="12" s="1"/>
  <c r="B115" i="12"/>
  <c r="D115" i="12" s="1"/>
  <c r="C421" i="12"/>
  <c r="G44" i="12"/>
  <c r="I44" i="12" s="1"/>
  <c r="B116" i="12"/>
  <c r="D116" i="12" s="1"/>
  <c r="G60" i="12"/>
  <c r="I60" i="12" s="1"/>
  <c r="B132" i="12"/>
  <c r="D132" i="12" s="1"/>
  <c r="G59" i="12"/>
  <c r="I59" i="12" s="1"/>
  <c r="B131" i="12"/>
  <c r="D131" i="12" s="1"/>
  <c r="G50" i="12"/>
  <c r="I50" i="12" s="1"/>
  <c r="B122" i="12"/>
  <c r="D122" i="12" s="1"/>
  <c r="G47" i="12"/>
  <c r="I47" i="12" s="1"/>
  <c r="B119" i="12"/>
  <c r="D119" i="12" s="1"/>
  <c r="G38" i="12"/>
  <c r="I38" i="12" s="1"/>
  <c r="B110" i="12"/>
  <c r="D110" i="12" s="1"/>
  <c r="G62" i="12"/>
  <c r="I62" i="12" s="1"/>
  <c r="B134" i="12"/>
  <c r="D134" i="12" s="1"/>
  <c r="G41" i="12"/>
  <c r="I41" i="12" s="1"/>
  <c r="B113" i="12"/>
  <c r="D113" i="12" s="1"/>
  <c r="G31" i="12"/>
  <c r="I31" i="12" s="1"/>
  <c r="B103" i="12"/>
  <c r="D103" i="12" s="1"/>
  <c r="G55" i="12"/>
  <c r="I55" i="12" s="1"/>
  <c r="B127" i="12"/>
  <c r="D127" i="12" s="1"/>
  <c r="M52" i="12"/>
  <c r="B138" i="12"/>
  <c r="D138" i="12" s="1"/>
  <c r="B139" i="12"/>
  <c r="D139" i="12" s="1"/>
  <c r="G67" i="12"/>
  <c r="I67" i="12" s="1"/>
  <c r="R27" i="12"/>
  <c r="G28" i="12"/>
  <c r="C85" i="12"/>
  <c r="C438" i="12"/>
  <c r="AG42" i="12"/>
  <c r="C455" i="12"/>
  <c r="AG59" i="12"/>
  <c r="C454" i="12"/>
  <c r="AG58" i="12"/>
  <c r="C407" i="12"/>
  <c r="AG11" i="12"/>
  <c r="AB54" i="12"/>
  <c r="AB52" i="12"/>
  <c r="AB16" i="12"/>
  <c r="AB49" i="12"/>
  <c r="AB25" i="12"/>
  <c r="AB46" i="12"/>
  <c r="AB22" i="12"/>
  <c r="AB44" i="12"/>
  <c r="AB20" i="12"/>
  <c r="AB8" i="12"/>
  <c r="C330" i="12"/>
  <c r="W66" i="12"/>
  <c r="C295" i="12"/>
  <c r="W31" i="12"/>
  <c r="C282" i="12"/>
  <c r="W18" i="12"/>
  <c r="C329" i="12"/>
  <c r="W65" i="12"/>
  <c r="C338" i="12"/>
  <c r="W74" i="12"/>
  <c r="C314" i="12"/>
  <c r="W50" i="12"/>
  <c r="C322" i="12"/>
  <c r="W58" i="12"/>
  <c r="C298" i="12"/>
  <c r="W34" i="12"/>
  <c r="C272" i="12"/>
  <c r="W8" i="12"/>
  <c r="C425" i="12"/>
  <c r="AG29" i="12"/>
  <c r="C404" i="12"/>
  <c r="AG8" i="12"/>
  <c r="AB66" i="12"/>
  <c r="AB48" i="12"/>
  <c r="AB24" i="12"/>
  <c r="C328" i="12"/>
  <c r="W64" i="12"/>
  <c r="C304" i="12"/>
  <c r="W40" i="12"/>
  <c r="C280" i="12"/>
  <c r="W16" i="12"/>
  <c r="C326" i="12"/>
  <c r="W62" i="12"/>
  <c r="C332" i="12"/>
  <c r="W68" i="12"/>
  <c r="C308" i="12"/>
  <c r="W44" i="12"/>
  <c r="R61" i="12"/>
  <c r="R37" i="12"/>
  <c r="R13" i="12"/>
  <c r="C210" i="12"/>
  <c r="M78" i="12"/>
  <c r="R43" i="12"/>
  <c r="R19" i="12"/>
  <c r="R64" i="12"/>
  <c r="R40" i="12"/>
  <c r="R50" i="12"/>
  <c r="R60" i="12"/>
  <c r="R46" i="12"/>
  <c r="R22" i="12"/>
  <c r="R8" i="12"/>
  <c r="C475" i="12"/>
  <c r="AG79" i="12"/>
  <c r="C462" i="12"/>
  <c r="AG66" i="12"/>
  <c r="C427" i="12"/>
  <c r="AG31" i="12"/>
  <c r="C414" i="12"/>
  <c r="AG18" i="12"/>
  <c r="C460" i="12"/>
  <c r="AG64" i="12"/>
  <c r="C448" i="12"/>
  <c r="AG52" i="12"/>
  <c r="C424" i="12"/>
  <c r="AG28" i="12"/>
  <c r="C470" i="12"/>
  <c r="AG74" i="12"/>
  <c r="C446" i="12"/>
  <c r="AG50" i="12"/>
  <c r="C468" i="12"/>
  <c r="AG72" i="12"/>
  <c r="C444" i="12"/>
  <c r="AG48" i="12"/>
  <c r="C420" i="12"/>
  <c r="AG24" i="12"/>
  <c r="C431" i="12"/>
  <c r="AG35" i="12"/>
  <c r="C406" i="12"/>
  <c r="AG10" i="12"/>
  <c r="C464" i="12"/>
  <c r="AG68" i="12"/>
  <c r="C440" i="12"/>
  <c r="AG44" i="12"/>
  <c r="AB40" i="12"/>
  <c r="AB28" i="12"/>
  <c r="AB27" i="12"/>
  <c r="AB58" i="12"/>
  <c r="AB32" i="12"/>
  <c r="C306" i="12"/>
  <c r="W42" i="12"/>
  <c r="C341" i="12"/>
  <c r="W77" i="12"/>
  <c r="C317" i="12"/>
  <c r="W53" i="12"/>
  <c r="C293" i="12"/>
  <c r="W29" i="12"/>
  <c r="C312" i="12"/>
  <c r="W48" i="12"/>
  <c r="C274" i="12"/>
  <c r="W10" i="12"/>
  <c r="C320" i="12"/>
  <c r="W56" i="12"/>
  <c r="C296" i="12"/>
  <c r="W32" i="12"/>
  <c r="C461" i="12"/>
  <c r="AG65" i="12"/>
  <c r="C458" i="12"/>
  <c r="AG62" i="12"/>
  <c r="C452" i="12"/>
  <c r="AG56" i="12"/>
  <c r="C428" i="12"/>
  <c r="AG32" i="12"/>
  <c r="AB18" i="12"/>
  <c r="AB65" i="12"/>
  <c r="AB41" i="12"/>
  <c r="AB29" i="12"/>
  <c r="AB17" i="12"/>
  <c r="AB60" i="12"/>
  <c r="AB57" i="12"/>
  <c r="AB33" i="12"/>
  <c r="AB21" i="12"/>
  <c r="AB9" i="12"/>
  <c r="C324" i="12"/>
  <c r="W60" i="12"/>
  <c r="R65" i="12"/>
  <c r="R53" i="12"/>
  <c r="R41" i="12"/>
  <c r="R29" i="12"/>
  <c r="R17" i="12"/>
  <c r="R63" i="12"/>
  <c r="R39" i="12"/>
  <c r="R15" i="12"/>
  <c r="R14" i="12"/>
  <c r="R47" i="12"/>
  <c r="R23" i="12"/>
  <c r="R57" i="12"/>
  <c r="R9" i="12"/>
  <c r="R31" i="12"/>
  <c r="R16" i="12"/>
  <c r="R48" i="12"/>
  <c r="R58" i="12"/>
  <c r="R56" i="12"/>
  <c r="G75" i="6"/>
  <c r="C435" i="6"/>
  <c r="C495" i="6"/>
  <c r="G135" i="6"/>
  <c r="G190" i="6"/>
  <c r="C550" i="6"/>
  <c r="C615" i="6"/>
  <c r="G255" i="6"/>
  <c r="G71" i="6"/>
  <c r="C431" i="6"/>
  <c r="C491" i="6"/>
  <c r="G131" i="6"/>
  <c r="C551" i="6"/>
  <c r="G191" i="6"/>
  <c r="C611" i="6"/>
  <c r="G251" i="6"/>
  <c r="G72" i="6"/>
  <c r="C432" i="6"/>
  <c r="C492" i="6"/>
  <c r="G132" i="6"/>
  <c r="G192" i="6"/>
  <c r="C552" i="6"/>
  <c r="C612" i="6"/>
  <c r="G252" i="6"/>
  <c r="G73" i="6"/>
  <c r="C433" i="6"/>
  <c r="C493" i="6"/>
  <c r="G133" i="6"/>
  <c r="C553" i="6"/>
  <c r="G193" i="6"/>
  <c r="C613" i="6"/>
  <c r="G253" i="6"/>
  <c r="G74" i="6"/>
  <c r="C434" i="6"/>
  <c r="C494" i="6"/>
  <c r="G134" i="6"/>
  <c r="C559" i="6"/>
  <c r="G199" i="6"/>
  <c r="C614" i="6"/>
  <c r="G254" i="6"/>
  <c r="C93" i="12"/>
  <c r="C105" i="12"/>
  <c r="C117" i="12"/>
  <c r="C129" i="12"/>
  <c r="C380" i="6"/>
  <c r="G20" i="6"/>
  <c r="G80" i="6"/>
  <c r="C440" i="6"/>
  <c r="C500" i="6"/>
  <c r="G140" i="6"/>
  <c r="C565" i="6"/>
  <c r="G205" i="6"/>
  <c r="C620" i="6"/>
  <c r="G260" i="6"/>
  <c r="C386" i="6"/>
  <c r="G26" i="6"/>
  <c r="G86" i="6"/>
  <c r="C446" i="6"/>
  <c r="C506" i="6"/>
  <c r="G146" i="6"/>
  <c r="C561" i="6"/>
  <c r="G201" i="6"/>
  <c r="C626" i="6"/>
  <c r="G266" i="6"/>
  <c r="C382" i="6"/>
  <c r="G22" i="6"/>
  <c r="G82" i="6"/>
  <c r="C442" i="6"/>
  <c r="C502" i="6"/>
  <c r="G142" i="6"/>
  <c r="C562" i="6"/>
  <c r="G202" i="6"/>
  <c r="C622" i="6"/>
  <c r="G262" i="6"/>
  <c r="C383" i="6"/>
  <c r="G23" i="6"/>
  <c r="G83" i="6"/>
  <c r="C443" i="6"/>
  <c r="C503" i="6"/>
  <c r="G143" i="6"/>
  <c r="C563" i="6"/>
  <c r="G203" i="6"/>
  <c r="C623" i="6"/>
  <c r="G263" i="6"/>
  <c r="C384" i="6"/>
  <c r="G24" i="6"/>
  <c r="G84" i="6"/>
  <c r="C444" i="6"/>
  <c r="C504" i="6"/>
  <c r="G144" i="6"/>
  <c r="C569" i="6"/>
  <c r="G209" i="6"/>
  <c r="C624" i="6"/>
  <c r="G264" i="6"/>
  <c r="C83" i="12"/>
  <c r="C95" i="12"/>
  <c r="C118" i="12"/>
  <c r="C130" i="12"/>
  <c r="G35" i="6"/>
  <c r="C395" i="6"/>
  <c r="G95" i="6"/>
  <c r="C455" i="6"/>
  <c r="C515" i="6"/>
  <c r="G155" i="6"/>
  <c r="C570" i="6"/>
  <c r="G210" i="6"/>
  <c r="C635" i="6"/>
  <c r="G275" i="6"/>
  <c r="G31" i="6"/>
  <c r="C391" i="6"/>
  <c r="G91" i="6"/>
  <c r="C451" i="6"/>
  <c r="C511" i="6"/>
  <c r="G151" i="6"/>
  <c r="C576" i="6"/>
  <c r="G216" i="6"/>
  <c r="C631" i="6"/>
  <c r="G271" i="6"/>
  <c r="G37" i="6"/>
  <c r="C397" i="6"/>
  <c r="G97" i="6"/>
  <c r="C457" i="6"/>
  <c r="C517" i="6"/>
  <c r="G157" i="6"/>
  <c r="C577" i="6"/>
  <c r="G217" i="6"/>
  <c r="C637" i="6"/>
  <c r="G277" i="6"/>
  <c r="G38" i="6"/>
  <c r="C398" i="6"/>
  <c r="G98" i="6"/>
  <c r="C458" i="6"/>
  <c r="C518" i="6"/>
  <c r="G158" i="6"/>
  <c r="C578" i="6"/>
  <c r="G218" i="6"/>
  <c r="G278" i="6"/>
  <c r="C638" i="6"/>
  <c r="G39" i="6"/>
  <c r="C399" i="6"/>
  <c r="G99" i="6"/>
  <c r="C459" i="6"/>
  <c r="C519" i="6"/>
  <c r="G159" i="6"/>
  <c r="C574" i="6"/>
  <c r="G214" i="6"/>
  <c r="C639" i="6"/>
  <c r="G279" i="6"/>
  <c r="C97" i="12"/>
  <c r="C109" i="12"/>
  <c r="C121" i="12"/>
  <c r="G45" i="6"/>
  <c r="C405" i="6"/>
  <c r="G105" i="6"/>
  <c r="C465" i="6"/>
  <c r="C525" i="6"/>
  <c r="G165" i="6"/>
  <c r="C580" i="6"/>
  <c r="G220" i="6"/>
  <c r="G285" i="6"/>
  <c r="C645" i="6"/>
  <c r="G41" i="6"/>
  <c r="C401" i="6"/>
  <c r="G101" i="6"/>
  <c r="C461" i="6"/>
  <c r="C521" i="6"/>
  <c r="G161" i="6"/>
  <c r="C581" i="6"/>
  <c r="G221" i="6"/>
  <c r="G281" i="6"/>
  <c r="C641" i="6"/>
  <c r="G42" i="6"/>
  <c r="C402" i="6"/>
  <c r="G102" i="6"/>
  <c r="C462" i="6"/>
  <c r="C522" i="6"/>
  <c r="G162" i="6"/>
  <c r="C582" i="6"/>
  <c r="G222" i="6"/>
  <c r="G282" i="6"/>
  <c r="C642" i="6"/>
  <c r="G43" i="6"/>
  <c r="C403" i="6"/>
  <c r="G103" i="6"/>
  <c r="C463" i="6"/>
  <c r="C523" i="6"/>
  <c r="G163" i="6"/>
  <c r="C583" i="6"/>
  <c r="G223" i="6"/>
  <c r="G283" i="6"/>
  <c r="C643" i="6"/>
  <c r="G44" i="6"/>
  <c r="C404" i="6"/>
  <c r="G104" i="6"/>
  <c r="C464" i="6"/>
  <c r="C524" i="6"/>
  <c r="G164" i="6"/>
  <c r="C589" i="6"/>
  <c r="G229" i="6"/>
  <c r="G284" i="6"/>
  <c r="C644" i="6"/>
  <c r="C87" i="12"/>
  <c r="C99" i="12"/>
  <c r="C111" i="12"/>
  <c r="C123" i="12"/>
  <c r="C135" i="12"/>
  <c r="G50" i="6"/>
  <c r="C410" i="6"/>
  <c r="G110" i="6"/>
  <c r="C470" i="6"/>
  <c r="C530" i="6"/>
  <c r="G170" i="6"/>
  <c r="C595" i="6"/>
  <c r="G235" i="6"/>
  <c r="G290" i="6"/>
  <c r="C650" i="6"/>
  <c r="G56" i="6"/>
  <c r="C416" i="6"/>
  <c r="G116" i="6"/>
  <c r="C476" i="6"/>
  <c r="G176" i="6"/>
  <c r="C536" i="6"/>
  <c r="C596" i="6"/>
  <c r="G236" i="6"/>
  <c r="G296" i="6"/>
  <c r="C656" i="6"/>
  <c r="G57" i="6"/>
  <c r="C417" i="6"/>
  <c r="G117" i="6"/>
  <c r="C477" i="6"/>
  <c r="C537" i="6"/>
  <c r="G177" i="6"/>
  <c r="C597" i="6"/>
  <c r="G237" i="6"/>
  <c r="G297" i="6"/>
  <c r="C657" i="6"/>
  <c r="G58" i="6"/>
  <c r="C418" i="6"/>
  <c r="G118" i="6"/>
  <c r="C478" i="6"/>
  <c r="G178" i="6"/>
  <c r="C538" i="6"/>
  <c r="C598" i="6"/>
  <c r="G238" i="6"/>
  <c r="G298" i="6"/>
  <c r="C658" i="6"/>
  <c r="G59" i="6"/>
  <c r="C419" i="6"/>
  <c r="G119" i="6"/>
  <c r="C479" i="6"/>
  <c r="C539" i="6"/>
  <c r="G179" i="6"/>
  <c r="C594" i="6"/>
  <c r="G234" i="6"/>
  <c r="G299" i="6"/>
  <c r="C659" i="6"/>
  <c r="C100" i="12"/>
  <c r="C137" i="12"/>
  <c r="G60" i="6"/>
  <c r="C420" i="6"/>
  <c r="G120" i="6"/>
  <c r="C480" i="6"/>
  <c r="G180" i="6"/>
  <c r="C540" i="6"/>
  <c r="C605" i="6"/>
  <c r="G245" i="6"/>
  <c r="G300" i="6"/>
  <c r="C660" i="6"/>
  <c r="G66" i="6"/>
  <c r="C426" i="6"/>
  <c r="C486" i="6"/>
  <c r="G126" i="6"/>
  <c r="G186" i="6"/>
  <c r="C546" i="6"/>
  <c r="C606" i="6"/>
  <c r="G246" i="6"/>
  <c r="G306" i="6"/>
  <c r="C666" i="6"/>
  <c r="G67" i="6"/>
  <c r="C427" i="6"/>
  <c r="C487" i="6"/>
  <c r="G127" i="6"/>
  <c r="G187" i="6"/>
  <c r="C547" i="6"/>
  <c r="C607" i="6"/>
  <c r="G247" i="6"/>
  <c r="G307" i="6"/>
  <c r="C667" i="6"/>
  <c r="G68" i="6"/>
  <c r="C428" i="6"/>
  <c r="C488" i="6"/>
  <c r="G128" i="6"/>
  <c r="G188" i="6"/>
  <c r="C548" i="6"/>
  <c r="C608" i="6"/>
  <c r="G248" i="6"/>
  <c r="G308" i="6"/>
  <c r="C668" i="6"/>
  <c r="G69" i="6"/>
  <c r="C429" i="6"/>
  <c r="C489" i="6"/>
  <c r="G129" i="6"/>
  <c r="G189" i="6"/>
  <c r="C549" i="6"/>
  <c r="C604" i="6"/>
  <c r="G244" i="6"/>
  <c r="G309" i="6"/>
  <c r="C669" i="6"/>
  <c r="D69" i="33"/>
  <c r="D70" i="33" s="1"/>
  <c r="L69" i="33"/>
  <c r="L70" i="33" s="1"/>
  <c r="C102" i="12" s="1"/>
  <c r="T69" i="33"/>
  <c r="T70" i="33" s="1"/>
  <c r="C114" i="12" s="1"/>
  <c r="AB69" i="33"/>
  <c r="AB70" i="33" s="1"/>
  <c r="C126" i="12" s="1"/>
  <c r="AJ69" i="33"/>
  <c r="AJ70" i="33" s="1"/>
  <c r="C138" i="12" s="1"/>
  <c r="G30" i="12"/>
  <c r="I30" i="12" s="1"/>
  <c r="G33" i="12"/>
  <c r="I33" i="12" s="1"/>
  <c r="G35" i="12"/>
  <c r="I35" i="12" s="1"/>
  <c r="G37" i="12"/>
  <c r="I37" i="12" s="1"/>
  <c r="G39" i="12"/>
  <c r="I39" i="12" s="1"/>
  <c r="G40" i="12"/>
  <c r="I40" i="12" s="1"/>
  <c r="G42" i="12"/>
  <c r="I42" i="12" s="1"/>
  <c r="G45" i="12"/>
  <c r="I45" i="12" s="1"/>
  <c r="G46" i="12"/>
  <c r="I46" i="12" s="1"/>
  <c r="G49" i="12"/>
  <c r="I49" i="12" s="1"/>
  <c r="G51" i="12"/>
  <c r="I51" i="12" s="1"/>
  <c r="G52" i="12"/>
  <c r="I52" i="12" s="1"/>
  <c r="G54" i="12"/>
  <c r="I54" i="12" s="1"/>
  <c r="G57" i="12"/>
  <c r="I57" i="12" s="1"/>
  <c r="G58" i="12"/>
  <c r="I58" i="12" s="1"/>
  <c r="G61" i="12"/>
  <c r="I61" i="12" s="1"/>
  <c r="G63" i="12"/>
  <c r="I63" i="12" s="1"/>
  <c r="G64" i="12"/>
  <c r="I64" i="12" s="1"/>
  <c r="G65" i="12"/>
  <c r="I65" i="12" s="1"/>
  <c r="G66" i="12"/>
  <c r="I66" i="12" s="1"/>
  <c r="C185" i="12"/>
  <c r="M53" i="12"/>
  <c r="R28" i="12"/>
  <c r="R10" i="12"/>
  <c r="R59" i="12"/>
  <c r="R20" i="12"/>
  <c r="R38" i="12"/>
  <c r="R35" i="12"/>
  <c r="R45" i="12"/>
  <c r="C292" i="12"/>
  <c r="W28" i="12"/>
  <c r="C343" i="12"/>
  <c r="W79" i="12"/>
  <c r="C305" i="12"/>
  <c r="W41" i="12"/>
  <c r="C290" i="12"/>
  <c r="W26" i="12"/>
  <c r="C336" i="12"/>
  <c r="W72" i="12"/>
  <c r="C334" i="12"/>
  <c r="W70" i="12"/>
  <c r="C319" i="12"/>
  <c r="W55" i="12"/>
  <c r="AB30" i="12"/>
  <c r="AB61" i="12"/>
  <c r="AB56" i="12"/>
  <c r="AB37" i="12"/>
  <c r="AB47" i="12"/>
  <c r="C436" i="12"/>
  <c r="AG40" i="12"/>
  <c r="C430" i="12"/>
  <c r="AG34" i="12"/>
  <c r="C422" i="12"/>
  <c r="AG26" i="12"/>
  <c r="C451" i="12"/>
  <c r="AG55" i="12"/>
  <c r="C437" i="12"/>
  <c r="AG41" i="12"/>
  <c r="C432" i="12"/>
  <c r="AG36" i="12"/>
  <c r="C418" i="12"/>
  <c r="AG22" i="12"/>
  <c r="C473" i="12"/>
  <c r="AG77" i="12"/>
  <c r="C449" i="12"/>
  <c r="AG53" i="12"/>
  <c r="C434" i="12"/>
  <c r="AG38" i="12"/>
  <c r="C459" i="12"/>
  <c r="AG63" i="12"/>
  <c r="C435" i="12"/>
  <c r="AG39" i="12"/>
  <c r="C465" i="12"/>
  <c r="AG69" i="12"/>
  <c r="C429" i="12"/>
  <c r="AG33" i="12"/>
  <c r="AB67" i="12"/>
  <c r="AB43" i="12"/>
  <c r="AB19" i="12"/>
  <c r="AB53" i="12"/>
  <c r="AB50" i="12"/>
  <c r="AB10" i="12"/>
  <c r="AB23" i="12"/>
  <c r="C342" i="12"/>
  <c r="W78" i="12"/>
  <c r="C307" i="12"/>
  <c r="W43" i="12"/>
  <c r="C283" i="12"/>
  <c r="W19" i="12"/>
  <c r="C291" i="12"/>
  <c r="W27" i="12"/>
  <c r="C313" i="12"/>
  <c r="W49" i="12"/>
  <c r="C276" i="12"/>
  <c r="W12" i="12"/>
  <c r="C310" i="12"/>
  <c r="W46" i="12"/>
  <c r="C275" i="12"/>
  <c r="W11" i="12"/>
  <c r="C447" i="12"/>
  <c r="AG51" i="12"/>
  <c r="C469" i="12"/>
  <c r="AG73" i="12"/>
  <c r="C409" i="12"/>
  <c r="AG13" i="12"/>
  <c r="AB38" i="12"/>
  <c r="AB14" i="12"/>
  <c r="C294" i="12"/>
  <c r="W30" i="12"/>
  <c r="C315" i="12"/>
  <c r="W51" i="12"/>
  <c r="C289" i="12"/>
  <c r="W25" i="12"/>
  <c r="C335" i="12"/>
  <c r="W71" i="12"/>
  <c r="C333" i="12"/>
  <c r="W69" i="12"/>
  <c r="C297" i="12"/>
  <c r="W33" i="12"/>
  <c r="R66" i="12"/>
  <c r="R42" i="12"/>
  <c r="R18" i="12"/>
  <c r="R62" i="12"/>
  <c r="R49" i="12"/>
  <c r="R12" i="12"/>
  <c r="R44" i="12"/>
  <c r="R33" i="12"/>
  <c r="C198" i="12"/>
  <c r="M66" i="12"/>
  <c r="R67" i="12"/>
  <c r="C199" i="12"/>
  <c r="M67" i="12"/>
  <c r="C209" i="12"/>
  <c r="M77" i="12"/>
  <c r="C175" i="12"/>
  <c r="M43" i="12"/>
  <c r="C173" i="12"/>
  <c r="M41" i="12"/>
  <c r="C160" i="12"/>
  <c r="M28" i="12"/>
  <c r="C149" i="12"/>
  <c r="M17" i="12"/>
  <c r="G70" i="6"/>
  <c r="C430" i="6"/>
  <c r="C490" i="6"/>
  <c r="G130" i="6"/>
  <c r="C555" i="6"/>
  <c r="G195" i="6"/>
  <c r="C610" i="6"/>
  <c r="G250" i="6"/>
  <c r="G76" i="6"/>
  <c r="C436" i="6"/>
  <c r="C496" i="6"/>
  <c r="G136" i="6"/>
  <c r="C556" i="6"/>
  <c r="G196" i="6"/>
  <c r="C616" i="6"/>
  <c r="G256" i="6"/>
  <c r="G77" i="6"/>
  <c r="C437" i="6"/>
  <c r="C497" i="6"/>
  <c r="G137" i="6"/>
  <c r="C557" i="6"/>
  <c r="G197" i="6"/>
  <c r="C617" i="6"/>
  <c r="G257" i="6"/>
  <c r="G78" i="6"/>
  <c r="C438" i="6"/>
  <c r="C498" i="6"/>
  <c r="G138" i="6"/>
  <c r="C558" i="6"/>
  <c r="G198" i="6"/>
  <c r="C618" i="6"/>
  <c r="G258" i="6"/>
  <c r="G79" i="6"/>
  <c r="C439" i="6"/>
  <c r="C499" i="6"/>
  <c r="G139" i="6"/>
  <c r="G194" i="6"/>
  <c r="C554" i="6"/>
  <c r="C619" i="6"/>
  <c r="G259" i="6"/>
  <c r="C92" i="12"/>
  <c r="C104" i="12"/>
  <c r="C128" i="12"/>
  <c r="C385" i="6"/>
  <c r="G25" i="6"/>
  <c r="G85" i="6"/>
  <c r="C445" i="6"/>
  <c r="C505" i="6"/>
  <c r="G145" i="6"/>
  <c r="C560" i="6"/>
  <c r="G200" i="6"/>
  <c r="C625" i="6"/>
  <c r="G265" i="6"/>
  <c r="C381" i="6"/>
  <c r="G21" i="6"/>
  <c r="G81" i="6"/>
  <c r="C441" i="6"/>
  <c r="C501" i="6"/>
  <c r="G141" i="6"/>
  <c r="C566" i="6"/>
  <c r="G206" i="6"/>
  <c r="C621" i="6"/>
  <c r="G261" i="6"/>
  <c r="C387" i="6"/>
  <c r="G27" i="6"/>
  <c r="G87" i="6"/>
  <c r="C447" i="6"/>
  <c r="C507" i="6"/>
  <c r="G147" i="6"/>
  <c r="C567" i="6"/>
  <c r="G207" i="6"/>
  <c r="C627" i="6"/>
  <c r="G267" i="6"/>
  <c r="C388" i="6"/>
  <c r="G28" i="6"/>
  <c r="G88" i="6"/>
  <c r="C448" i="6"/>
  <c r="C508" i="6"/>
  <c r="G148" i="6"/>
  <c r="C568" i="6"/>
  <c r="G208" i="6"/>
  <c r="C628" i="6"/>
  <c r="G268" i="6"/>
  <c r="C389" i="6"/>
  <c r="G29" i="6"/>
  <c r="G89" i="6"/>
  <c r="C449" i="6"/>
  <c r="C509" i="6"/>
  <c r="G149" i="6"/>
  <c r="C564" i="6"/>
  <c r="G204" i="6"/>
  <c r="C629" i="6"/>
  <c r="G269" i="6"/>
  <c r="C82" i="12"/>
  <c r="C94" i="12"/>
  <c r="C106" i="12"/>
  <c r="C107" i="12"/>
  <c r="C119" i="12"/>
  <c r="C131" i="12"/>
  <c r="C390" i="6"/>
  <c r="G30" i="6"/>
  <c r="G90" i="6"/>
  <c r="C450" i="6"/>
  <c r="C510" i="6"/>
  <c r="G150" i="6"/>
  <c r="C575" i="6"/>
  <c r="G215" i="6"/>
  <c r="C630" i="6"/>
  <c r="G270" i="6"/>
  <c r="G36" i="6"/>
  <c r="C396" i="6"/>
  <c r="G96" i="6"/>
  <c r="C456" i="6"/>
  <c r="C516" i="6"/>
  <c r="G156" i="6"/>
  <c r="C571" i="6"/>
  <c r="G211" i="6"/>
  <c r="G276" i="6"/>
  <c r="C636" i="6"/>
  <c r="C392" i="6"/>
  <c r="G32" i="6"/>
  <c r="G92" i="6"/>
  <c r="C452" i="6"/>
  <c r="C512" i="6"/>
  <c r="G152" i="6"/>
  <c r="C572" i="6"/>
  <c r="G212" i="6"/>
  <c r="C632" i="6"/>
  <c r="G272" i="6"/>
  <c r="G33" i="6"/>
  <c r="C393" i="6"/>
  <c r="G93" i="6"/>
  <c r="C453" i="6"/>
  <c r="C513" i="6"/>
  <c r="G153" i="6"/>
  <c r="C573" i="6"/>
  <c r="G213" i="6"/>
  <c r="C633" i="6"/>
  <c r="G273" i="6"/>
  <c r="C394" i="6"/>
  <c r="G34" i="6"/>
  <c r="G94" i="6"/>
  <c r="C454" i="6"/>
  <c r="C514" i="6"/>
  <c r="G154" i="6"/>
  <c r="C579" i="6"/>
  <c r="G219" i="6"/>
  <c r="C634" i="6"/>
  <c r="G274" i="6"/>
  <c r="C96" i="12"/>
  <c r="C132" i="12"/>
  <c r="C133" i="12"/>
  <c r="G40" i="6"/>
  <c r="C400" i="6"/>
  <c r="G100" i="6"/>
  <c r="C460" i="6"/>
  <c r="C520" i="6"/>
  <c r="G160" i="6"/>
  <c r="C585" i="6"/>
  <c r="G225" i="6"/>
  <c r="G280" i="6"/>
  <c r="C640" i="6"/>
  <c r="G46" i="6"/>
  <c r="C406" i="6"/>
  <c r="G106" i="6"/>
  <c r="C466" i="6"/>
  <c r="C526" i="6"/>
  <c r="G166" i="6"/>
  <c r="C586" i="6"/>
  <c r="G226" i="6"/>
  <c r="G286" i="6"/>
  <c r="C646" i="6"/>
  <c r="G47" i="6"/>
  <c r="C407" i="6"/>
  <c r="G107" i="6"/>
  <c r="C467" i="6"/>
  <c r="C527" i="6"/>
  <c r="G167" i="6"/>
  <c r="C587" i="6"/>
  <c r="G227" i="6"/>
  <c r="G287" i="6"/>
  <c r="C647" i="6"/>
  <c r="G48" i="6"/>
  <c r="C408" i="6"/>
  <c r="G108" i="6"/>
  <c r="C468" i="6"/>
  <c r="C528" i="6"/>
  <c r="G168" i="6"/>
  <c r="C588" i="6"/>
  <c r="G228" i="6"/>
  <c r="G288" i="6"/>
  <c r="C648" i="6"/>
  <c r="G49" i="6"/>
  <c r="C409" i="6"/>
  <c r="G109" i="6"/>
  <c r="C469" i="6"/>
  <c r="C529" i="6"/>
  <c r="G169" i="6"/>
  <c r="C584" i="6"/>
  <c r="G224" i="6"/>
  <c r="G289" i="6"/>
  <c r="C649" i="6"/>
  <c r="C110" i="12"/>
  <c r="C122" i="12"/>
  <c r="C134" i="12"/>
  <c r="AG51" i="33"/>
  <c r="Q51" i="33"/>
  <c r="G55" i="6"/>
  <c r="C415" i="6"/>
  <c r="G115" i="6"/>
  <c r="C475" i="6"/>
  <c r="C535" i="6"/>
  <c r="G175" i="6"/>
  <c r="C590" i="6"/>
  <c r="G230" i="6"/>
  <c r="G295" i="6"/>
  <c r="C655" i="6"/>
  <c r="G51" i="6"/>
  <c r="C411" i="6"/>
  <c r="G111" i="6"/>
  <c r="C471" i="6"/>
  <c r="C531" i="6"/>
  <c r="G171" i="6"/>
  <c r="C591" i="6"/>
  <c r="G231" i="6"/>
  <c r="G291" i="6"/>
  <c r="C651" i="6"/>
  <c r="G52" i="6"/>
  <c r="C412" i="6"/>
  <c r="G112" i="6"/>
  <c r="C472" i="6"/>
  <c r="C532" i="6"/>
  <c r="G172" i="6"/>
  <c r="C592" i="6"/>
  <c r="G232" i="6"/>
  <c r="G292" i="6"/>
  <c r="C652" i="6"/>
  <c r="G53" i="6"/>
  <c r="C413" i="6"/>
  <c r="G113" i="6"/>
  <c r="C473" i="6"/>
  <c r="C533" i="6"/>
  <c r="G173" i="6"/>
  <c r="C593" i="6"/>
  <c r="G233" i="6"/>
  <c r="G293" i="6"/>
  <c r="C653" i="6"/>
  <c r="G54" i="6"/>
  <c r="C414" i="6"/>
  <c r="G114" i="6"/>
  <c r="C474" i="6"/>
  <c r="C534" i="6"/>
  <c r="G174" i="6"/>
  <c r="C599" i="6"/>
  <c r="G239" i="6"/>
  <c r="G294" i="6"/>
  <c r="C654" i="6"/>
  <c r="C89" i="12"/>
  <c r="C113" i="12"/>
  <c r="C125" i="12"/>
  <c r="AG62" i="33"/>
  <c r="Q62" i="33"/>
  <c r="G65" i="6"/>
  <c r="C425" i="6"/>
  <c r="C485" i="6"/>
  <c r="G125" i="6"/>
  <c r="G185" i="6"/>
  <c r="C545" i="6"/>
  <c r="C600" i="6"/>
  <c r="G240" i="6"/>
  <c r="G305" i="6"/>
  <c r="C665" i="6"/>
  <c r="G61" i="6"/>
  <c r="C421" i="6"/>
  <c r="C481" i="6"/>
  <c r="G121" i="6"/>
  <c r="G181" i="6"/>
  <c r="C541" i="6"/>
  <c r="C601" i="6"/>
  <c r="G241" i="6"/>
  <c r="G301" i="6"/>
  <c r="C661" i="6"/>
  <c r="G62" i="6"/>
  <c r="C422" i="6"/>
  <c r="G122" i="6"/>
  <c r="C482" i="6"/>
  <c r="G182" i="6"/>
  <c r="C542" i="6"/>
  <c r="C602" i="6"/>
  <c r="G242" i="6"/>
  <c r="G302" i="6"/>
  <c r="C662" i="6"/>
  <c r="G63" i="6"/>
  <c r="C423" i="6"/>
  <c r="C483" i="6"/>
  <c r="G123" i="6"/>
  <c r="G183" i="6"/>
  <c r="C543" i="6"/>
  <c r="C603" i="6"/>
  <c r="G243" i="6"/>
  <c r="G303" i="6"/>
  <c r="C663" i="6"/>
  <c r="G64" i="6"/>
  <c r="C424" i="6"/>
  <c r="G124" i="6"/>
  <c r="C484" i="6"/>
  <c r="G184" i="6"/>
  <c r="C544" i="6"/>
  <c r="C609" i="6"/>
  <c r="G249" i="6"/>
  <c r="G304" i="6"/>
  <c r="C664" i="6"/>
  <c r="H69" i="33"/>
  <c r="H70" i="33" s="1"/>
  <c r="C91" i="12" s="1"/>
  <c r="P69" i="33"/>
  <c r="P70" i="33" s="1"/>
  <c r="C103" i="12" s="1"/>
  <c r="X69" i="33"/>
  <c r="X70" i="33" s="1"/>
  <c r="C115" i="12" s="1"/>
  <c r="AF69" i="33"/>
  <c r="AF70" i="33" s="1"/>
  <c r="C127" i="12" s="1"/>
  <c r="G10" i="12"/>
  <c r="I10" i="12" s="1"/>
  <c r="G11" i="12"/>
  <c r="I11" i="12" s="1"/>
  <c r="G12" i="12"/>
  <c r="I12" i="12" s="1"/>
  <c r="G13" i="12"/>
  <c r="I13" i="12" s="1"/>
  <c r="G14" i="12"/>
  <c r="I14" i="12" s="1"/>
  <c r="G15" i="12"/>
  <c r="I15" i="12" s="1"/>
  <c r="G16" i="12"/>
  <c r="I16" i="12" s="1"/>
  <c r="G17" i="12"/>
  <c r="I17" i="12" s="1"/>
  <c r="G18" i="12"/>
  <c r="I18" i="12" s="1"/>
  <c r="G19" i="12"/>
  <c r="I19" i="12" s="1"/>
  <c r="G20" i="12"/>
  <c r="I20" i="12" s="1"/>
  <c r="G21" i="12"/>
  <c r="I21" i="12" s="1"/>
  <c r="G22" i="12"/>
  <c r="I22" i="12" s="1"/>
  <c r="G23" i="12"/>
  <c r="I23" i="12" s="1"/>
  <c r="G24" i="12"/>
  <c r="I24" i="12" s="1"/>
  <c r="G25" i="12"/>
  <c r="I25" i="12" s="1"/>
  <c r="G26" i="12"/>
  <c r="I26" i="12" s="1"/>
  <c r="G27" i="12"/>
  <c r="I27" i="12" s="1"/>
  <c r="C187" i="12"/>
  <c r="M55" i="12"/>
  <c r="R34" i="12"/>
  <c r="R24" i="12"/>
  <c r="R21" i="12"/>
  <c r="R52" i="12"/>
  <c r="R25" i="12"/>
  <c r="R11" i="12"/>
  <c r="C331" i="12"/>
  <c r="W67" i="12"/>
  <c r="C302" i="12"/>
  <c r="W38" i="12"/>
  <c r="C340" i="12"/>
  <c r="W76" i="12"/>
  <c r="C281" i="12"/>
  <c r="W17" i="12"/>
  <c r="C288" i="12"/>
  <c r="W24" i="12"/>
  <c r="C286" i="12"/>
  <c r="W22" i="12"/>
  <c r="C284" i="12"/>
  <c r="W20" i="12"/>
  <c r="C316" i="12"/>
  <c r="W52" i="12"/>
  <c r="AB51" i="12"/>
  <c r="AB64" i="12"/>
  <c r="AB42" i="12"/>
  <c r="AB13" i="12"/>
  <c r="C412" i="12"/>
  <c r="AG16" i="12"/>
  <c r="C416" i="12"/>
  <c r="AG20" i="12"/>
  <c r="C456" i="12"/>
  <c r="AG60" i="12"/>
  <c r="C472" i="12"/>
  <c r="AG76" i="12"/>
  <c r="C413" i="12"/>
  <c r="AG17" i="12"/>
  <c r="C408" i="12"/>
  <c r="AG12" i="12"/>
  <c r="C466" i="12"/>
  <c r="AG70" i="12"/>
  <c r="C439" i="12"/>
  <c r="AG43" i="12"/>
  <c r="C415" i="12"/>
  <c r="AG19" i="12"/>
  <c r="C411" i="12"/>
  <c r="AG15" i="12"/>
  <c r="C442" i="12"/>
  <c r="AG46" i="12"/>
  <c r="C419" i="12"/>
  <c r="AG23" i="12"/>
  <c r="C417" i="12"/>
  <c r="AG21" i="12"/>
  <c r="C453" i="12"/>
  <c r="AG57" i="12"/>
  <c r="C405" i="12"/>
  <c r="AG9" i="12"/>
  <c r="AB55" i="12"/>
  <c r="AB31" i="12"/>
  <c r="AB39" i="12"/>
  <c r="AB15" i="12"/>
  <c r="AB34" i="12"/>
  <c r="AB59" i="12"/>
  <c r="AB35" i="12"/>
  <c r="AB11" i="12"/>
  <c r="AB45" i="12"/>
  <c r="C318" i="12"/>
  <c r="W54" i="12"/>
  <c r="C278" i="12"/>
  <c r="W14" i="12"/>
  <c r="C327" i="12"/>
  <c r="W63" i="12"/>
  <c r="C303" i="12"/>
  <c r="W39" i="12"/>
  <c r="C279" i="12"/>
  <c r="W15" i="12"/>
  <c r="C300" i="12"/>
  <c r="W36" i="12"/>
  <c r="C323" i="12"/>
  <c r="W59" i="12"/>
  <c r="C299" i="12"/>
  <c r="W35" i="12"/>
  <c r="C410" i="12"/>
  <c r="AG14" i="12"/>
  <c r="C457" i="12"/>
  <c r="AG61" i="12"/>
  <c r="C433" i="12"/>
  <c r="AG37" i="12"/>
  <c r="C467" i="12"/>
  <c r="AG71" i="12"/>
  <c r="C443" i="12"/>
  <c r="AG47" i="12"/>
  <c r="AB63" i="12"/>
  <c r="AB62" i="12"/>
  <c r="AB26" i="12"/>
  <c r="AB36" i="12"/>
  <c r="AB12" i="12"/>
  <c r="C339" i="12"/>
  <c r="W75" i="12"/>
  <c r="C337" i="12"/>
  <c r="W73" i="12"/>
  <c r="C325" i="12"/>
  <c r="W61" i="12"/>
  <c r="C301" i="12"/>
  <c r="W37" i="12"/>
  <c r="C277" i="12"/>
  <c r="W13" i="12"/>
  <c r="C311" i="12"/>
  <c r="W47" i="12"/>
  <c r="C321" i="12"/>
  <c r="W57" i="12"/>
  <c r="C273" i="12"/>
  <c r="W9" i="12"/>
  <c r="R55" i="12"/>
  <c r="R30" i="12"/>
  <c r="R51" i="12"/>
  <c r="R26" i="12"/>
  <c r="R36" i="12"/>
  <c r="N67" i="12"/>
  <c r="AV70" i="28"/>
  <c r="H60" i="29" s="1"/>
  <c r="C208" i="12"/>
  <c r="M76" i="12"/>
  <c r="C196" i="12"/>
  <c r="M64" i="12"/>
  <c r="C151" i="12"/>
  <c r="M19" i="12"/>
  <c r="C161" i="12"/>
  <c r="M29" i="12"/>
  <c r="R54" i="12"/>
  <c r="R32" i="12"/>
  <c r="C197" i="12"/>
  <c r="M65" i="12"/>
  <c r="C163" i="12"/>
  <c r="M31" i="12"/>
  <c r="C150" i="12"/>
  <c r="M18" i="12"/>
  <c r="C81" i="12"/>
  <c r="G9" i="12"/>
  <c r="I9" i="12" s="1"/>
  <c r="G14" i="6"/>
  <c r="C374" i="6"/>
  <c r="G19" i="6"/>
  <c r="C379" i="6"/>
  <c r="C373" i="6"/>
  <c r="G13" i="6"/>
  <c r="G18" i="6"/>
  <c r="C378" i="6"/>
  <c r="G17" i="6"/>
  <c r="C377" i="6"/>
  <c r="G12" i="6"/>
  <c r="C372" i="6"/>
  <c r="C371" i="6"/>
  <c r="G11" i="6"/>
  <c r="C376" i="6"/>
  <c r="G16" i="6"/>
  <c r="G15" i="6"/>
  <c r="C375" i="6"/>
  <c r="G10" i="6"/>
  <c r="C370" i="6"/>
  <c r="C80" i="12"/>
  <c r="G8" i="12"/>
  <c r="I8" i="12" s="1"/>
  <c r="C86" i="12"/>
  <c r="V1" i="33"/>
  <c r="Q40" i="33"/>
  <c r="AG1" i="33"/>
  <c r="AL3" i="33"/>
  <c r="AG7" i="33"/>
  <c r="Q18" i="33"/>
  <c r="Q29" i="33"/>
  <c r="D211" i="26"/>
  <c r="D210" i="26"/>
  <c r="D209" i="26"/>
  <c r="D208" i="26"/>
  <c r="D207" i="26"/>
  <c r="D206" i="26"/>
  <c r="D205" i="26"/>
  <c r="D204" i="26"/>
  <c r="D203" i="26"/>
  <c r="D202" i="26"/>
  <c r="D201" i="26"/>
  <c r="D200" i="26"/>
  <c r="F5" i="7"/>
  <c r="B5" i="7"/>
  <c r="A5" i="7"/>
  <c r="A3" i="2"/>
  <c r="A62" i="1"/>
  <c r="A51" i="1"/>
  <c r="AU69" i="1"/>
  <c r="AQ69" i="1"/>
  <c r="AM69" i="1"/>
  <c r="AI69" i="1"/>
  <c r="AE69" i="1"/>
  <c r="AA69" i="1"/>
  <c r="W69" i="1"/>
  <c r="S69" i="1"/>
  <c r="O69" i="1"/>
  <c r="K69" i="1"/>
  <c r="G69" i="1"/>
  <c r="C69" i="1"/>
  <c r="AV68" i="1"/>
  <c r="C369" i="6" s="1"/>
  <c r="AR68" i="1"/>
  <c r="C364" i="6" s="1"/>
  <c r="AN68" i="1"/>
  <c r="C309" i="6" s="1"/>
  <c r="AJ68" i="1"/>
  <c r="C304" i="6" s="1"/>
  <c r="AF68" i="1"/>
  <c r="C249" i="6" s="1"/>
  <c r="AB68" i="1"/>
  <c r="C244" i="6" s="1"/>
  <c r="X68" i="1"/>
  <c r="C189" i="6" s="1"/>
  <c r="T68" i="1"/>
  <c r="C184" i="6" s="1"/>
  <c r="P68" i="1"/>
  <c r="C129" i="6" s="1"/>
  <c r="L68" i="1"/>
  <c r="C124" i="6" s="1"/>
  <c r="H68" i="1"/>
  <c r="C69" i="6" s="1"/>
  <c r="D68" i="1"/>
  <c r="C64" i="6" s="1"/>
  <c r="AV67" i="1"/>
  <c r="C368" i="6" s="1"/>
  <c r="AR67" i="1"/>
  <c r="C363" i="6" s="1"/>
  <c r="AN67" i="1"/>
  <c r="C308" i="6" s="1"/>
  <c r="AJ67" i="1"/>
  <c r="C303" i="6" s="1"/>
  <c r="AF67" i="1"/>
  <c r="C248" i="6" s="1"/>
  <c r="AB67" i="1"/>
  <c r="C243" i="6" s="1"/>
  <c r="X67" i="1"/>
  <c r="C188" i="6" s="1"/>
  <c r="T67" i="1"/>
  <c r="C183" i="6" s="1"/>
  <c r="P67" i="1"/>
  <c r="C128" i="6" s="1"/>
  <c r="L67" i="1"/>
  <c r="C123" i="6" s="1"/>
  <c r="H67" i="1"/>
  <c r="C68" i="6" s="1"/>
  <c r="D67" i="1"/>
  <c r="C63" i="6" s="1"/>
  <c r="C367" i="6"/>
  <c r="C362" i="6"/>
  <c r="C307" i="6"/>
  <c r="C302" i="6"/>
  <c r="C247" i="6"/>
  <c r="C242" i="6"/>
  <c r="C187" i="6"/>
  <c r="C182" i="6"/>
  <c r="C127" i="6"/>
  <c r="C122" i="6"/>
  <c r="C67" i="6"/>
  <c r="C62" i="6"/>
  <c r="C366" i="6"/>
  <c r="C361" i="6"/>
  <c r="C306" i="6"/>
  <c r="C301" i="6"/>
  <c r="C246" i="6"/>
  <c r="C241" i="6"/>
  <c r="C186" i="6"/>
  <c r="C181" i="6"/>
  <c r="C126" i="6"/>
  <c r="C121" i="6"/>
  <c r="C66" i="6"/>
  <c r="C61" i="6"/>
  <c r="C245" i="6"/>
  <c r="L62" i="1"/>
  <c r="K62" i="1"/>
  <c r="H62" i="1"/>
  <c r="G62" i="1"/>
  <c r="D62" i="1"/>
  <c r="C62" i="1"/>
  <c r="O58" i="1"/>
  <c r="K58" i="1"/>
  <c r="G58" i="1"/>
  <c r="C58" i="1"/>
  <c r="C359" i="6"/>
  <c r="C354" i="6"/>
  <c r="C299" i="6"/>
  <c r="C294" i="6"/>
  <c r="C239" i="6"/>
  <c r="C234" i="6"/>
  <c r="C179" i="6"/>
  <c r="C174" i="6"/>
  <c r="P57" i="1"/>
  <c r="C119" i="6" s="1"/>
  <c r="L57" i="1"/>
  <c r="C114" i="6" s="1"/>
  <c r="H57" i="1"/>
  <c r="C59" i="6" s="1"/>
  <c r="D57" i="1"/>
  <c r="C54" i="6" s="1"/>
  <c r="C358" i="6"/>
  <c r="C353" i="6"/>
  <c r="C298" i="6"/>
  <c r="C293" i="6"/>
  <c r="C238" i="6"/>
  <c r="C233" i="6"/>
  <c r="C178" i="6"/>
  <c r="C173" i="6"/>
  <c r="P56" i="1"/>
  <c r="C118" i="6" s="1"/>
  <c r="L56" i="1"/>
  <c r="C113" i="6" s="1"/>
  <c r="H56" i="1"/>
  <c r="C58" i="6" s="1"/>
  <c r="D56" i="1"/>
  <c r="C53" i="6" s="1"/>
  <c r="C357" i="6"/>
  <c r="C352" i="6"/>
  <c r="C297" i="6"/>
  <c r="C292" i="6"/>
  <c r="C237" i="6"/>
  <c r="C232" i="6"/>
  <c r="C177" i="6"/>
  <c r="C172" i="6"/>
  <c r="C117" i="6"/>
  <c r="C112" i="6"/>
  <c r="C57" i="6"/>
  <c r="C52" i="6"/>
  <c r="C356" i="6"/>
  <c r="C351" i="6"/>
  <c r="C296" i="6"/>
  <c r="C291" i="6"/>
  <c r="C236" i="6"/>
  <c r="C231" i="6"/>
  <c r="C176" i="6"/>
  <c r="C171" i="6"/>
  <c r="C116" i="6"/>
  <c r="C111" i="6"/>
  <c r="C56" i="6"/>
  <c r="C51" i="6"/>
  <c r="C295" i="6"/>
  <c r="C55" i="6"/>
  <c r="L51" i="1"/>
  <c r="K51" i="1"/>
  <c r="H51" i="1"/>
  <c r="G51" i="1"/>
  <c r="D51" i="1"/>
  <c r="C51" i="1"/>
  <c r="C349" i="6"/>
  <c r="C344" i="6"/>
  <c r="C348" i="6"/>
  <c r="C343" i="6"/>
  <c r="C347" i="6"/>
  <c r="C342" i="6"/>
  <c r="C346" i="6"/>
  <c r="C341" i="6"/>
  <c r="C345" i="6"/>
  <c r="C340" i="6"/>
  <c r="C339" i="6"/>
  <c r="C334" i="6"/>
  <c r="C338" i="6"/>
  <c r="C333" i="6"/>
  <c r="C337" i="6"/>
  <c r="C332" i="6"/>
  <c r="C336" i="6"/>
  <c r="C331" i="6"/>
  <c r="C335" i="6"/>
  <c r="C330" i="6"/>
  <c r="C329" i="6"/>
  <c r="C324" i="6"/>
  <c r="C328" i="6"/>
  <c r="C323" i="6"/>
  <c r="C327" i="6"/>
  <c r="C322" i="6"/>
  <c r="C326" i="6"/>
  <c r="C321" i="6"/>
  <c r="C325" i="6"/>
  <c r="C320" i="6"/>
  <c r="C319" i="6"/>
  <c r="C314" i="6"/>
  <c r="C318" i="6"/>
  <c r="C313" i="6"/>
  <c r="C317" i="6"/>
  <c r="C312" i="6"/>
  <c r="C316" i="6"/>
  <c r="C311" i="6"/>
  <c r="C315" i="6"/>
  <c r="C310" i="6"/>
  <c r="C289" i="6"/>
  <c r="C284" i="6"/>
  <c r="C288" i="6"/>
  <c r="C283" i="6"/>
  <c r="C287" i="6"/>
  <c r="C282" i="6"/>
  <c r="C286" i="6"/>
  <c r="C281" i="6"/>
  <c r="C285" i="6"/>
  <c r="C280" i="6"/>
  <c r="C229" i="6"/>
  <c r="C224" i="6"/>
  <c r="C228" i="6"/>
  <c r="C223" i="6"/>
  <c r="C227" i="6"/>
  <c r="C222" i="6"/>
  <c r="C226" i="6"/>
  <c r="C221" i="6"/>
  <c r="C225" i="6"/>
  <c r="C220" i="6"/>
  <c r="C279" i="6"/>
  <c r="C274" i="6"/>
  <c r="C278" i="6"/>
  <c r="C273" i="6"/>
  <c r="C277" i="6"/>
  <c r="C272" i="6"/>
  <c r="C276" i="6"/>
  <c r="C271" i="6"/>
  <c r="C275" i="6"/>
  <c r="C270" i="6"/>
  <c r="C219" i="6"/>
  <c r="C214" i="6"/>
  <c r="C218" i="6"/>
  <c r="C213" i="6"/>
  <c r="C217" i="6"/>
  <c r="C212" i="6"/>
  <c r="C216" i="6"/>
  <c r="C211" i="6"/>
  <c r="C215" i="6"/>
  <c r="C210" i="6"/>
  <c r="C269" i="6"/>
  <c r="C264" i="6"/>
  <c r="C268" i="6"/>
  <c r="C263" i="6"/>
  <c r="C267" i="6"/>
  <c r="C262" i="6"/>
  <c r="C266" i="6"/>
  <c r="C261" i="6"/>
  <c r="C265" i="6"/>
  <c r="C260" i="6"/>
  <c r="C209" i="6"/>
  <c r="C204" i="6"/>
  <c r="C208" i="6"/>
  <c r="C203" i="6"/>
  <c r="C207" i="6"/>
  <c r="C202" i="6"/>
  <c r="C206" i="6"/>
  <c r="C201" i="6"/>
  <c r="C205" i="6"/>
  <c r="C200" i="6"/>
  <c r="C259" i="6"/>
  <c r="C254" i="6"/>
  <c r="C258" i="6"/>
  <c r="C253" i="6"/>
  <c r="C257" i="6"/>
  <c r="C252" i="6"/>
  <c r="C256" i="6"/>
  <c r="C251" i="6"/>
  <c r="C255" i="6"/>
  <c r="C250" i="6"/>
  <c r="AE14" i="1"/>
  <c r="AA14" i="1"/>
  <c r="AF13" i="1"/>
  <c r="C199" i="6" s="1"/>
  <c r="AB13" i="1"/>
  <c r="C194" i="6" s="1"/>
  <c r="AF12" i="1"/>
  <c r="C198" i="6" s="1"/>
  <c r="AB12" i="1"/>
  <c r="C193" i="6" s="1"/>
  <c r="C197" i="6"/>
  <c r="C192" i="6"/>
  <c r="C196" i="6"/>
  <c r="C191" i="6"/>
  <c r="C195" i="6"/>
  <c r="C190" i="6"/>
  <c r="C169" i="6"/>
  <c r="C164" i="6"/>
  <c r="C168" i="6"/>
  <c r="C163" i="6"/>
  <c r="C167" i="6"/>
  <c r="C162" i="6"/>
  <c r="C166" i="6"/>
  <c r="C161" i="6"/>
  <c r="C165" i="6"/>
  <c r="C160" i="6"/>
  <c r="C159" i="6"/>
  <c r="C154" i="6"/>
  <c r="C158" i="6"/>
  <c r="C153" i="6"/>
  <c r="C157" i="6"/>
  <c r="C152" i="6"/>
  <c r="C156" i="6"/>
  <c r="C151" i="6"/>
  <c r="C155" i="6"/>
  <c r="C150" i="6"/>
  <c r="C149" i="6"/>
  <c r="C144" i="6"/>
  <c r="C148" i="6"/>
  <c r="C143" i="6"/>
  <c r="C147" i="6"/>
  <c r="C142" i="6"/>
  <c r="C146" i="6"/>
  <c r="C141" i="6"/>
  <c r="C145" i="6"/>
  <c r="C140" i="6"/>
  <c r="W14" i="1"/>
  <c r="S14" i="1"/>
  <c r="X13" i="1"/>
  <c r="C139" i="6" s="1"/>
  <c r="T13" i="1"/>
  <c r="C134" i="6" s="1"/>
  <c r="X12" i="1"/>
  <c r="C138" i="6" s="1"/>
  <c r="T12" i="1"/>
  <c r="C133" i="6" s="1"/>
  <c r="C137" i="6"/>
  <c r="C132" i="6"/>
  <c r="C136" i="6"/>
  <c r="C131" i="6"/>
  <c r="C135" i="6"/>
  <c r="C130" i="6"/>
  <c r="O47" i="1"/>
  <c r="K47" i="1"/>
  <c r="P46" i="1"/>
  <c r="C109" i="6" s="1"/>
  <c r="L46" i="1"/>
  <c r="C104" i="6" s="1"/>
  <c r="P45" i="1"/>
  <c r="C108" i="6" s="1"/>
  <c r="L45" i="1"/>
  <c r="C103" i="6" s="1"/>
  <c r="C107" i="6"/>
  <c r="C102" i="6"/>
  <c r="C106" i="6"/>
  <c r="C101" i="6"/>
  <c r="C105" i="6"/>
  <c r="C100" i="6"/>
  <c r="G47" i="1"/>
  <c r="C47" i="1"/>
  <c r="H46" i="1"/>
  <c r="C49" i="6" s="1"/>
  <c r="D46" i="1"/>
  <c r="C44" i="6" s="1"/>
  <c r="H45" i="1"/>
  <c r="C48" i="6" s="1"/>
  <c r="D45" i="1"/>
  <c r="C43" i="6" s="1"/>
  <c r="C47" i="6"/>
  <c r="C42" i="6"/>
  <c r="C46" i="6"/>
  <c r="C41" i="6"/>
  <c r="C45" i="6"/>
  <c r="C40" i="6"/>
  <c r="O36" i="1"/>
  <c r="K36" i="1"/>
  <c r="P35" i="1"/>
  <c r="C99" i="6" s="1"/>
  <c r="L35" i="1"/>
  <c r="C94" i="6" s="1"/>
  <c r="P34" i="1"/>
  <c r="C98" i="6" s="1"/>
  <c r="L34" i="1"/>
  <c r="C93" i="6" s="1"/>
  <c r="C97" i="6"/>
  <c r="C92" i="6"/>
  <c r="C96" i="6"/>
  <c r="C91" i="6"/>
  <c r="C95" i="6"/>
  <c r="C90" i="6"/>
  <c r="G36" i="1"/>
  <c r="C36" i="1"/>
  <c r="H35" i="1"/>
  <c r="C39" i="6" s="1"/>
  <c r="D35" i="1"/>
  <c r="C34" i="6" s="1"/>
  <c r="H34" i="1"/>
  <c r="C38" i="6" s="1"/>
  <c r="D34" i="1"/>
  <c r="C33" i="6" s="1"/>
  <c r="C37" i="6"/>
  <c r="C32" i="6"/>
  <c r="C36" i="6"/>
  <c r="C31" i="6"/>
  <c r="C35" i="6"/>
  <c r="C30" i="6"/>
  <c r="O25" i="1"/>
  <c r="K25" i="1"/>
  <c r="P24" i="1"/>
  <c r="C89" i="6" s="1"/>
  <c r="L24" i="1"/>
  <c r="C84" i="6" s="1"/>
  <c r="P23" i="1"/>
  <c r="C88" i="6" s="1"/>
  <c r="L23" i="1"/>
  <c r="C83" i="6" s="1"/>
  <c r="C87" i="6"/>
  <c r="C82" i="6"/>
  <c r="C86" i="6"/>
  <c r="C81" i="6"/>
  <c r="C85" i="6"/>
  <c r="C80" i="6"/>
  <c r="G25" i="1"/>
  <c r="C25" i="1"/>
  <c r="H24" i="1"/>
  <c r="C29" i="6" s="1"/>
  <c r="D24" i="1"/>
  <c r="C24" i="6" s="1"/>
  <c r="H23" i="1"/>
  <c r="C28" i="6" s="1"/>
  <c r="D23" i="1"/>
  <c r="C23" i="6" s="1"/>
  <c r="C27" i="6"/>
  <c r="C22" i="6"/>
  <c r="C26" i="6"/>
  <c r="C21" i="6"/>
  <c r="C25" i="6"/>
  <c r="C20" i="6"/>
  <c r="O14" i="1"/>
  <c r="K14" i="1"/>
  <c r="P13" i="1"/>
  <c r="C79" i="6" s="1"/>
  <c r="L13" i="1"/>
  <c r="C74" i="6" s="1"/>
  <c r="P12" i="1"/>
  <c r="C78" i="6" s="1"/>
  <c r="L12" i="1"/>
  <c r="C73" i="6" s="1"/>
  <c r="C77" i="6"/>
  <c r="C72" i="6"/>
  <c r="C76" i="6"/>
  <c r="C71" i="6"/>
  <c r="C75" i="6"/>
  <c r="C70" i="6"/>
  <c r="H12" i="1"/>
  <c r="C18" i="6" s="1"/>
  <c r="D12" i="1"/>
  <c r="C13" i="6" s="1"/>
  <c r="H197" i="26" l="1"/>
  <c r="E195" i="26"/>
  <c r="K193" i="26"/>
  <c r="B196" i="26"/>
  <c r="Z7" i="57" s="1"/>
  <c r="P194" i="26"/>
  <c r="G198" i="26"/>
  <c r="AT18" i="57" s="1"/>
  <c r="E197" i="26"/>
  <c r="AH18" i="57" s="1"/>
  <c r="J196" i="26"/>
  <c r="AD29" i="57" s="1"/>
  <c r="P195" i="26"/>
  <c r="S194" i="26"/>
  <c r="Q198" i="26"/>
  <c r="D193" i="26"/>
  <c r="N196" i="26"/>
  <c r="G197" i="26"/>
  <c r="AL18" i="57" s="1"/>
  <c r="D195" i="26"/>
  <c r="V7" i="57" s="1"/>
  <c r="M198" i="26"/>
  <c r="AT40" i="57" s="1"/>
  <c r="S193" i="26"/>
  <c r="M194" i="26"/>
  <c r="P198" i="26"/>
  <c r="Q197" i="26"/>
  <c r="AH62" i="57" s="1"/>
  <c r="E194" i="26"/>
  <c r="K195" i="26"/>
  <c r="R40" i="57" s="1"/>
  <c r="D196" i="26"/>
  <c r="AD7" i="57" s="1"/>
  <c r="H193" i="26"/>
  <c r="B29" i="57" s="1"/>
  <c r="S195" i="26"/>
  <c r="V62" i="57" s="1"/>
  <c r="K194" i="26"/>
  <c r="J40" i="57" s="1"/>
  <c r="N193" i="26"/>
  <c r="H196" i="26"/>
  <c r="Z29" i="57" s="1"/>
  <c r="B197" i="26"/>
  <c r="E198" i="26"/>
  <c r="AP18" i="57" s="1"/>
  <c r="Q193" i="26"/>
  <c r="B62" i="57" s="1"/>
  <c r="N198" i="26"/>
  <c r="AP51" i="57" s="1"/>
  <c r="H194" i="26"/>
  <c r="D197" i="26"/>
  <c r="N195" i="26"/>
  <c r="G196" i="26"/>
  <c r="AD18" i="57" s="1"/>
  <c r="P197" i="26"/>
  <c r="G194" i="26"/>
  <c r="N18" i="57" s="1"/>
  <c r="M193" i="26"/>
  <c r="F40" i="57" s="1"/>
  <c r="H198" i="26"/>
  <c r="AP29" i="57" s="1"/>
  <c r="S196" i="26"/>
  <c r="M196" i="26"/>
  <c r="AD40" i="57" s="1"/>
  <c r="N197" i="26"/>
  <c r="S198" i="26"/>
  <c r="AT62" i="57" s="1"/>
  <c r="G195" i="26"/>
  <c r="D194" i="26"/>
  <c r="N7" i="57" s="1"/>
  <c r="B193" i="26"/>
  <c r="Q195" i="26"/>
  <c r="R62" i="57" s="1"/>
  <c r="J194" i="26"/>
  <c r="P196" i="26"/>
  <c r="AD51" i="57" s="1"/>
  <c r="D198" i="26"/>
  <c r="AT7" i="57" s="1"/>
  <c r="K197" i="26"/>
  <c r="M195" i="26"/>
  <c r="V40" i="57" s="1"/>
  <c r="J197" i="26"/>
  <c r="AL29" i="57" s="1"/>
  <c r="Q196" i="26"/>
  <c r="B194" i="26"/>
  <c r="J7" i="57" s="1"/>
  <c r="B198" i="26"/>
  <c r="S197" i="26"/>
  <c r="AL62" i="57" s="1"/>
  <c r="G193" i="26"/>
  <c r="F18" i="57" s="1"/>
  <c r="N194" i="26"/>
  <c r="J51" i="57" s="1"/>
  <c r="H195" i="26"/>
  <c r="P193" i="26"/>
  <c r="F51" i="57" s="1"/>
  <c r="B195" i="26"/>
  <c r="R7" i="57" s="1"/>
  <c r="J198" i="26"/>
  <c r="AT29" i="57" s="1"/>
  <c r="Q194" i="26"/>
  <c r="J62" i="57" s="1"/>
  <c r="M197" i="26"/>
  <c r="E196" i="26"/>
  <c r="Z18" i="57" s="1"/>
  <c r="J18" i="57"/>
  <c r="AL40" i="57"/>
  <c r="V18" i="57"/>
  <c r="AH29" i="57"/>
  <c r="Z51" i="57"/>
  <c r="AH51" i="57"/>
  <c r="N51" i="57"/>
  <c r="J195" i="26"/>
  <c r="V29" i="57" s="1"/>
  <c r="J193" i="26"/>
  <c r="R29" i="57"/>
  <c r="K196" i="26"/>
  <c r="Z40" i="57" s="1"/>
  <c r="K198" i="26"/>
  <c r="X69" i="1"/>
  <c r="X70" i="1" s="1"/>
  <c r="C43" i="12" s="1"/>
  <c r="AN69" i="1"/>
  <c r="AN70" i="1" s="1"/>
  <c r="C67" i="12" s="1"/>
  <c r="H58" i="1"/>
  <c r="H59" i="1" s="1"/>
  <c r="C17" i="12" s="1"/>
  <c r="H69" i="1"/>
  <c r="H70" i="1" s="1"/>
  <c r="C19" i="12" s="1"/>
  <c r="H42" i="34"/>
  <c r="C98" i="12"/>
  <c r="H47" i="34"/>
  <c r="C116" i="12"/>
  <c r="G43" i="34"/>
  <c r="C88" i="12"/>
  <c r="H51" i="34"/>
  <c r="C124" i="12"/>
  <c r="C41" i="34"/>
  <c r="C84" i="12"/>
  <c r="H25" i="1"/>
  <c r="H36" i="1"/>
  <c r="H47" i="1"/>
  <c r="X14" i="1"/>
  <c r="C53" i="12"/>
  <c r="AF69" i="1"/>
  <c r="AF70" i="1" s="1"/>
  <c r="C55" i="12" s="1"/>
  <c r="G60" i="34"/>
  <c r="C90" i="12"/>
  <c r="C49" i="34"/>
  <c r="C108" i="12"/>
  <c r="C51" i="34"/>
  <c r="C112" i="12"/>
  <c r="P25" i="1"/>
  <c r="P47" i="1"/>
  <c r="AF14" i="1"/>
  <c r="P58" i="1"/>
  <c r="P59" i="1" s="1"/>
  <c r="C29" i="12" s="1"/>
  <c r="C77" i="12"/>
  <c r="P69" i="1"/>
  <c r="P70" i="1" s="1"/>
  <c r="C31" i="12" s="1"/>
  <c r="AV69" i="1"/>
  <c r="AV70" i="1" s="1"/>
  <c r="C79" i="12" s="1"/>
  <c r="H49" i="34"/>
  <c r="C120" i="12"/>
  <c r="C59" i="34"/>
  <c r="C136" i="12"/>
  <c r="C55" i="34"/>
  <c r="C60" i="34"/>
  <c r="C56" i="34"/>
  <c r="C58" i="34"/>
  <c r="C57" i="34"/>
  <c r="H50" i="34"/>
  <c r="H48" i="34"/>
  <c r="H52" i="34"/>
  <c r="C52" i="34"/>
  <c r="C50" i="34"/>
  <c r="C48" i="34"/>
  <c r="C47" i="34"/>
  <c r="L36" i="1"/>
  <c r="H39" i="34"/>
  <c r="H40" i="34"/>
  <c r="H41" i="34"/>
  <c r="H44" i="34"/>
  <c r="G56" i="34"/>
  <c r="G40" i="34"/>
  <c r="G48" i="34"/>
  <c r="C40" i="34"/>
  <c r="G44" i="34"/>
  <c r="G52" i="34"/>
  <c r="C44" i="34"/>
  <c r="G57" i="34"/>
  <c r="G49" i="34"/>
  <c r="G41" i="34"/>
  <c r="C42" i="34"/>
  <c r="C43" i="34"/>
  <c r="G42" i="34"/>
  <c r="G58" i="34"/>
  <c r="G50" i="34"/>
  <c r="G51" i="34"/>
  <c r="G59" i="34"/>
  <c r="C64" i="12"/>
  <c r="AJ69" i="1"/>
  <c r="AJ70" i="1" s="1"/>
  <c r="C66" i="12" s="1"/>
  <c r="AB14" i="1"/>
  <c r="C40" i="12"/>
  <c r="T69" i="1"/>
  <c r="T70" i="1" s="1"/>
  <c r="C42" i="12" s="1"/>
  <c r="P14" i="1"/>
  <c r="P36" i="1"/>
  <c r="L47" i="1"/>
  <c r="D58" i="1"/>
  <c r="D59" i="1" s="1"/>
  <c r="C16" i="12" s="1"/>
  <c r="D69" i="1"/>
  <c r="D70" i="1" s="1"/>
  <c r="C18" i="12" s="1"/>
  <c r="H60" i="12"/>
  <c r="H62" i="12"/>
  <c r="H56" i="12"/>
  <c r="L25" i="1"/>
  <c r="C115" i="6"/>
  <c r="C41" i="12"/>
  <c r="C175" i="6"/>
  <c r="C230" i="6"/>
  <c r="C350" i="6"/>
  <c r="B28" i="12"/>
  <c r="D28" i="12" s="1"/>
  <c r="C65" i="6"/>
  <c r="C125" i="6"/>
  <c r="C185" i="6"/>
  <c r="C240" i="6"/>
  <c r="C305" i="6"/>
  <c r="C360" i="6"/>
  <c r="AG62" i="1"/>
  <c r="Q62" i="1"/>
  <c r="B29" i="12"/>
  <c r="D29" i="12" s="1"/>
  <c r="B30" i="12"/>
  <c r="D30" i="12" s="1"/>
  <c r="B31" i="12"/>
  <c r="D31" i="12" s="1"/>
  <c r="B52" i="12"/>
  <c r="D52" i="12" s="1"/>
  <c r="B53" i="12"/>
  <c r="D53" i="12" s="1"/>
  <c r="B54" i="12"/>
  <c r="D54" i="12" s="1"/>
  <c r="B55" i="12"/>
  <c r="D55" i="12" s="1"/>
  <c r="B76" i="12"/>
  <c r="D76" i="12" s="1"/>
  <c r="B77" i="12"/>
  <c r="D77" i="12" s="1"/>
  <c r="B78" i="12"/>
  <c r="D78" i="12" s="1"/>
  <c r="B79" i="12"/>
  <c r="D79" i="12" s="1"/>
  <c r="H65" i="12"/>
  <c r="H20" i="12"/>
  <c r="H42" i="12"/>
  <c r="H51" i="12"/>
  <c r="H48" i="12"/>
  <c r="H46" i="12"/>
  <c r="H31" i="12"/>
  <c r="H17" i="12"/>
  <c r="H40" i="12"/>
  <c r="H39" i="12"/>
  <c r="H63" i="12"/>
  <c r="H27" i="12"/>
  <c r="H24" i="12"/>
  <c r="H57" i="12"/>
  <c r="H66" i="12"/>
  <c r="H43" i="12"/>
  <c r="H41" i="12"/>
  <c r="H49" i="12"/>
  <c r="H12" i="12"/>
  <c r="H34" i="12"/>
  <c r="H33" i="12"/>
  <c r="H23" i="12"/>
  <c r="H45" i="12"/>
  <c r="H21" i="12"/>
  <c r="H11" i="12"/>
  <c r="H28" i="12"/>
  <c r="H14" i="12"/>
  <c r="I28" i="12"/>
  <c r="L14" i="1"/>
  <c r="D25" i="1"/>
  <c r="D36" i="1"/>
  <c r="D47" i="1"/>
  <c r="T14" i="1"/>
  <c r="C50" i="6"/>
  <c r="C110" i="6"/>
  <c r="C170" i="6"/>
  <c r="C235" i="6"/>
  <c r="C290" i="6"/>
  <c r="C355" i="6"/>
  <c r="L58" i="1"/>
  <c r="L59" i="1" s="1"/>
  <c r="C28" i="12" s="1"/>
  <c r="C52" i="12"/>
  <c r="C76" i="12"/>
  <c r="C60" i="6"/>
  <c r="C120" i="6"/>
  <c r="C180" i="6"/>
  <c r="C300" i="6"/>
  <c r="C365" i="6"/>
  <c r="L69" i="1"/>
  <c r="L70" i="1" s="1"/>
  <c r="C30" i="12" s="1"/>
  <c r="AB69" i="1"/>
  <c r="AB70" i="1" s="1"/>
  <c r="C54" i="12" s="1"/>
  <c r="AR69" i="1"/>
  <c r="AR70" i="1" s="1"/>
  <c r="C78" i="12" s="1"/>
  <c r="AG51" i="1"/>
  <c r="Q51" i="1"/>
  <c r="B16" i="12"/>
  <c r="D16" i="12" s="1"/>
  <c r="B17" i="12"/>
  <c r="D17" i="12" s="1"/>
  <c r="B18" i="12"/>
  <c r="D18" i="12" s="1"/>
  <c r="B19" i="12"/>
  <c r="D19" i="12" s="1"/>
  <c r="B40" i="12"/>
  <c r="D40" i="12" s="1"/>
  <c r="B41" i="12"/>
  <c r="D41" i="12" s="1"/>
  <c r="B42" i="12"/>
  <c r="D42" i="12" s="1"/>
  <c r="B43" i="12"/>
  <c r="D43" i="12" s="1"/>
  <c r="B64" i="12"/>
  <c r="D64" i="12" s="1"/>
  <c r="B65" i="12"/>
  <c r="D65" i="12" s="1"/>
  <c r="B66" i="12"/>
  <c r="D66" i="12" s="1"/>
  <c r="B67" i="12"/>
  <c r="D67" i="12" s="1"/>
  <c r="H26" i="12"/>
  <c r="H55" i="12"/>
  <c r="H18" i="12"/>
  <c r="H61" i="12"/>
  <c r="H59" i="12"/>
  <c r="H32" i="12"/>
  <c r="H67" i="12"/>
  <c r="H53" i="12"/>
  <c r="H16" i="12"/>
  <c r="H15" i="12"/>
  <c r="H50" i="12"/>
  <c r="H22" i="12"/>
  <c r="H44" i="12"/>
  <c r="H52" i="12"/>
  <c r="H19" i="12"/>
  <c r="H64" i="12"/>
  <c r="H36" i="12"/>
  <c r="H47" i="12"/>
  <c r="H10" i="12"/>
  <c r="H30" i="12"/>
  <c r="H58" i="12"/>
  <c r="H25" i="12"/>
  <c r="H35" i="12"/>
  <c r="H54" i="12"/>
  <c r="H38" i="12"/>
  <c r="H37" i="12"/>
  <c r="C211" i="12"/>
  <c r="M79" i="12"/>
  <c r="H13" i="12"/>
  <c r="G39" i="34"/>
  <c r="H9" i="12"/>
  <c r="H8" i="12"/>
  <c r="C39" i="34"/>
  <c r="G47" i="34"/>
  <c r="G55" i="34"/>
  <c r="C65" i="12"/>
  <c r="AP62" i="57"/>
  <c r="AT51" i="57"/>
  <c r="AP40" i="57"/>
  <c r="AP7" i="57"/>
  <c r="AL51" i="57"/>
  <c r="AH40" i="57"/>
  <c r="AL7" i="57"/>
  <c r="AH7" i="57"/>
  <c r="AD62" i="57"/>
  <c r="Z62" i="57"/>
  <c r="V51" i="57"/>
  <c r="R51" i="57"/>
  <c r="R18" i="57"/>
  <c r="N62" i="57"/>
  <c r="N40" i="57"/>
  <c r="N29" i="57"/>
  <c r="J29" i="57"/>
  <c r="F62" i="57"/>
  <c r="B51" i="57"/>
  <c r="B40" i="57"/>
  <c r="F29" i="57"/>
  <c r="E193" i="26"/>
  <c r="B18" i="57" s="1"/>
  <c r="F7" i="57"/>
  <c r="B7" i="57"/>
  <c r="AT62" i="55"/>
  <c r="AP62" i="55"/>
  <c r="AT51" i="55"/>
  <c r="AP51" i="55"/>
  <c r="AT40" i="55"/>
  <c r="AP40" i="55"/>
  <c r="AT29" i="55"/>
  <c r="AP29" i="55"/>
  <c r="AT18" i="55"/>
  <c r="AP18" i="55"/>
  <c r="AT7" i="55"/>
  <c r="B136" i="26"/>
  <c r="AP7" i="55" s="1"/>
  <c r="S135" i="26"/>
  <c r="AL62" i="55" s="1"/>
  <c r="AH62" i="55"/>
  <c r="AL51" i="55"/>
  <c r="AH51" i="55"/>
  <c r="AL40" i="55"/>
  <c r="AH40" i="55"/>
  <c r="AL29" i="55"/>
  <c r="AH29" i="55"/>
  <c r="AL18" i="55"/>
  <c r="AH18" i="55"/>
  <c r="AL7" i="55"/>
  <c r="AH7" i="55"/>
  <c r="AD62" i="55"/>
  <c r="Z62" i="55"/>
  <c r="AD51" i="55"/>
  <c r="Z51" i="55"/>
  <c r="M134" i="26"/>
  <c r="AD40" i="55" s="1"/>
  <c r="Z40" i="55"/>
  <c r="AD29" i="55"/>
  <c r="Z29" i="55"/>
  <c r="AD18" i="55"/>
  <c r="Z18" i="55"/>
  <c r="AD7" i="55"/>
  <c r="Z7" i="55"/>
  <c r="V62" i="55"/>
  <c r="R62" i="55"/>
  <c r="V51" i="55"/>
  <c r="R51" i="55"/>
  <c r="V40" i="55"/>
  <c r="R40" i="55"/>
  <c r="J133" i="26"/>
  <c r="V29" i="55" s="1"/>
  <c r="R29" i="55"/>
  <c r="V18" i="55"/>
  <c r="R18" i="55"/>
  <c r="V7" i="55"/>
  <c r="R7" i="55"/>
  <c r="N62" i="55"/>
  <c r="J62" i="55"/>
  <c r="P132" i="26"/>
  <c r="N51" i="55" s="1"/>
  <c r="J51" i="55"/>
  <c r="N40" i="55"/>
  <c r="J40" i="55"/>
  <c r="N29" i="55"/>
  <c r="J29" i="55"/>
  <c r="N18" i="55"/>
  <c r="J18" i="55"/>
  <c r="N7" i="55"/>
  <c r="J7" i="55"/>
  <c r="F62" i="55"/>
  <c r="B62" i="55"/>
  <c r="F51" i="55"/>
  <c r="B51" i="55"/>
  <c r="F40" i="55"/>
  <c r="B40" i="55"/>
  <c r="F29" i="55"/>
  <c r="B29" i="55"/>
  <c r="F18" i="55"/>
  <c r="B18" i="55"/>
  <c r="F7" i="55"/>
  <c r="B7" i="55"/>
  <c r="AT7" i="28"/>
  <c r="AP7" i="28"/>
  <c r="AL7" i="28"/>
  <c r="AH7" i="28"/>
  <c r="AD7" i="28"/>
  <c r="Z7" i="28"/>
  <c r="V7" i="28"/>
  <c r="R7" i="28"/>
  <c r="N7" i="28"/>
  <c r="J7" i="28"/>
  <c r="F7" i="28"/>
  <c r="B7" i="28"/>
  <c r="AL62" i="65"/>
  <c r="AH62" i="65"/>
  <c r="AL51" i="65"/>
  <c r="AH51" i="65"/>
  <c r="AL40" i="65"/>
  <c r="K228" i="26"/>
  <c r="AH40" i="65" s="1"/>
  <c r="AL29" i="65"/>
  <c r="AH29" i="65"/>
  <c r="AL18" i="65"/>
  <c r="AH18" i="65"/>
  <c r="AL7" i="65"/>
  <c r="AH7" i="65"/>
  <c r="AD62" i="65"/>
  <c r="Z62" i="65"/>
  <c r="AD51" i="65"/>
  <c r="Z51" i="65"/>
  <c r="AD40" i="65"/>
  <c r="Z40" i="65"/>
  <c r="AD29" i="65"/>
  <c r="Z29" i="65"/>
  <c r="AD18" i="65"/>
  <c r="Z18" i="65"/>
  <c r="AD7" i="65"/>
  <c r="Z7" i="65"/>
  <c r="V62" i="65"/>
  <c r="R62" i="65"/>
  <c r="V51" i="65"/>
  <c r="R51" i="65"/>
  <c r="V40" i="65"/>
  <c r="R40" i="65"/>
  <c r="V29" i="65"/>
  <c r="R29" i="65"/>
  <c r="V18" i="65"/>
  <c r="R18" i="65"/>
  <c r="V7" i="65"/>
  <c r="R7" i="65"/>
  <c r="N62" i="65"/>
  <c r="J62" i="65"/>
  <c r="P225" i="26"/>
  <c r="N51" i="65" s="1"/>
  <c r="J51" i="65"/>
  <c r="N40" i="65"/>
  <c r="J40" i="65"/>
  <c r="N29" i="65"/>
  <c r="H225" i="26"/>
  <c r="J29" i="65" s="1"/>
  <c r="N18" i="65"/>
  <c r="J18" i="65"/>
  <c r="N7" i="65"/>
  <c r="F62" i="65"/>
  <c r="B62" i="65"/>
  <c r="F51" i="65"/>
  <c r="B51" i="65"/>
  <c r="F40" i="65"/>
  <c r="B40" i="65"/>
  <c r="F29" i="65"/>
  <c r="B29" i="65"/>
  <c r="F18" i="65"/>
  <c r="B18" i="65"/>
  <c r="F7" i="65"/>
  <c r="AL62" i="56"/>
  <c r="AH62" i="56"/>
  <c r="AL51" i="56"/>
  <c r="AH51" i="56"/>
  <c r="AL40" i="56"/>
  <c r="AH40" i="56"/>
  <c r="AL29" i="56"/>
  <c r="AH29" i="56"/>
  <c r="AL18" i="56"/>
  <c r="AH18" i="56"/>
  <c r="AL7" i="56"/>
  <c r="AH7" i="56"/>
  <c r="AD62" i="56"/>
  <c r="Q165" i="26"/>
  <c r="Z62" i="56" s="1"/>
  <c r="AD51" i="56"/>
  <c r="Z51" i="56"/>
  <c r="AD40" i="56"/>
  <c r="Z40" i="56"/>
  <c r="AD29" i="56"/>
  <c r="Z29" i="56"/>
  <c r="AD18" i="56"/>
  <c r="Z18" i="56"/>
  <c r="AD7" i="56"/>
  <c r="Z7" i="56"/>
  <c r="V62" i="56"/>
  <c r="R62" i="56"/>
  <c r="V51" i="56"/>
  <c r="R51" i="56"/>
  <c r="V40" i="56"/>
  <c r="K164" i="26"/>
  <c r="R40" i="56" s="1"/>
  <c r="V29" i="56"/>
  <c r="R29" i="56"/>
  <c r="V18" i="56"/>
  <c r="R18" i="56"/>
  <c r="V7" i="56"/>
  <c r="R7" i="56"/>
  <c r="N62" i="56"/>
  <c r="J62" i="56"/>
  <c r="N51" i="56"/>
  <c r="J51" i="56"/>
  <c r="N40" i="56"/>
  <c r="J40" i="56"/>
  <c r="N29" i="56"/>
  <c r="J29" i="56"/>
  <c r="N18" i="56"/>
  <c r="J18" i="56"/>
  <c r="N7" i="56"/>
  <c r="J7" i="56"/>
  <c r="F62" i="56"/>
  <c r="B62" i="56"/>
  <c r="F51" i="56"/>
  <c r="N162" i="26"/>
  <c r="B51" i="56" s="1"/>
  <c r="F40" i="56"/>
  <c r="B40" i="56"/>
  <c r="F29" i="56"/>
  <c r="B29" i="56"/>
  <c r="F18" i="56"/>
  <c r="B18" i="56"/>
  <c r="F7" i="56"/>
  <c r="B7" i="56"/>
  <c r="AL7" i="49"/>
  <c r="AH7" i="49"/>
  <c r="AD7" i="49"/>
  <c r="Z7" i="49"/>
  <c r="V7" i="49"/>
  <c r="R7" i="49"/>
  <c r="N7" i="49"/>
  <c r="J7" i="49"/>
  <c r="F7" i="49"/>
  <c r="B7" i="49"/>
  <c r="A139" i="12"/>
  <c r="A138" i="12"/>
  <c r="A137" i="12"/>
  <c r="A136" i="12"/>
  <c r="A135" i="12"/>
  <c r="A134" i="12"/>
  <c r="A133" i="12"/>
  <c r="A132" i="12"/>
  <c r="A131" i="12"/>
  <c r="A130" i="12"/>
  <c r="AL7" i="33"/>
  <c r="A129" i="12" s="1"/>
  <c r="AH7" i="33"/>
  <c r="A128" i="12" s="1"/>
  <c r="A127" i="12"/>
  <c r="A126" i="12"/>
  <c r="A125" i="12"/>
  <c r="A124" i="12"/>
  <c r="A123" i="12"/>
  <c r="A122" i="12"/>
  <c r="A121" i="12"/>
  <c r="A120" i="12"/>
  <c r="A119" i="12"/>
  <c r="A118" i="12"/>
  <c r="AD7" i="33"/>
  <c r="A117" i="12" s="1"/>
  <c r="Z7" i="33"/>
  <c r="A115" i="12"/>
  <c r="A114" i="12"/>
  <c r="A113" i="12"/>
  <c r="A112" i="12"/>
  <c r="A111" i="12"/>
  <c r="A110" i="12"/>
  <c r="A109" i="12"/>
  <c r="A108" i="12"/>
  <c r="A107" i="12"/>
  <c r="A106" i="12"/>
  <c r="V7" i="33"/>
  <c r="A105" i="12" s="1"/>
  <c r="R7" i="33"/>
  <c r="A104" i="12" s="1"/>
  <c r="A103" i="12"/>
  <c r="A101" i="12"/>
  <c r="A100" i="12"/>
  <c r="A99" i="12"/>
  <c r="A98" i="12"/>
  <c r="A97" i="12"/>
  <c r="A96" i="12"/>
  <c r="A95" i="12"/>
  <c r="A94" i="12"/>
  <c r="N7" i="33"/>
  <c r="A93" i="12" s="1"/>
  <c r="J7" i="33"/>
  <c r="A92" i="12" s="1"/>
  <c r="A91" i="12"/>
  <c r="A90" i="12"/>
  <c r="A89" i="12"/>
  <c r="A88" i="12"/>
  <c r="A87" i="12"/>
  <c r="A86" i="12"/>
  <c r="A85" i="12"/>
  <c r="A83" i="12"/>
  <c r="A82" i="12"/>
  <c r="F7" i="33"/>
  <c r="A81" i="12" s="1"/>
  <c r="B7" i="33"/>
  <c r="A80" i="12" s="1"/>
  <c r="N62" i="1"/>
  <c r="J62" i="1"/>
  <c r="N51" i="1"/>
  <c r="J51" i="1"/>
  <c r="F62" i="1"/>
  <c r="B62" i="1"/>
  <c r="F51" i="1"/>
  <c r="B51" i="1"/>
  <c r="L7" i="4"/>
  <c r="K7" i="4"/>
  <c r="J7" i="4"/>
  <c r="I7" i="4"/>
  <c r="A3" i="6"/>
  <c r="A1" i="6"/>
  <c r="B1" i="36"/>
  <c r="A1" i="36"/>
  <c r="B1" i="35"/>
  <c r="A1" i="35"/>
  <c r="E1" i="34"/>
  <c r="A1" i="34"/>
  <c r="A26" i="2" l="1"/>
  <c r="E27" i="2"/>
  <c r="A35" i="2"/>
  <c r="E35" i="2"/>
  <c r="A43" i="2"/>
  <c r="E43" i="2"/>
  <c r="A495" i="12"/>
  <c r="D2449" i="6"/>
  <c r="D2448" i="6"/>
  <c r="D2447" i="6"/>
  <c r="D2446" i="6"/>
  <c r="D2445" i="6"/>
  <c r="AF109" i="6"/>
  <c r="AF108" i="6"/>
  <c r="AF107" i="6"/>
  <c r="AF106" i="6"/>
  <c r="AF105" i="6"/>
  <c r="A511" i="12"/>
  <c r="AF189" i="6"/>
  <c r="AF188" i="6"/>
  <c r="AF187" i="6"/>
  <c r="AF186" i="6"/>
  <c r="AF185" i="6"/>
  <c r="D2529" i="6"/>
  <c r="D2528" i="6"/>
  <c r="D2527" i="6"/>
  <c r="D2526" i="6"/>
  <c r="D2525" i="6"/>
  <c r="A151" i="12"/>
  <c r="L69" i="6"/>
  <c r="L68" i="6"/>
  <c r="L67" i="6"/>
  <c r="L66" i="6"/>
  <c r="L65" i="6"/>
  <c r="D729" i="6"/>
  <c r="D728" i="6"/>
  <c r="D727" i="6"/>
  <c r="D726" i="6"/>
  <c r="D725" i="6"/>
  <c r="A159" i="12"/>
  <c r="L109" i="6"/>
  <c r="L108" i="6"/>
  <c r="L107" i="6"/>
  <c r="L106" i="6"/>
  <c r="L105" i="6"/>
  <c r="D769" i="6"/>
  <c r="D768" i="6"/>
  <c r="D767" i="6"/>
  <c r="D766" i="6"/>
  <c r="D765" i="6"/>
  <c r="A191" i="12"/>
  <c r="L269" i="6"/>
  <c r="L268" i="6"/>
  <c r="L267" i="6"/>
  <c r="L266" i="6"/>
  <c r="L265" i="6"/>
  <c r="D929" i="6"/>
  <c r="D928" i="6"/>
  <c r="D927" i="6"/>
  <c r="D926" i="6"/>
  <c r="D925" i="6"/>
  <c r="D1349" i="6"/>
  <c r="D1348" i="6"/>
  <c r="D1347" i="6"/>
  <c r="D1346" i="6"/>
  <c r="D1345" i="6"/>
  <c r="T28" i="6"/>
  <c r="T29" i="6"/>
  <c r="T25" i="6"/>
  <c r="T26" i="6"/>
  <c r="T27" i="6"/>
  <c r="D1549" i="6"/>
  <c r="D1548" i="6"/>
  <c r="D1547" i="6"/>
  <c r="D1546" i="6"/>
  <c r="D1545" i="6"/>
  <c r="T228" i="6"/>
  <c r="T229" i="6"/>
  <c r="T225" i="6"/>
  <c r="T226" i="6"/>
  <c r="T227" i="6"/>
  <c r="T307" i="6"/>
  <c r="T308" i="6"/>
  <c r="T309" i="6"/>
  <c r="T305" i="6"/>
  <c r="D1629" i="6"/>
  <c r="D1628" i="6"/>
  <c r="D1627" i="6"/>
  <c r="D1626" i="6"/>
  <c r="D1625" i="6"/>
  <c r="T306" i="6"/>
  <c r="AB149" i="6"/>
  <c r="AB148" i="6"/>
  <c r="AB147" i="6"/>
  <c r="AB146" i="6"/>
  <c r="AB145" i="6"/>
  <c r="D2129" i="6"/>
  <c r="D2128" i="6"/>
  <c r="D2127" i="6"/>
  <c r="D2126" i="6"/>
  <c r="D2125" i="6"/>
  <c r="A216" i="12"/>
  <c r="P34" i="6"/>
  <c r="P33" i="6"/>
  <c r="P32" i="6"/>
  <c r="P31" i="6"/>
  <c r="P30" i="6"/>
  <c r="D1054" i="6"/>
  <c r="D1053" i="6"/>
  <c r="D1052" i="6"/>
  <c r="D1051" i="6"/>
  <c r="D1050" i="6"/>
  <c r="A248" i="12"/>
  <c r="P194" i="6"/>
  <c r="P193" i="6"/>
  <c r="P192" i="6"/>
  <c r="P191" i="6"/>
  <c r="P190" i="6"/>
  <c r="D1214" i="6"/>
  <c r="D1213" i="6"/>
  <c r="D1212" i="6"/>
  <c r="D1211" i="6"/>
  <c r="D1210" i="6"/>
  <c r="A352" i="12"/>
  <c r="D1734" i="6"/>
  <c r="D1733" i="6"/>
  <c r="D1732" i="6"/>
  <c r="D1731" i="6"/>
  <c r="D1730" i="6"/>
  <c r="X52" i="6"/>
  <c r="X53" i="6"/>
  <c r="X54" i="6"/>
  <c r="X50" i="6"/>
  <c r="X51" i="6"/>
  <c r="A396" i="12"/>
  <c r="X272" i="6"/>
  <c r="X273" i="6"/>
  <c r="D1954" i="6"/>
  <c r="D1953" i="6"/>
  <c r="D1952" i="6"/>
  <c r="D1951" i="6"/>
  <c r="D1950" i="6"/>
  <c r="X274" i="6"/>
  <c r="X270" i="6"/>
  <c r="X271" i="6"/>
  <c r="D894" i="6"/>
  <c r="D893" i="6"/>
  <c r="D892" i="6"/>
  <c r="D891" i="6"/>
  <c r="D890" i="6"/>
  <c r="L234" i="6"/>
  <c r="L233" i="6"/>
  <c r="L232" i="6"/>
  <c r="L231" i="6"/>
  <c r="L230" i="6"/>
  <c r="D1634" i="6"/>
  <c r="D1633" i="6"/>
  <c r="D1632" i="6"/>
  <c r="D1631" i="6"/>
  <c r="D1630" i="6"/>
  <c r="T314" i="6"/>
  <c r="T313" i="6"/>
  <c r="T312" i="6"/>
  <c r="T311" i="6"/>
  <c r="T310" i="6"/>
  <c r="D2014" i="6"/>
  <c r="D2013" i="6"/>
  <c r="D2012" i="6"/>
  <c r="D2011" i="6"/>
  <c r="D2010" i="6"/>
  <c r="AB34" i="6"/>
  <c r="AB33" i="6"/>
  <c r="AB32" i="6"/>
  <c r="AB31" i="6"/>
  <c r="AB30" i="6"/>
  <c r="AB74" i="6"/>
  <c r="AB73" i="6"/>
  <c r="AB72" i="6"/>
  <c r="AB71" i="6"/>
  <c r="AB70" i="6"/>
  <c r="D2054" i="6"/>
  <c r="D2053" i="6"/>
  <c r="D2052" i="6"/>
  <c r="D2051" i="6"/>
  <c r="D2050" i="6"/>
  <c r="A245" i="12"/>
  <c r="D1199" i="6"/>
  <c r="D1198" i="6"/>
  <c r="D1197" i="6"/>
  <c r="D1196" i="6"/>
  <c r="D1195" i="6"/>
  <c r="P179" i="6"/>
  <c r="P178" i="6"/>
  <c r="P177" i="6"/>
  <c r="P176" i="6"/>
  <c r="P175" i="6"/>
  <c r="A265" i="12"/>
  <c r="P279" i="6"/>
  <c r="P278" i="6"/>
  <c r="P277" i="6"/>
  <c r="P276" i="6"/>
  <c r="P275" i="6"/>
  <c r="D1299" i="6"/>
  <c r="D1298" i="6"/>
  <c r="D1297" i="6"/>
  <c r="D1296" i="6"/>
  <c r="D1295" i="6"/>
  <c r="A481" i="12"/>
  <c r="AF39" i="6"/>
  <c r="AF38" i="6"/>
  <c r="AF37" i="6"/>
  <c r="AF36" i="6"/>
  <c r="AF35" i="6"/>
  <c r="D2379" i="6"/>
  <c r="D2378" i="6"/>
  <c r="D2377" i="6"/>
  <c r="D2376" i="6"/>
  <c r="D2375" i="6"/>
  <c r="A525" i="12"/>
  <c r="AF259" i="6"/>
  <c r="AF258" i="6"/>
  <c r="AF257" i="6"/>
  <c r="AF256" i="6"/>
  <c r="AF255" i="6"/>
  <c r="D2599" i="6"/>
  <c r="D2598" i="6"/>
  <c r="D2597" i="6"/>
  <c r="D2596" i="6"/>
  <c r="D2595" i="6"/>
  <c r="A165" i="12"/>
  <c r="L139" i="6"/>
  <c r="L138" i="6"/>
  <c r="L137" i="6"/>
  <c r="L136" i="6"/>
  <c r="L135" i="6"/>
  <c r="D799" i="6"/>
  <c r="D798" i="6"/>
  <c r="D797" i="6"/>
  <c r="D796" i="6"/>
  <c r="D795" i="6"/>
  <c r="D1439" i="6"/>
  <c r="D1438" i="6"/>
  <c r="D1437" i="6"/>
  <c r="D1436" i="6"/>
  <c r="D1435" i="6"/>
  <c r="T118" i="6"/>
  <c r="T119" i="6"/>
  <c r="T115" i="6"/>
  <c r="T116" i="6"/>
  <c r="T117" i="6"/>
  <c r="D1479" i="6"/>
  <c r="D1478" i="6"/>
  <c r="D1477" i="6"/>
  <c r="D1476" i="6"/>
  <c r="D1475" i="6"/>
  <c r="T159" i="6"/>
  <c r="T155" i="6"/>
  <c r="T156" i="6"/>
  <c r="T157" i="6"/>
  <c r="T158" i="6"/>
  <c r="AB299" i="6"/>
  <c r="AB298" i="6"/>
  <c r="AB297" i="6"/>
  <c r="AB296" i="6"/>
  <c r="AB295" i="6"/>
  <c r="D2279" i="6"/>
  <c r="D2278" i="6"/>
  <c r="D2277" i="6"/>
  <c r="D2276" i="6"/>
  <c r="D2275" i="6"/>
  <c r="A234" i="12"/>
  <c r="P124" i="6"/>
  <c r="P123" i="6"/>
  <c r="P122" i="6"/>
  <c r="P121" i="6"/>
  <c r="P120" i="6"/>
  <c r="D1144" i="6"/>
  <c r="D1143" i="6"/>
  <c r="D1142" i="6"/>
  <c r="D1141" i="6"/>
  <c r="D1140" i="6"/>
  <c r="A358" i="12"/>
  <c r="D1764" i="6"/>
  <c r="D1763" i="6"/>
  <c r="D1762" i="6"/>
  <c r="D1761" i="6"/>
  <c r="D1760" i="6"/>
  <c r="X83" i="6"/>
  <c r="X84" i="6"/>
  <c r="X80" i="6"/>
  <c r="X81" i="6"/>
  <c r="X82" i="6"/>
  <c r="A374" i="12"/>
  <c r="X164" i="6"/>
  <c r="X160" i="6"/>
  <c r="D1844" i="6"/>
  <c r="D1843" i="6"/>
  <c r="D1842" i="6"/>
  <c r="D1841" i="6"/>
  <c r="D1840" i="6"/>
  <c r="X161" i="6"/>
  <c r="X162" i="6"/>
  <c r="X163" i="6"/>
  <c r="A390" i="12"/>
  <c r="X241" i="6"/>
  <c r="D1924" i="6"/>
  <c r="D1923" i="6"/>
  <c r="D1922" i="6"/>
  <c r="D1921" i="6"/>
  <c r="D1920" i="6"/>
  <c r="X242" i="6"/>
  <c r="X243" i="6"/>
  <c r="X244" i="6"/>
  <c r="X240" i="6"/>
  <c r="A514" i="12"/>
  <c r="AF204" i="6"/>
  <c r="AF203" i="6"/>
  <c r="AF202" i="6"/>
  <c r="AF201" i="6"/>
  <c r="AF200" i="6"/>
  <c r="D2544" i="6"/>
  <c r="D2543" i="6"/>
  <c r="D2542" i="6"/>
  <c r="D2541" i="6"/>
  <c r="D2540" i="6"/>
  <c r="D1004" i="6"/>
  <c r="D1003" i="6"/>
  <c r="D1002" i="6"/>
  <c r="D1001" i="6"/>
  <c r="D1000" i="6"/>
  <c r="L344" i="6"/>
  <c r="L343" i="6"/>
  <c r="L342" i="6"/>
  <c r="L341" i="6"/>
  <c r="L340" i="6"/>
  <c r="AB224" i="6"/>
  <c r="AB223" i="6"/>
  <c r="AB222" i="6"/>
  <c r="AB221" i="6"/>
  <c r="AB220" i="6"/>
  <c r="D2204" i="6"/>
  <c r="D2203" i="6"/>
  <c r="D2202" i="6"/>
  <c r="D2201" i="6"/>
  <c r="D2200" i="6"/>
  <c r="AB364" i="6"/>
  <c r="AB363" i="6"/>
  <c r="AB362" i="6"/>
  <c r="AB361" i="6"/>
  <c r="AB360" i="6"/>
  <c r="D2344" i="6"/>
  <c r="D2343" i="6"/>
  <c r="D2342" i="6"/>
  <c r="D2341" i="6"/>
  <c r="D2340" i="6"/>
  <c r="D2189" i="6"/>
  <c r="D2188" i="6"/>
  <c r="D2187" i="6"/>
  <c r="D2186" i="6"/>
  <c r="D2185" i="6"/>
  <c r="AB209" i="6"/>
  <c r="AB208" i="6"/>
  <c r="AB207" i="6"/>
  <c r="AB206" i="6"/>
  <c r="AB205" i="6"/>
  <c r="A143" i="12"/>
  <c r="L29" i="6"/>
  <c r="L28" i="6"/>
  <c r="L27" i="6"/>
  <c r="L26" i="6"/>
  <c r="L25" i="6"/>
  <c r="D689" i="6"/>
  <c r="D688" i="6"/>
  <c r="D687" i="6"/>
  <c r="D686" i="6"/>
  <c r="D685" i="6"/>
  <c r="D1649" i="6"/>
  <c r="D1648" i="6"/>
  <c r="D1647" i="6"/>
  <c r="D1646" i="6"/>
  <c r="D1645" i="6"/>
  <c r="T329" i="6"/>
  <c r="T328" i="6"/>
  <c r="T327" i="6"/>
  <c r="T326" i="6"/>
  <c r="T325" i="6"/>
  <c r="A492" i="12"/>
  <c r="D2434" i="6"/>
  <c r="D2433" i="6"/>
  <c r="D2432" i="6"/>
  <c r="D2431" i="6"/>
  <c r="D2430" i="6"/>
  <c r="AF94" i="6"/>
  <c r="AF93" i="6"/>
  <c r="AF92" i="6"/>
  <c r="AF91" i="6"/>
  <c r="AF90" i="6"/>
  <c r="D974" i="6"/>
  <c r="D973" i="6"/>
  <c r="D972" i="6"/>
  <c r="D971" i="6"/>
  <c r="D970" i="6"/>
  <c r="L314" i="6"/>
  <c r="L313" i="6"/>
  <c r="L312" i="6"/>
  <c r="L311" i="6"/>
  <c r="L310" i="6"/>
  <c r="D2334" i="6"/>
  <c r="D2333" i="6"/>
  <c r="D2332" i="6"/>
  <c r="D2331" i="6"/>
  <c r="D2330" i="6"/>
  <c r="AB354" i="6"/>
  <c r="AB353" i="6"/>
  <c r="AB352" i="6"/>
  <c r="AB351" i="6"/>
  <c r="AB350" i="6"/>
  <c r="A403" i="12"/>
  <c r="D1989" i="6"/>
  <c r="D1988" i="6"/>
  <c r="D1987" i="6"/>
  <c r="D1986" i="6"/>
  <c r="D1985" i="6"/>
  <c r="X309" i="6"/>
  <c r="X308" i="6"/>
  <c r="X307" i="6"/>
  <c r="X306" i="6"/>
  <c r="X305" i="6"/>
  <c r="A199" i="12"/>
  <c r="D969" i="6"/>
  <c r="D968" i="6"/>
  <c r="D967" i="6"/>
  <c r="D966" i="6"/>
  <c r="D965" i="6"/>
  <c r="L309" i="6"/>
  <c r="L308" i="6"/>
  <c r="L307" i="6"/>
  <c r="L306" i="6"/>
  <c r="L305" i="6"/>
  <c r="P54" i="6"/>
  <c r="P53" i="6"/>
  <c r="P52" i="6"/>
  <c r="P51" i="6"/>
  <c r="P50" i="6"/>
  <c r="D1074" i="6"/>
  <c r="D1073" i="6"/>
  <c r="D1072" i="6"/>
  <c r="D1071" i="6"/>
  <c r="D1070" i="6"/>
  <c r="D1834" i="6"/>
  <c r="D1833" i="6"/>
  <c r="D1832" i="6"/>
  <c r="D1831" i="6"/>
  <c r="D1830" i="6"/>
  <c r="X151" i="6"/>
  <c r="X152" i="6"/>
  <c r="X153" i="6"/>
  <c r="X154" i="6"/>
  <c r="X150" i="6"/>
  <c r="D1514" i="6"/>
  <c r="D1513" i="6"/>
  <c r="D1512" i="6"/>
  <c r="D1511" i="6"/>
  <c r="D1510" i="6"/>
  <c r="T191" i="6"/>
  <c r="T192" i="6"/>
  <c r="T193" i="6"/>
  <c r="T194" i="6"/>
  <c r="T190" i="6"/>
  <c r="A365" i="12"/>
  <c r="D1799" i="6"/>
  <c r="D1798" i="6"/>
  <c r="D1797" i="6"/>
  <c r="D1796" i="6"/>
  <c r="D1795" i="6"/>
  <c r="X119" i="6"/>
  <c r="X118" i="6"/>
  <c r="X117" i="6"/>
  <c r="X116" i="6"/>
  <c r="X115" i="6"/>
  <c r="A381" i="12"/>
  <c r="D1879" i="6"/>
  <c r="D1878" i="6"/>
  <c r="D1877" i="6"/>
  <c r="D1876" i="6"/>
  <c r="D1875" i="6"/>
  <c r="X198" i="6"/>
  <c r="X199" i="6"/>
  <c r="X195" i="6"/>
  <c r="X196" i="6"/>
  <c r="X197" i="6"/>
  <c r="A161" i="12"/>
  <c r="D779" i="6"/>
  <c r="D778" i="6"/>
  <c r="D777" i="6"/>
  <c r="D776" i="6"/>
  <c r="D775" i="6"/>
  <c r="L119" i="6"/>
  <c r="L118" i="6"/>
  <c r="L117" i="6"/>
  <c r="L116" i="6"/>
  <c r="L115" i="6"/>
  <c r="A169" i="12"/>
  <c r="D819" i="6"/>
  <c r="D818" i="6"/>
  <c r="D817" i="6"/>
  <c r="D816" i="6"/>
  <c r="D815" i="6"/>
  <c r="L159" i="6"/>
  <c r="L158" i="6"/>
  <c r="L157" i="6"/>
  <c r="L156" i="6"/>
  <c r="L155" i="6"/>
  <c r="D1599" i="6"/>
  <c r="D1598" i="6"/>
  <c r="D1597" i="6"/>
  <c r="D1596" i="6"/>
  <c r="D1595" i="6"/>
  <c r="T278" i="6"/>
  <c r="T279" i="6"/>
  <c r="T275" i="6"/>
  <c r="T276" i="6"/>
  <c r="T277" i="6"/>
  <c r="D2079" i="6"/>
  <c r="D2078" i="6"/>
  <c r="D2077" i="6"/>
  <c r="D2076" i="6"/>
  <c r="D2075" i="6"/>
  <c r="AB99" i="6"/>
  <c r="AB98" i="6"/>
  <c r="AB97" i="6"/>
  <c r="AB96" i="6"/>
  <c r="AB95" i="6"/>
  <c r="AB179" i="6"/>
  <c r="AB178" i="6"/>
  <c r="AB177" i="6"/>
  <c r="AB176" i="6"/>
  <c r="AB175" i="6"/>
  <c r="D2159" i="6"/>
  <c r="D2158" i="6"/>
  <c r="D2157" i="6"/>
  <c r="D2156" i="6"/>
  <c r="D2155" i="6"/>
  <c r="D2239" i="6"/>
  <c r="D2238" i="6"/>
  <c r="D2237" i="6"/>
  <c r="D2236" i="6"/>
  <c r="D2235" i="6"/>
  <c r="AB259" i="6"/>
  <c r="AB258" i="6"/>
  <c r="AB257" i="6"/>
  <c r="AB256" i="6"/>
  <c r="AB255" i="6"/>
  <c r="A351" i="12"/>
  <c r="D1729" i="6"/>
  <c r="D1728" i="6"/>
  <c r="D1727" i="6"/>
  <c r="D1726" i="6"/>
  <c r="D1725" i="6"/>
  <c r="X49" i="6"/>
  <c r="X47" i="6"/>
  <c r="X48" i="6"/>
  <c r="X45" i="6"/>
  <c r="X46" i="6"/>
  <c r="A523" i="12"/>
  <c r="AF249" i="6"/>
  <c r="AF248" i="6"/>
  <c r="AF247" i="6"/>
  <c r="AF246" i="6"/>
  <c r="AF245" i="6"/>
  <c r="D2589" i="6"/>
  <c r="D2588" i="6"/>
  <c r="D2587" i="6"/>
  <c r="D2586" i="6"/>
  <c r="D2585" i="6"/>
  <c r="A183" i="12"/>
  <c r="D889" i="6"/>
  <c r="D888" i="6"/>
  <c r="D887" i="6"/>
  <c r="D886" i="6"/>
  <c r="D885" i="6"/>
  <c r="L229" i="6"/>
  <c r="L228" i="6"/>
  <c r="L227" i="6"/>
  <c r="L226" i="6"/>
  <c r="L225" i="6"/>
  <c r="P274" i="6"/>
  <c r="P273" i="6"/>
  <c r="P272" i="6"/>
  <c r="P271" i="6"/>
  <c r="P270" i="6"/>
  <c r="D1294" i="6"/>
  <c r="D1293" i="6"/>
  <c r="D1292" i="6"/>
  <c r="D1291" i="6"/>
  <c r="D1290" i="6"/>
  <c r="A524" i="12"/>
  <c r="AF254" i="6"/>
  <c r="AF253" i="6"/>
  <c r="AF252" i="6"/>
  <c r="AF251" i="6"/>
  <c r="AF250" i="6"/>
  <c r="D2594" i="6"/>
  <c r="D2593" i="6"/>
  <c r="D2592" i="6"/>
  <c r="D2591" i="6"/>
  <c r="D2590" i="6"/>
  <c r="E43" i="58"/>
  <c r="D1434" i="6"/>
  <c r="D1433" i="6"/>
  <c r="D1432" i="6"/>
  <c r="D1431" i="6"/>
  <c r="D1430" i="6"/>
  <c r="T112" i="6"/>
  <c r="T113" i="6"/>
  <c r="T114" i="6"/>
  <c r="T110" i="6"/>
  <c r="T111" i="6"/>
  <c r="A27" i="2"/>
  <c r="P84" i="6"/>
  <c r="P83" i="6"/>
  <c r="P82" i="6"/>
  <c r="P81" i="6"/>
  <c r="P80" i="6"/>
  <c r="D1104" i="6"/>
  <c r="D1103" i="6"/>
  <c r="D1102" i="6"/>
  <c r="D1101" i="6"/>
  <c r="D1100" i="6"/>
  <c r="D1184" i="6"/>
  <c r="D1183" i="6"/>
  <c r="D1182" i="6"/>
  <c r="D1181" i="6"/>
  <c r="D1180" i="6"/>
  <c r="P164" i="6"/>
  <c r="P163" i="6"/>
  <c r="P162" i="6"/>
  <c r="P161" i="6"/>
  <c r="P160" i="6"/>
  <c r="P244" i="6"/>
  <c r="P243" i="6"/>
  <c r="P242" i="6"/>
  <c r="P241" i="6"/>
  <c r="P240" i="6"/>
  <c r="D1264" i="6"/>
  <c r="D1263" i="6"/>
  <c r="D1262" i="6"/>
  <c r="D1261" i="6"/>
  <c r="D1260" i="6"/>
  <c r="D2384" i="6"/>
  <c r="D2383" i="6"/>
  <c r="D2382" i="6"/>
  <c r="D2381" i="6"/>
  <c r="D2380" i="6"/>
  <c r="AF44" i="6"/>
  <c r="AF43" i="6"/>
  <c r="AF42" i="6"/>
  <c r="AF41" i="6"/>
  <c r="AF40" i="6"/>
  <c r="A502" i="12"/>
  <c r="D2484" i="6"/>
  <c r="D2483" i="6"/>
  <c r="D2482" i="6"/>
  <c r="D2481" i="6"/>
  <c r="D2480" i="6"/>
  <c r="AF144" i="6"/>
  <c r="AF143" i="6"/>
  <c r="AF142" i="6"/>
  <c r="AF141" i="6"/>
  <c r="AF140" i="6"/>
  <c r="A42" i="58"/>
  <c r="D1364" i="6"/>
  <c r="D1363" i="6"/>
  <c r="D1362" i="6"/>
  <c r="D1361" i="6"/>
  <c r="D1360" i="6"/>
  <c r="T43" i="6"/>
  <c r="T44" i="6"/>
  <c r="T40" i="6"/>
  <c r="T41" i="6"/>
  <c r="T42" i="6"/>
  <c r="A48" i="58"/>
  <c r="D1464" i="6"/>
  <c r="D1463" i="6"/>
  <c r="D1462" i="6"/>
  <c r="D1461" i="6"/>
  <c r="D1460" i="6"/>
  <c r="T141" i="6"/>
  <c r="T142" i="6"/>
  <c r="T143" i="6"/>
  <c r="T144" i="6"/>
  <c r="T140" i="6"/>
  <c r="D2044" i="6"/>
  <c r="D2043" i="6"/>
  <c r="D2042" i="6"/>
  <c r="D2041" i="6"/>
  <c r="D2040" i="6"/>
  <c r="AB64" i="6"/>
  <c r="AB63" i="6"/>
  <c r="AB62" i="6"/>
  <c r="AB61" i="6"/>
  <c r="AB60" i="6"/>
  <c r="A215" i="12"/>
  <c r="D1049" i="6"/>
  <c r="D1048" i="6"/>
  <c r="D1047" i="6"/>
  <c r="D1046" i="6"/>
  <c r="D1045" i="6"/>
  <c r="P29" i="6"/>
  <c r="P28" i="6"/>
  <c r="P27" i="6"/>
  <c r="P26" i="6"/>
  <c r="P25" i="6"/>
  <c r="A219" i="12"/>
  <c r="D1069" i="6"/>
  <c r="D1068" i="6"/>
  <c r="D1067" i="6"/>
  <c r="D1066" i="6"/>
  <c r="D1065" i="6"/>
  <c r="P49" i="6"/>
  <c r="P48" i="6"/>
  <c r="P47" i="6"/>
  <c r="P46" i="6"/>
  <c r="P45" i="6"/>
  <c r="A223" i="12"/>
  <c r="D1089" i="6"/>
  <c r="D1088" i="6"/>
  <c r="D1087" i="6"/>
  <c r="D1086" i="6"/>
  <c r="D1085" i="6"/>
  <c r="P69" i="6"/>
  <c r="P68" i="6"/>
  <c r="P67" i="6"/>
  <c r="P66" i="6"/>
  <c r="P65" i="6"/>
  <c r="A227" i="12"/>
  <c r="D1109" i="6"/>
  <c r="D1108" i="6"/>
  <c r="D1107" i="6"/>
  <c r="D1106" i="6"/>
  <c r="D1105" i="6"/>
  <c r="P89" i="6"/>
  <c r="P88" i="6"/>
  <c r="P87" i="6"/>
  <c r="P86" i="6"/>
  <c r="P85" i="6"/>
  <c r="A231" i="12"/>
  <c r="D1129" i="6"/>
  <c r="D1128" i="6"/>
  <c r="D1127" i="6"/>
  <c r="D1126" i="6"/>
  <c r="D1125" i="6"/>
  <c r="P109" i="6"/>
  <c r="P108" i="6"/>
  <c r="P107" i="6"/>
  <c r="P106" i="6"/>
  <c r="P105" i="6"/>
  <c r="A235" i="12"/>
  <c r="D1149" i="6"/>
  <c r="D1148" i="6"/>
  <c r="D1147" i="6"/>
  <c r="D1146" i="6"/>
  <c r="D1145" i="6"/>
  <c r="P129" i="6"/>
  <c r="P128" i="6"/>
  <c r="P127" i="6"/>
  <c r="P126" i="6"/>
  <c r="P125" i="6"/>
  <c r="A239" i="12"/>
  <c r="P149" i="6"/>
  <c r="P148" i="6"/>
  <c r="P147" i="6"/>
  <c r="P146" i="6"/>
  <c r="P145" i="6"/>
  <c r="D1169" i="6"/>
  <c r="D1168" i="6"/>
  <c r="D1167" i="6"/>
  <c r="D1166" i="6"/>
  <c r="D1165" i="6"/>
  <c r="A243" i="12"/>
  <c r="P169" i="6"/>
  <c r="P168" i="6"/>
  <c r="P167" i="6"/>
  <c r="P166" i="6"/>
  <c r="P165" i="6"/>
  <c r="D1189" i="6"/>
  <c r="D1188" i="6"/>
  <c r="D1187" i="6"/>
  <c r="D1186" i="6"/>
  <c r="D1185" i="6"/>
  <c r="A247" i="12"/>
  <c r="D1209" i="6"/>
  <c r="D1208" i="6"/>
  <c r="D1207" i="6"/>
  <c r="D1206" i="6"/>
  <c r="D1205" i="6"/>
  <c r="P189" i="6"/>
  <c r="P188" i="6"/>
  <c r="P187" i="6"/>
  <c r="P186" i="6"/>
  <c r="P185" i="6"/>
  <c r="A251" i="12"/>
  <c r="D1229" i="6"/>
  <c r="D1228" i="6"/>
  <c r="D1227" i="6"/>
  <c r="D1226" i="6"/>
  <c r="D1225" i="6"/>
  <c r="P209" i="6"/>
  <c r="P208" i="6"/>
  <c r="P207" i="6"/>
  <c r="P206" i="6"/>
  <c r="P205" i="6"/>
  <c r="A255" i="12"/>
  <c r="D1249" i="6"/>
  <c r="D1248" i="6"/>
  <c r="D1247" i="6"/>
  <c r="D1246" i="6"/>
  <c r="D1245" i="6"/>
  <c r="P229" i="6"/>
  <c r="P228" i="6"/>
  <c r="P227" i="6"/>
  <c r="P226" i="6"/>
  <c r="P225" i="6"/>
  <c r="A263" i="12"/>
  <c r="D1289" i="6"/>
  <c r="D1288" i="6"/>
  <c r="D1287" i="6"/>
  <c r="D1286" i="6"/>
  <c r="D1285" i="6"/>
  <c r="P269" i="6"/>
  <c r="P268" i="6"/>
  <c r="P267" i="6"/>
  <c r="P266" i="6"/>
  <c r="P265" i="6"/>
  <c r="A267" i="12"/>
  <c r="D1309" i="6"/>
  <c r="D1308" i="6"/>
  <c r="D1307" i="6"/>
  <c r="D1306" i="6"/>
  <c r="D1305" i="6"/>
  <c r="P289" i="6"/>
  <c r="P288" i="6"/>
  <c r="P287" i="6"/>
  <c r="P286" i="6"/>
  <c r="P285" i="6"/>
  <c r="A271" i="12"/>
  <c r="D1329" i="6"/>
  <c r="D1328" i="6"/>
  <c r="D1327" i="6"/>
  <c r="D1326" i="6"/>
  <c r="D1325" i="6"/>
  <c r="P309" i="6"/>
  <c r="P308" i="6"/>
  <c r="P307" i="6"/>
  <c r="P306" i="6"/>
  <c r="P305" i="6"/>
  <c r="A347" i="12"/>
  <c r="D1709" i="6"/>
  <c r="D1708" i="6"/>
  <c r="D1707" i="6"/>
  <c r="D1706" i="6"/>
  <c r="D1705" i="6"/>
  <c r="X29" i="6"/>
  <c r="X28" i="6"/>
  <c r="X27" i="6"/>
  <c r="X26" i="6"/>
  <c r="X25" i="6"/>
  <c r="A355" i="12"/>
  <c r="D1749" i="6"/>
  <c r="D1748" i="6"/>
  <c r="D1747" i="6"/>
  <c r="D1746" i="6"/>
  <c r="D1745" i="6"/>
  <c r="X68" i="6"/>
  <c r="X66" i="6"/>
  <c r="X67" i="6"/>
  <c r="X69" i="6"/>
  <c r="X65" i="6"/>
  <c r="A359" i="12"/>
  <c r="D1769" i="6"/>
  <c r="D1768" i="6"/>
  <c r="D1767" i="6"/>
  <c r="D1766" i="6"/>
  <c r="D1765" i="6"/>
  <c r="X88" i="6"/>
  <c r="X86" i="6"/>
  <c r="X87" i="6"/>
  <c r="X89" i="6"/>
  <c r="X85" i="6"/>
  <c r="A363" i="12"/>
  <c r="D1789" i="6"/>
  <c r="D1788" i="6"/>
  <c r="D1787" i="6"/>
  <c r="D1786" i="6"/>
  <c r="D1785" i="6"/>
  <c r="X107" i="6"/>
  <c r="X109" i="6"/>
  <c r="X105" i="6"/>
  <c r="X108" i="6"/>
  <c r="X106" i="6"/>
  <c r="A367" i="12"/>
  <c r="D1809" i="6"/>
  <c r="D1808" i="6"/>
  <c r="D1807" i="6"/>
  <c r="D1806" i="6"/>
  <c r="D1805" i="6"/>
  <c r="X129" i="6"/>
  <c r="X128" i="6"/>
  <c r="X127" i="6"/>
  <c r="X126" i="6"/>
  <c r="X125" i="6"/>
  <c r="A371" i="12"/>
  <c r="D1829" i="6"/>
  <c r="D1828" i="6"/>
  <c r="D1827" i="6"/>
  <c r="D1826" i="6"/>
  <c r="D1825" i="6"/>
  <c r="X149" i="6"/>
  <c r="X148" i="6"/>
  <c r="X147" i="6"/>
  <c r="X146" i="6"/>
  <c r="X145" i="6"/>
  <c r="A375" i="12"/>
  <c r="D1849" i="6"/>
  <c r="D1848" i="6"/>
  <c r="D1847" i="6"/>
  <c r="D1846" i="6"/>
  <c r="D1845" i="6"/>
  <c r="X169" i="6"/>
  <c r="X168" i="6"/>
  <c r="X167" i="6"/>
  <c r="X166" i="6"/>
  <c r="X165" i="6"/>
  <c r="A379" i="12"/>
  <c r="D1869" i="6"/>
  <c r="D1868" i="6"/>
  <c r="D1867" i="6"/>
  <c r="D1866" i="6"/>
  <c r="D1865" i="6"/>
  <c r="X189" i="6"/>
  <c r="X188" i="6"/>
  <c r="X187" i="6"/>
  <c r="X186" i="6"/>
  <c r="X185" i="6"/>
  <c r="A383" i="12"/>
  <c r="D1889" i="6"/>
  <c r="D1888" i="6"/>
  <c r="D1887" i="6"/>
  <c r="D1886" i="6"/>
  <c r="D1885" i="6"/>
  <c r="X209" i="6"/>
  <c r="X208" i="6"/>
  <c r="X207" i="6"/>
  <c r="X206" i="6"/>
  <c r="X205" i="6"/>
  <c r="A387" i="12"/>
  <c r="D1909" i="6"/>
  <c r="D1908" i="6"/>
  <c r="D1907" i="6"/>
  <c r="D1906" i="6"/>
  <c r="D1905" i="6"/>
  <c r="X229" i="6"/>
  <c r="X228" i="6"/>
  <c r="X227" i="6"/>
  <c r="X226" i="6"/>
  <c r="X225" i="6"/>
  <c r="A391" i="12"/>
  <c r="D1929" i="6"/>
  <c r="D1928" i="6"/>
  <c r="D1927" i="6"/>
  <c r="D1926" i="6"/>
  <c r="D1925" i="6"/>
  <c r="X249" i="6"/>
  <c r="X248" i="6"/>
  <c r="X247" i="6"/>
  <c r="X246" i="6"/>
  <c r="X245" i="6"/>
  <c r="A395" i="12"/>
  <c r="D1949" i="6"/>
  <c r="D1948" i="6"/>
  <c r="D1947" i="6"/>
  <c r="D1946" i="6"/>
  <c r="D1945" i="6"/>
  <c r="X269" i="6"/>
  <c r="X265" i="6"/>
  <c r="X267" i="6"/>
  <c r="X268" i="6"/>
  <c r="X266" i="6"/>
  <c r="A399" i="12"/>
  <c r="D1969" i="6"/>
  <c r="D1968" i="6"/>
  <c r="D1967" i="6"/>
  <c r="D1966" i="6"/>
  <c r="D1965" i="6"/>
  <c r="X289" i="6"/>
  <c r="X288" i="6"/>
  <c r="X287" i="6"/>
  <c r="X286" i="6"/>
  <c r="X285" i="6"/>
  <c r="A479" i="12"/>
  <c r="D2369" i="6"/>
  <c r="D2368" i="6"/>
  <c r="D2367" i="6"/>
  <c r="D2366" i="6"/>
  <c r="D2365" i="6"/>
  <c r="AF29" i="6"/>
  <c r="AF28" i="6"/>
  <c r="AF27" i="6"/>
  <c r="AF26" i="6"/>
  <c r="AF25" i="6"/>
  <c r="A483" i="12"/>
  <c r="D2389" i="6"/>
  <c r="D2388" i="6"/>
  <c r="D2387" i="6"/>
  <c r="D2386" i="6"/>
  <c r="D2385" i="6"/>
  <c r="AF49" i="6"/>
  <c r="AF48" i="6"/>
  <c r="AF47" i="6"/>
  <c r="AF46" i="6"/>
  <c r="AF45" i="6"/>
  <c r="A487" i="12"/>
  <c r="D2409" i="6"/>
  <c r="D2408" i="6"/>
  <c r="D2407" i="6"/>
  <c r="D2406" i="6"/>
  <c r="D2405" i="6"/>
  <c r="AF69" i="6"/>
  <c r="AF68" i="6"/>
  <c r="AF67" i="6"/>
  <c r="AF66" i="6"/>
  <c r="AF65" i="6"/>
  <c r="A491" i="12"/>
  <c r="D2429" i="6"/>
  <c r="D2428" i="6"/>
  <c r="D2427" i="6"/>
  <c r="D2426" i="6"/>
  <c r="D2425" i="6"/>
  <c r="AF89" i="6"/>
  <c r="AF88" i="6"/>
  <c r="AF87" i="6"/>
  <c r="AF86" i="6"/>
  <c r="AF85" i="6"/>
  <c r="A499" i="12"/>
  <c r="D2469" i="6"/>
  <c r="D2468" i="6"/>
  <c r="D2467" i="6"/>
  <c r="D2466" i="6"/>
  <c r="D2465" i="6"/>
  <c r="AF129" i="6"/>
  <c r="AF128" i="6"/>
  <c r="AF127" i="6"/>
  <c r="AF126" i="6"/>
  <c r="AF125" i="6"/>
  <c r="A503" i="12"/>
  <c r="D2489" i="6"/>
  <c r="D2488" i="6"/>
  <c r="D2487" i="6"/>
  <c r="D2486" i="6"/>
  <c r="D2485" i="6"/>
  <c r="AF149" i="6"/>
  <c r="AF148" i="6"/>
  <c r="AF147" i="6"/>
  <c r="AF146" i="6"/>
  <c r="AF145" i="6"/>
  <c r="A507" i="12"/>
  <c r="D2509" i="6"/>
  <c r="D2508" i="6"/>
  <c r="D2507" i="6"/>
  <c r="D2506" i="6"/>
  <c r="D2505" i="6"/>
  <c r="AF169" i="6"/>
  <c r="AF168" i="6"/>
  <c r="AF167" i="6"/>
  <c r="AF166" i="6"/>
  <c r="AF165" i="6"/>
  <c r="A515" i="12"/>
  <c r="D2549" i="6"/>
  <c r="D2548" i="6"/>
  <c r="D2547" i="6"/>
  <c r="D2546" i="6"/>
  <c r="D2545" i="6"/>
  <c r="AF209" i="6"/>
  <c r="AF208" i="6"/>
  <c r="AF207" i="6"/>
  <c r="AF206" i="6"/>
  <c r="AF205" i="6"/>
  <c r="A519" i="12"/>
  <c r="D2569" i="6"/>
  <c r="D2568" i="6"/>
  <c r="D2567" i="6"/>
  <c r="D2566" i="6"/>
  <c r="D2565" i="6"/>
  <c r="AF229" i="6"/>
  <c r="AF228" i="6"/>
  <c r="AF227" i="6"/>
  <c r="AF226" i="6"/>
  <c r="AF225" i="6"/>
  <c r="A527" i="12"/>
  <c r="D2609" i="6"/>
  <c r="D2608" i="6"/>
  <c r="D2607" i="6"/>
  <c r="D2606" i="6"/>
  <c r="D2605" i="6"/>
  <c r="AF269" i="6"/>
  <c r="AF268" i="6"/>
  <c r="AF267" i="6"/>
  <c r="AF266" i="6"/>
  <c r="AF265" i="6"/>
  <c r="A531" i="12"/>
  <c r="D2629" i="6"/>
  <c r="D2628" i="6"/>
  <c r="D2627" i="6"/>
  <c r="D2626" i="6"/>
  <c r="D2625" i="6"/>
  <c r="AF289" i="6"/>
  <c r="AF288" i="6"/>
  <c r="AF287" i="6"/>
  <c r="AF286" i="6"/>
  <c r="AF285" i="6"/>
  <c r="A535" i="12"/>
  <c r="D2649" i="6"/>
  <c r="D2648" i="6"/>
  <c r="D2647" i="6"/>
  <c r="D2646" i="6"/>
  <c r="D2645" i="6"/>
  <c r="AF309" i="6"/>
  <c r="AF308" i="6"/>
  <c r="AF307" i="6"/>
  <c r="AF306" i="6"/>
  <c r="AF305" i="6"/>
  <c r="A147" i="12"/>
  <c r="D709" i="6"/>
  <c r="D708" i="6"/>
  <c r="D707" i="6"/>
  <c r="D706" i="6"/>
  <c r="D705" i="6"/>
  <c r="L49" i="6"/>
  <c r="L48" i="6"/>
  <c r="L47" i="6"/>
  <c r="L46" i="6"/>
  <c r="L45" i="6"/>
  <c r="A155" i="12"/>
  <c r="L89" i="6"/>
  <c r="L88" i="6"/>
  <c r="L87" i="6"/>
  <c r="L86" i="6"/>
  <c r="L85" i="6"/>
  <c r="D749" i="6"/>
  <c r="D748" i="6"/>
  <c r="D747" i="6"/>
  <c r="D746" i="6"/>
  <c r="D745" i="6"/>
  <c r="A163" i="12"/>
  <c r="D789" i="6"/>
  <c r="D788" i="6"/>
  <c r="D787" i="6"/>
  <c r="D786" i="6"/>
  <c r="D785" i="6"/>
  <c r="L129" i="6"/>
  <c r="L128" i="6"/>
  <c r="L127" i="6"/>
  <c r="L126" i="6"/>
  <c r="L125" i="6"/>
  <c r="A167" i="12"/>
  <c r="D809" i="6"/>
  <c r="D808" i="6"/>
  <c r="D807" i="6"/>
  <c r="D806" i="6"/>
  <c r="D805" i="6"/>
  <c r="L149" i="6"/>
  <c r="L148" i="6"/>
  <c r="L147" i="6"/>
  <c r="L146" i="6"/>
  <c r="L145" i="6"/>
  <c r="A171" i="12"/>
  <c r="D829" i="6"/>
  <c r="D828" i="6"/>
  <c r="D827" i="6"/>
  <c r="D826" i="6"/>
  <c r="D825" i="6"/>
  <c r="L169" i="6"/>
  <c r="L168" i="6"/>
  <c r="L167" i="6"/>
  <c r="L166" i="6"/>
  <c r="L165" i="6"/>
  <c r="A175" i="12"/>
  <c r="D849" i="6"/>
  <c r="D848" i="6"/>
  <c r="D847" i="6"/>
  <c r="D846" i="6"/>
  <c r="D845" i="6"/>
  <c r="L189" i="6"/>
  <c r="L188" i="6"/>
  <c r="L187" i="6"/>
  <c r="L186" i="6"/>
  <c r="L185" i="6"/>
  <c r="A187" i="12"/>
  <c r="D909" i="6"/>
  <c r="D908" i="6"/>
  <c r="D907" i="6"/>
  <c r="D906" i="6"/>
  <c r="D905" i="6"/>
  <c r="L249" i="6"/>
  <c r="L248" i="6"/>
  <c r="L247" i="6"/>
  <c r="L246" i="6"/>
  <c r="L245" i="6"/>
  <c r="A195" i="12"/>
  <c r="D949" i="6"/>
  <c r="D948" i="6"/>
  <c r="D947" i="6"/>
  <c r="L289" i="6"/>
  <c r="L288" i="6"/>
  <c r="L287" i="6"/>
  <c r="L286" i="6"/>
  <c r="L285" i="6"/>
  <c r="D946" i="6"/>
  <c r="D945" i="6"/>
  <c r="A203" i="12"/>
  <c r="D989" i="6"/>
  <c r="D988" i="6"/>
  <c r="D987" i="6"/>
  <c r="D986" i="6"/>
  <c r="D985" i="6"/>
  <c r="L329" i="6"/>
  <c r="L328" i="6"/>
  <c r="L327" i="6"/>
  <c r="L326" i="6"/>
  <c r="L325" i="6"/>
  <c r="A207" i="12"/>
  <c r="D1009" i="6"/>
  <c r="D1008" i="6"/>
  <c r="D1007" i="6"/>
  <c r="D1006" i="6"/>
  <c r="D1005" i="6"/>
  <c r="L349" i="6"/>
  <c r="L348" i="6"/>
  <c r="L347" i="6"/>
  <c r="L346" i="6"/>
  <c r="L345" i="6"/>
  <c r="A211" i="12"/>
  <c r="D1029" i="6"/>
  <c r="D1028" i="6"/>
  <c r="D1027" i="6"/>
  <c r="D1026" i="6"/>
  <c r="D1025" i="6"/>
  <c r="L369" i="6"/>
  <c r="L368" i="6"/>
  <c r="L367" i="6"/>
  <c r="L366" i="6"/>
  <c r="L365" i="6"/>
  <c r="D1369" i="6"/>
  <c r="D1368" i="6"/>
  <c r="D1367" i="6"/>
  <c r="D1366" i="6"/>
  <c r="D1365" i="6"/>
  <c r="T49" i="6"/>
  <c r="T48" i="6"/>
  <c r="T47" i="6"/>
  <c r="T46" i="6"/>
  <c r="T45" i="6"/>
  <c r="D1409" i="6"/>
  <c r="D1408" i="6"/>
  <c r="D1407" i="6"/>
  <c r="D1406" i="6"/>
  <c r="D1405" i="6"/>
  <c r="T88" i="6"/>
  <c r="T86" i="6"/>
  <c r="T85" i="6"/>
  <c r="T89" i="6"/>
  <c r="T87" i="6"/>
  <c r="D1449" i="6"/>
  <c r="D1448" i="6"/>
  <c r="D1447" i="6"/>
  <c r="D1446" i="6"/>
  <c r="D1445" i="6"/>
  <c r="T129" i="6"/>
  <c r="T128" i="6"/>
  <c r="T127" i="6"/>
  <c r="T126" i="6"/>
  <c r="T125" i="6"/>
  <c r="D1469" i="6"/>
  <c r="D1468" i="6"/>
  <c r="D1467" i="6"/>
  <c r="D1466" i="6"/>
  <c r="D1465" i="6"/>
  <c r="T149" i="6"/>
  <c r="T148" i="6"/>
  <c r="T147" i="6"/>
  <c r="T146" i="6"/>
  <c r="T145" i="6"/>
  <c r="D1489" i="6"/>
  <c r="D1488" i="6"/>
  <c r="D1487" i="6"/>
  <c r="D1486" i="6"/>
  <c r="D1485" i="6"/>
  <c r="T169" i="6"/>
  <c r="T168" i="6"/>
  <c r="T167" i="6"/>
  <c r="T166" i="6"/>
  <c r="T165" i="6"/>
  <c r="D1509" i="6"/>
  <c r="D1508" i="6"/>
  <c r="D1507" i="6"/>
  <c r="D1506" i="6"/>
  <c r="D1505" i="6"/>
  <c r="T189" i="6"/>
  <c r="T188" i="6"/>
  <c r="T187" i="6"/>
  <c r="T186" i="6"/>
  <c r="T185" i="6"/>
  <c r="D1529" i="6"/>
  <c r="D1528" i="6"/>
  <c r="D1527" i="6"/>
  <c r="D1526" i="6"/>
  <c r="D1525" i="6"/>
  <c r="T209" i="6"/>
  <c r="T208" i="6"/>
  <c r="T207" i="6"/>
  <c r="T206" i="6"/>
  <c r="T205" i="6"/>
  <c r="D1569" i="6"/>
  <c r="D1568" i="6"/>
  <c r="D1567" i="6"/>
  <c r="D1566" i="6"/>
  <c r="D1565" i="6"/>
  <c r="T249" i="6"/>
  <c r="T248" i="6"/>
  <c r="T247" i="6"/>
  <c r="T246" i="6"/>
  <c r="T245" i="6"/>
  <c r="D1609" i="6"/>
  <c r="D1608" i="6"/>
  <c r="D1607" i="6"/>
  <c r="D1606" i="6"/>
  <c r="D1605" i="6"/>
  <c r="T289" i="6"/>
  <c r="T288" i="6"/>
  <c r="T287" i="6"/>
  <c r="T286" i="6"/>
  <c r="T285" i="6"/>
  <c r="D1669" i="6"/>
  <c r="D1668" i="6"/>
  <c r="D1667" i="6"/>
  <c r="D1666" i="6"/>
  <c r="D1665" i="6"/>
  <c r="T349" i="6"/>
  <c r="T347" i="6"/>
  <c r="T346" i="6"/>
  <c r="T348" i="6"/>
  <c r="T345" i="6"/>
  <c r="D1689" i="6"/>
  <c r="D1688" i="6"/>
  <c r="D1687" i="6"/>
  <c r="D1686" i="6"/>
  <c r="D1685" i="6"/>
  <c r="T368" i="6"/>
  <c r="T367" i="6"/>
  <c r="T366" i="6"/>
  <c r="T369" i="6"/>
  <c r="T365" i="6"/>
  <c r="D2009" i="6"/>
  <c r="D2008" i="6"/>
  <c r="D2007" i="6"/>
  <c r="D2006" i="6"/>
  <c r="D2005" i="6"/>
  <c r="AB29" i="6"/>
  <c r="AB28" i="6"/>
  <c r="AB27" i="6"/>
  <c r="AB26" i="6"/>
  <c r="AB25" i="6"/>
  <c r="D2029" i="6"/>
  <c r="D2028" i="6"/>
  <c r="D2027" i="6"/>
  <c r="D2026" i="6"/>
  <c r="D2025" i="6"/>
  <c r="AB49" i="6"/>
  <c r="AB48" i="6"/>
  <c r="AB47" i="6"/>
  <c r="AB46" i="6"/>
  <c r="AB45" i="6"/>
  <c r="AB69" i="6"/>
  <c r="AB68" i="6"/>
  <c r="AB67" i="6"/>
  <c r="AB66" i="6"/>
  <c r="AB65" i="6"/>
  <c r="D2049" i="6"/>
  <c r="D2048" i="6"/>
  <c r="D2047" i="6"/>
  <c r="D2046" i="6"/>
  <c r="D2045" i="6"/>
  <c r="D2089" i="6"/>
  <c r="D2088" i="6"/>
  <c r="D2087" i="6"/>
  <c r="D2086" i="6"/>
  <c r="D2085" i="6"/>
  <c r="AB109" i="6"/>
  <c r="AB108" i="6"/>
  <c r="AB107" i="6"/>
  <c r="AB106" i="6"/>
  <c r="AB105" i="6"/>
  <c r="D2109" i="6"/>
  <c r="D2108" i="6"/>
  <c r="D2107" i="6"/>
  <c r="D2106" i="6"/>
  <c r="D2105" i="6"/>
  <c r="AB129" i="6"/>
  <c r="AB128" i="6"/>
  <c r="AB127" i="6"/>
  <c r="AB126" i="6"/>
  <c r="AB125" i="6"/>
  <c r="D2169" i="6"/>
  <c r="D2168" i="6"/>
  <c r="D2167" i="6"/>
  <c r="D2166" i="6"/>
  <c r="D2165" i="6"/>
  <c r="AB189" i="6"/>
  <c r="AB188" i="6"/>
  <c r="AB187" i="6"/>
  <c r="AB186" i="6"/>
  <c r="AB185" i="6"/>
  <c r="D2209" i="6"/>
  <c r="D2208" i="6"/>
  <c r="D2207" i="6"/>
  <c r="D2206" i="6"/>
  <c r="D2205" i="6"/>
  <c r="AB229" i="6"/>
  <c r="AB228" i="6"/>
  <c r="AB227" i="6"/>
  <c r="AB226" i="6"/>
  <c r="AB225" i="6"/>
  <c r="D2229" i="6"/>
  <c r="D2228" i="6"/>
  <c r="D2227" i="6"/>
  <c r="D2226" i="6"/>
  <c r="D2225" i="6"/>
  <c r="AB249" i="6"/>
  <c r="AB248" i="6"/>
  <c r="AB247" i="6"/>
  <c r="AB246" i="6"/>
  <c r="AB245" i="6"/>
  <c r="D2249" i="6"/>
  <c r="D2248" i="6"/>
  <c r="D2247" i="6"/>
  <c r="D2246" i="6"/>
  <c r="D2245" i="6"/>
  <c r="AB269" i="6"/>
  <c r="AB268" i="6"/>
  <c r="AB267" i="6"/>
  <c r="AB266" i="6"/>
  <c r="AB265" i="6"/>
  <c r="D2269" i="6"/>
  <c r="D2268" i="6"/>
  <c r="D2267" i="6"/>
  <c r="D2266" i="6"/>
  <c r="D2265" i="6"/>
  <c r="AB289" i="6"/>
  <c r="AB288" i="6"/>
  <c r="AB287" i="6"/>
  <c r="AB286" i="6"/>
  <c r="AB285" i="6"/>
  <c r="D2289" i="6"/>
  <c r="D2288" i="6"/>
  <c r="D2287" i="6"/>
  <c r="D2286" i="6"/>
  <c r="D2285" i="6"/>
  <c r="AB309" i="6"/>
  <c r="AB308" i="6"/>
  <c r="AB307" i="6"/>
  <c r="AB306" i="6"/>
  <c r="AB305" i="6"/>
  <c r="D2309" i="6"/>
  <c r="D2308" i="6"/>
  <c r="D2307" i="6"/>
  <c r="D2306" i="6"/>
  <c r="D2305" i="6"/>
  <c r="AB329" i="6"/>
  <c r="AB328" i="6"/>
  <c r="AB327" i="6"/>
  <c r="AB326" i="6"/>
  <c r="AB325" i="6"/>
  <c r="D2329" i="6"/>
  <c r="D2328" i="6"/>
  <c r="D2327" i="6"/>
  <c r="D2326" i="6"/>
  <c r="D2325" i="6"/>
  <c r="AB349" i="6"/>
  <c r="AB348" i="6"/>
  <c r="AB347" i="6"/>
  <c r="AB346" i="6"/>
  <c r="AB345" i="6"/>
  <c r="D2349" i="6"/>
  <c r="D2348" i="6"/>
  <c r="D2347" i="6"/>
  <c r="D2346" i="6"/>
  <c r="D2345" i="6"/>
  <c r="AB369" i="6"/>
  <c r="AB368" i="6"/>
  <c r="AB367" i="6"/>
  <c r="AB366" i="6"/>
  <c r="AB365" i="6"/>
  <c r="A212" i="12"/>
  <c r="D1034" i="6"/>
  <c r="D1033" i="6"/>
  <c r="D1032" i="6"/>
  <c r="D1031" i="6"/>
  <c r="D1030" i="6"/>
  <c r="P14" i="6"/>
  <c r="P13" i="6"/>
  <c r="P12" i="6"/>
  <c r="P11" i="6"/>
  <c r="P10" i="6"/>
  <c r="A224" i="12"/>
  <c r="D1094" i="6"/>
  <c r="D1093" i="6"/>
  <c r="D1092" i="6"/>
  <c r="D1091" i="6"/>
  <c r="D1090" i="6"/>
  <c r="P74" i="6"/>
  <c r="P73" i="6"/>
  <c r="P72" i="6"/>
  <c r="P71" i="6"/>
  <c r="P70" i="6"/>
  <c r="A232" i="12"/>
  <c r="D1134" i="6"/>
  <c r="D1133" i="6"/>
  <c r="D1132" i="6"/>
  <c r="D1131" i="6"/>
  <c r="D1130" i="6"/>
  <c r="P114" i="6"/>
  <c r="P113" i="6"/>
  <c r="P112" i="6"/>
  <c r="P111" i="6"/>
  <c r="P110" i="6"/>
  <c r="A236" i="12"/>
  <c r="D1154" i="6"/>
  <c r="D1153" i="6"/>
  <c r="D1152" i="6"/>
  <c r="D1151" i="6"/>
  <c r="D1150" i="6"/>
  <c r="P134" i="6"/>
  <c r="P133" i="6"/>
  <c r="P132" i="6"/>
  <c r="P131" i="6"/>
  <c r="P130" i="6"/>
  <c r="A240" i="12"/>
  <c r="P154" i="6"/>
  <c r="P153" i="6"/>
  <c r="P152" i="6"/>
  <c r="P151" i="6"/>
  <c r="P150" i="6"/>
  <c r="D1174" i="6"/>
  <c r="D1173" i="6"/>
  <c r="D1172" i="6"/>
  <c r="D1171" i="6"/>
  <c r="D1170" i="6"/>
  <c r="A244" i="12"/>
  <c r="D1194" i="6"/>
  <c r="D1193" i="6"/>
  <c r="D1192" i="6"/>
  <c r="D1191" i="6"/>
  <c r="P174" i="6"/>
  <c r="P173" i="6"/>
  <c r="P172" i="6"/>
  <c r="P171" i="6"/>
  <c r="P170" i="6"/>
  <c r="D1190" i="6"/>
  <c r="A252" i="12"/>
  <c r="D1234" i="6"/>
  <c r="D1233" i="6"/>
  <c r="D1232" i="6"/>
  <c r="D1231" i="6"/>
  <c r="D1230" i="6"/>
  <c r="P214" i="6"/>
  <c r="P213" i="6"/>
  <c r="P212" i="6"/>
  <c r="P211" i="6"/>
  <c r="P210" i="6"/>
  <c r="A256" i="12"/>
  <c r="D1254" i="6"/>
  <c r="D1253" i="6"/>
  <c r="D1252" i="6"/>
  <c r="D1251" i="6"/>
  <c r="D1250" i="6"/>
  <c r="P234" i="6"/>
  <c r="P233" i="6"/>
  <c r="P232" i="6"/>
  <c r="P231" i="6"/>
  <c r="P230" i="6"/>
  <c r="A268" i="12"/>
  <c r="D1314" i="6"/>
  <c r="D1313" i="6"/>
  <c r="D1312" i="6"/>
  <c r="D1311" i="6"/>
  <c r="D1310" i="6"/>
  <c r="P294" i="6"/>
  <c r="P293" i="6"/>
  <c r="P292" i="6"/>
  <c r="P291" i="6"/>
  <c r="P290" i="6"/>
  <c r="A344" i="12"/>
  <c r="D1694" i="6"/>
  <c r="D1693" i="6"/>
  <c r="D1692" i="6"/>
  <c r="D1691" i="6"/>
  <c r="D1690" i="6"/>
  <c r="X14" i="6"/>
  <c r="X13" i="6"/>
  <c r="X12" i="6"/>
  <c r="X11" i="6"/>
  <c r="X10" i="6"/>
  <c r="A356" i="12"/>
  <c r="D1754" i="6"/>
  <c r="D1753" i="6"/>
  <c r="D1752" i="6"/>
  <c r="D1751" i="6"/>
  <c r="D1750" i="6"/>
  <c r="X73" i="6"/>
  <c r="X71" i="6"/>
  <c r="X74" i="6"/>
  <c r="X72" i="6"/>
  <c r="X70" i="6"/>
  <c r="A360" i="12"/>
  <c r="D1774" i="6"/>
  <c r="D1773" i="6"/>
  <c r="D1772" i="6"/>
  <c r="D1771" i="6"/>
  <c r="D1770" i="6"/>
  <c r="X91" i="6"/>
  <c r="X94" i="6"/>
  <c r="X93" i="6"/>
  <c r="X92" i="6"/>
  <c r="X90" i="6"/>
  <c r="A364" i="12"/>
  <c r="D1794" i="6"/>
  <c r="D1793" i="6"/>
  <c r="D1792" i="6"/>
  <c r="D1791" i="6"/>
  <c r="D1790" i="6"/>
  <c r="X114" i="6"/>
  <c r="X113" i="6"/>
  <c r="X112" i="6"/>
  <c r="X111" i="6"/>
  <c r="X110" i="6"/>
  <c r="A368" i="12"/>
  <c r="D1814" i="6"/>
  <c r="D1813" i="6"/>
  <c r="D1812" i="6"/>
  <c r="D1811" i="6"/>
  <c r="D1810" i="6"/>
  <c r="X134" i="6"/>
  <c r="X133" i="6"/>
  <c r="X132" i="6"/>
  <c r="X131" i="6"/>
  <c r="X130" i="6"/>
  <c r="A376" i="12"/>
  <c r="D1854" i="6"/>
  <c r="D1853" i="6"/>
  <c r="D1852" i="6"/>
  <c r="D1851" i="6"/>
  <c r="D1850" i="6"/>
  <c r="X174" i="6"/>
  <c r="X173" i="6"/>
  <c r="X172" i="6"/>
  <c r="X171" i="6"/>
  <c r="X170" i="6"/>
  <c r="A384" i="12"/>
  <c r="D1894" i="6"/>
  <c r="D1893" i="6"/>
  <c r="D1892" i="6"/>
  <c r="D1891" i="6"/>
  <c r="D1890" i="6"/>
  <c r="X214" i="6"/>
  <c r="X213" i="6"/>
  <c r="X212" i="6"/>
  <c r="X211" i="6"/>
  <c r="X210" i="6"/>
  <c r="A388" i="12"/>
  <c r="D1914" i="6"/>
  <c r="D1913" i="6"/>
  <c r="D1912" i="6"/>
  <c r="D1911" i="6"/>
  <c r="D1910" i="6"/>
  <c r="X231" i="6"/>
  <c r="X233" i="6"/>
  <c r="X232" i="6"/>
  <c r="X230" i="6"/>
  <c r="X234" i="6"/>
  <c r="A392" i="12"/>
  <c r="D1934" i="6"/>
  <c r="D1933" i="6"/>
  <c r="D1932" i="6"/>
  <c r="D1931" i="6"/>
  <c r="D1930" i="6"/>
  <c r="X254" i="6"/>
  <c r="X253" i="6"/>
  <c r="X252" i="6"/>
  <c r="X251" i="6"/>
  <c r="X250" i="6"/>
  <c r="A400" i="12"/>
  <c r="D1974" i="6"/>
  <c r="D1973" i="6"/>
  <c r="D1972" i="6"/>
  <c r="D1971" i="6"/>
  <c r="D1970" i="6"/>
  <c r="X294" i="6"/>
  <c r="X293" i="6"/>
  <c r="X292" i="6"/>
  <c r="X291" i="6"/>
  <c r="X290" i="6"/>
  <c r="A476" i="12"/>
  <c r="D2354" i="6"/>
  <c r="D2353" i="6"/>
  <c r="D2352" i="6"/>
  <c r="D2351" i="6"/>
  <c r="D2350" i="6"/>
  <c r="AF14" i="6"/>
  <c r="AF13" i="6"/>
  <c r="AF12" i="6"/>
  <c r="AF11" i="6"/>
  <c r="AF10" i="6"/>
  <c r="A480" i="12"/>
  <c r="D2374" i="6"/>
  <c r="D2373" i="6"/>
  <c r="D2372" i="6"/>
  <c r="D2371" i="6"/>
  <c r="D2370" i="6"/>
  <c r="AF34" i="6"/>
  <c r="AF33" i="6"/>
  <c r="AF32" i="6"/>
  <c r="AF31" i="6"/>
  <c r="AF30" i="6"/>
  <c r="A484" i="12"/>
  <c r="D2394" i="6"/>
  <c r="D2393" i="6"/>
  <c r="D2392" i="6"/>
  <c r="D2391" i="6"/>
  <c r="D2390" i="6"/>
  <c r="AF54" i="6"/>
  <c r="AF53" i="6"/>
  <c r="AF52" i="6"/>
  <c r="AF51" i="6"/>
  <c r="AF50" i="6"/>
  <c r="A496" i="12"/>
  <c r="D2454" i="6"/>
  <c r="D2453" i="6"/>
  <c r="D2452" i="6"/>
  <c r="D2451" i="6"/>
  <c r="D2450" i="6"/>
  <c r="AF114" i="6"/>
  <c r="AF113" i="6"/>
  <c r="AF112" i="6"/>
  <c r="AF111" i="6"/>
  <c r="AF110" i="6"/>
  <c r="A500" i="12"/>
  <c r="D2474" i="6"/>
  <c r="D2473" i="6"/>
  <c r="D2472" i="6"/>
  <c r="D2471" i="6"/>
  <c r="D2470" i="6"/>
  <c r="AF134" i="6"/>
  <c r="AF133" i="6"/>
  <c r="AF132" i="6"/>
  <c r="AF131" i="6"/>
  <c r="AF130" i="6"/>
  <c r="A504" i="12"/>
  <c r="D2494" i="6"/>
  <c r="D2493" i="6"/>
  <c r="D2492" i="6"/>
  <c r="D2491" i="6"/>
  <c r="D2490" i="6"/>
  <c r="AF154" i="6"/>
  <c r="AF153" i="6"/>
  <c r="AF152" i="6"/>
  <c r="AF151" i="6"/>
  <c r="AF150" i="6"/>
  <c r="A512" i="12"/>
  <c r="D2534" i="6"/>
  <c r="D2533" i="6"/>
  <c r="D2532" i="6"/>
  <c r="D2531" i="6"/>
  <c r="D2530" i="6"/>
  <c r="AF194" i="6"/>
  <c r="AF193" i="6"/>
  <c r="AF192" i="6"/>
  <c r="AF191" i="6"/>
  <c r="AF190" i="6"/>
  <c r="A520" i="12"/>
  <c r="D2574" i="6"/>
  <c r="D2573" i="6"/>
  <c r="D2572" i="6"/>
  <c r="D2571" i="6"/>
  <c r="D2570" i="6"/>
  <c r="AF234" i="6"/>
  <c r="AF233" i="6"/>
  <c r="AF232" i="6"/>
  <c r="AF231" i="6"/>
  <c r="AF230" i="6"/>
  <c r="A528" i="12"/>
  <c r="D2614" i="6"/>
  <c r="D2613" i="6"/>
  <c r="D2612" i="6"/>
  <c r="D2611" i="6"/>
  <c r="D2610" i="6"/>
  <c r="AF274" i="6"/>
  <c r="AF273" i="6"/>
  <c r="AF272" i="6"/>
  <c r="AF271" i="6"/>
  <c r="AF270" i="6"/>
  <c r="A532" i="12"/>
  <c r="D2634" i="6"/>
  <c r="D2633" i="6"/>
  <c r="D2632" i="6"/>
  <c r="D2631" i="6"/>
  <c r="D2630" i="6"/>
  <c r="AF294" i="6"/>
  <c r="AF293" i="6"/>
  <c r="AF292" i="6"/>
  <c r="AF291" i="6"/>
  <c r="AF290" i="6"/>
  <c r="D674" i="6"/>
  <c r="D673" i="6"/>
  <c r="D672" i="6"/>
  <c r="D671" i="6"/>
  <c r="D670" i="6"/>
  <c r="L10" i="6"/>
  <c r="L14" i="6"/>
  <c r="L13" i="6"/>
  <c r="L12" i="6"/>
  <c r="L11" i="6"/>
  <c r="D694" i="6"/>
  <c r="D693" i="6"/>
  <c r="D692" i="6"/>
  <c r="D691" i="6"/>
  <c r="D690" i="6"/>
  <c r="L34" i="6"/>
  <c r="L33" i="6"/>
  <c r="L32" i="6"/>
  <c r="L31" i="6"/>
  <c r="L30" i="6"/>
  <c r="D714" i="6"/>
  <c r="D713" i="6"/>
  <c r="D712" i="6"/>
  <c r="D711" i="6"/>
  <c r="D710" i="6"/>
  <c r="L54" i="6"/>
  <c r="L53" i="6"/>
  <c r="L52" i="6"/>
  <c r="L51" i="6"/>
  <c r="L50" i="6"/>
  <c r="D734" i="6"/>
  <c r="D733" i="6"/>
  <c r="D732" i="6"/>
  <c r="D731" i="6"/>
  <c r="D730" i="6"/>
  <c r="L74" i="6"/>
  <c r="L73" i="6"/>
  <c r="L72" i="6"/>
  <c r="L71" i="6"/>
  <c r="L70" i="6"/>
  <c r="L94" i="6"/>
  <c r="L93" i="6"/>
  <c r="L92" i="6"/>
  <c r="L91" i="6"/>
  <c r="L90" i="6"/>
  <c r="D754" i="6"/>
  <c r="D753" i="6"/>
  <c r="D752" i="6"/>
  <c r="D751" i="6"/>
  <c r="D750" i="6"/>
  <c r="D774" i="6"/>
  <c r="D773" i="6"/>
  <c r="D772" i="6"/>
  <c r="D771" i="6"/>
  <c r="D770" i="6"/>
  <c r="L114" i="6"/>
  <c r="L113" i="6"/>
  <c r="L112" i="6"/>
  <c r="L111" i="6"/>
  <c r="L110" i="6"/>
  <c r="D794" i="6"/>
  <c r="D793" i="6"/>
  <c r="D792" i="6"/>
  <c r="D791" i="6"/>
  <c r="D790" i="6"/>
  <c r="L134" i="6"/>
  <c r="L133" i="6"/>
  <c r="L132" i="6"/>
  <c r="L131" i="6"/>
  <c r="L130" i="6"/>
  <c r="D814" i="6"/>
  <c r="D813" i="6"/>
  <c r="D812" i="6"/>
  <c r="D811" i="6"/>
  <c r="D810" i="6"/>
  <c r="L154" i="6"/>
  <c r="L153" i="6"/>
  <c r="L152" i="6"/>
  <c r="L151" i="6"/>
  <c r="L150" i="6"/>
  <c r="D834" i="6"/>
  <c r="D833" i="6"/>
  <c r="D832" i="6"/>
  <c r="D831" i="6"/>
  <c r="D830" i="6"/>
  <c r="L174" i="6"/>
  <c r="L173" i="6"/>
  <c r="L172" i="6"/>
  <c r="L171" i="6"/>
  <c r="L170" i="6"/>
  <c r="D854" i="6"/>
  <c r="D853" i="6"/>
  <c r="D852" i="6"/>
  <c r="D851" i="6"/>
  <c r="D850" i="6"/>
  <c r="L194" i="6"/>
  <c r="L193" i="6"/>
  <c r="L192" i="6"/>
  <c r="L191" i="6"/>
  <c r="L190" i="6"/>
  <c r="D874" i="6"/>
  <c r="D873" i="6"/>
  <c r="D872" i="6"/>
  <c r="D871" i="6"/>
  <c r="D870" i="6"/>
  <c r="L214" i="6"/>
  <c r="L213" i="6"/>
  <c r="L212" i="6"/>
  <c r="L211" i="6"/>
  <c r="L210" i="6"/>
  <c r="D914" i="6"/>
  <c r="D913" i="6"/>
  <c r="D912" i="6"/>
  <c r="D911" i="6"/>
  <c r="D910" i="6"/>
  <c r="L254" i="6"/>
  <c r="L253" i="6"/>
  <c r="L252" i="6"/>
  <c r="L251" i="6"/>
  <c r="L250" i="6"/>
  <c r="L274" i="6"/>
  <c r="L273" i="6"/>
  <c r="L272" i="6"/>
  <c r="L271" i="6"/>
  <c r="L270" i="6"/>
  <c r="D934" i="6"/>
  <c r="D933" i="6"/>
  <c r="D932" i="6"/>
  <c r="D931" i="6"/>
  <c r="D930" i="6"/>
  <c r="D954" i="6"/>
  <c r="D953" i="6"/>
  <c r="D952" i="6"/>
  <c r="D951" i="6"/>
  <c r="D950" i="6"/>
  <c r="L294" i="6"/>
  <c r="L293" i="6"/>
  <c r="L292" i="6"/>
  <c r="L291" i="6"/>
  <c r="L290" i="6"/>
  <c r="D994" i="6"/>
  <c r="D993" i="6"/>
  <c r="D992" i="6"/>
  <c r="D991" i="6"/>
  <c r="D990" i="6"/>
  <c r="L334" i="6"/>
  <c r="L333" i="6"/>
  <c r="L332" i="6"/>
  <c r="L331" i="6"/>
  <c r="L330" i="6"/>
  <c r="D1334" i="6"/>
  <c r="D1333" i="6"/>
  <c r="D1332" i="6"/>
  <c r="D1331" i="6"/>
  <c r="D1330" i="6"/>
  <c r="T14" i="6"/>
  <c r="T13" i="6"/>
  <c r="T12" i="6"/>
  <c r="T11" i="6"/>
  <c r="T10" i="6"/>
  <c r="D1354" i="6"/>
  <c r="D1353" i="6"/>
  <c r="D1352" i="6"/>
  <c r="D1351" i="6"/>
  <c r="D1350" i="6"/>
  <c r="T31" i="6"/>
  <c r="T33" i="6"/>
  <c r="T30" i="6"/>
  <c r="T32" i="6"/>
  <c r="T34" i="6"/>
  <c r="D1374" i="6"/>
  <c r="D1373" i="6"/>
  <c r="D1372" i="6"/>
  <c r="D1371" i="6"/>
  <c r="D1370" i="6"/>
  <c r="T54" i="6"/>
  <c r="T53" i="6"/>
  <c r="T52" i="6"/>
  <c r="T51" i="6"/>
  <c r="T50" i="6"/>
  <c r="D1394" i="6"/>
  <c r="D1393" i="6"/>
  <c r="D1392" i="6"/>
  <c r="D1391" i="6"/>
  <c r="D1390" i="6"/>
  <c r="T73" i="6"/>
  <c r="T70" i="6"/>
  <c r="T71" i="6"/>
  <c r="T74" i="6"/>
  <c r="T72" i="6"/>
  <c r="D1414" i="6"/>
  <c r="D1413" i="6"/>
  <c r="D1412" i="6"/>
  <c r="D1411" i="6"/>
  <c r="D1410" i="6"/>
  <c r="T93" i="6"/>
  <c r="T90" i="6"/>
  <c r="T91" i="6"/>
  <c r="T94" i="6"/>
  <c r="T92" i="6"/>
  <c r="D1454" i="6"/>
  <c r="D1453" i="6"/>
  <c r="D1452" i="6"/>
  <c r="D1451" i="6"/>
  <c r="D1450" i="6"/>
  <c r="T134" i="6"/>
  <c r="T133" i="6"/>
  <c r="T132" i="6"/>
  <c r="T131" i="6"/>
  <c r="T130" i="6"/>
  <c r="D1474" i="6"/>
  <c r="D1473" i="6"/>
  <c r="D1472" i="6"/>
  <c r="D1471" i="6"/>
  <c r="D1470" i="6"/>
  <c r="T154" i="6"/>
  <c r="T153" i="6"/>
  <c r="T152" i="6"/>
  <c r="T151" i="6"/>
  <c r="T150" i="6"/>
  <c r="D1494" i="6"/>
  <c r="D1493" i="6"/>
  <c r="D1492" i="6"/>
  <c r="D1491" i="6"/>
  <c r="D1490" i="6"/>
  <c r="T174" i="6"/>
  <c r="T173" i="6"/>
  <c r="T172" i="6"/>
  <c r="T171" i="6"/>
  <c r="T170" i="6"/>
  <c r="D1534" i="6"/>
  <c r="D1533" i="6"/>
  <c r="D1532" i="6"/>
  <c r="D1531" i="6"/>
  <c r="D1530" i="6"/>
  <c r="T214" i="6"/>
  <c r="T213" i="6"/>
  <c r="T212" i="6"/>
  <c r="T211" i="6"/>
  <c r="T210" i="6"/>
  <c r="D1574" i="6"/>
  <c r="D1573" i="6"/>
  <c r="D1572" i="6"/>
  <c r="D1571" i="6"/>
  <c r="D1570" i="6"/>
  <c r="T254" i="6"/>
  <c r="T253" i="6"/>
  <c r="T252" i="6"/>
  <c r="T251" i="6"/>
  <c r="T250" i="6"/>
  <c r="D1594" i="6"/>
  <c r="D1593" i="6"/>
  <c r="D1592" i="6"/>
  <c r="D1591" i="6"/>
  <c r="D1590" i="6"/>
  <c r="T274" i="6"/>
  <c r="T273" i="6"/>
  <c r="T272" i="6"/>
  <c r="T271" i="6"/>
  <c r="T270" i="6"/>
  <c r="D1614" i="6"/>
  <c r="D1613" i="6"/>
  <c r="D1612" i="6"/>
  <c r="D1611" i="6"/>
  <c r="D1610" i="6"/>
  <c r="T294" i="6"/>
  <c r="T293" i="6"/>
  <c r="T292" i="6"/>
  <c r="T291" i="6"/>
  <c r="T290" i="6"/>
  <c r="D1654" i="6"/>
  <c r="D1653" i="6"/>
  <c r="D1652" i="6"/>
  <c r="D1651" i="6"/>
  <c r="D1650" i="6"/>
  <c r="T334" i="6"/>
  <c r="T333" i="6"/>
  <c r="T332" i="6"/>
  <c r="T331" i="6"/>
  <c r="T330" i="6"/>
  <c r="D1674" i="6"/>
  <c r="D1673" i="6"/>
  <c r="D1672" i="6"/>
  <c r="D1671" i="6"/>
  <c r="D1670" i="6"/>
  <c r="T354" i="6"/>
  <c r="T352" i="6"/>
  <c r="T350" i="6"/>
  <c r="T353" i="6"/>
  <c r="T351" i="6"/>
  <c r="D1994" i="6"/>
  <c r="D1993" i="6"/>
  <c r="D1992" i="6"/>
  <c r="D1991" i="6"/>
  <c r="D1990" i="6"/>
  <c r="AB14" i="6"/>
  <c r="AB13" i="6"/>
  <c r="AB12" i="6"/>
  <c r="AB11" i="6"/>
  <c r="AB10" i="6"/>
  <c r="D2034" i="6"/>
  <c r="D2033" i="6"/>
  <c r="D2032" i="6"/>
  <c r="D2031" i="6"/>
  <c r="D2030" i="6"/>
  <c r="AB54" i="6"/>
  <c r="AB53" i="6"/>
  <c r="AB52" i="6"/>
  <c r="AB51" i="6"/>
  <c r="AB50" i="6"/>
  <c r="D2074" i="6"/>
  <c r="D2073" i="6"/>
  <c r="D2072" i="6"/>
  <c r="D2071" i="6"/>
  <c r="D2070" i="6"/>
  <c r="AB94" i="6"/>
  <c r="AB93" i="6"/>
  <c r="AB92" i="6"/>
  <c r="AB91" i="6"/>
  <c r="AB90" i="6"/>
  <c r="D2094" i="6"/>
  <c r="D2093" i="6"/>
  <c r="D2092" i="6"/>
  <c r="D2091" i="6"/>
  <c r="D2090" i="6"/>
  <c r="AB114" i="6"/>
  <c r="AB113" i="6"/>
  <c r="AB112" i="6"/>
  <c r="AB111" i="6"/>
  <c r="AB110" i="6"/>
  <c r="D2114" i="6"/>
  <c r="D2113" i="6"/>
  <c r="D2112" i="6"/>
  <c r="D2111" i="6"/>
  <c r="D2110" i="6"/>
  <c r="AB134" i="6"/>
  <c r="AB133" i="6"/>
  <c r="AB132" i="6"/>
  <c r="AB131" i="6"/>
  <c r="AB130" i="6"/>
  <c r="D2134" i="6"/>
  <c r="D2133" i="6"/>
  <c r="D2132" i="6"/>
  <c r="D2131" i="6"/>
  <c r="D2130" i="6"/>
  <c r="AB154" i="6"/>
  <c r="AB153" i="6"/>
  <c r="AB152" i="6"/>
  <c r="AB151" i="6"/>
  <c r="AB150" i="6"/>
  <c r="D2154" i="6"/>
  <c r="D2153" i="6"/>
  <c r="D2152" i="6"/>
  <c r="D2151" i="6"/>
  <c r="D2150" i="6"/>
  <c r="AB174" i="6"/>
  <c r="AB173" i="6"/>
  <c r="AB172" i="6"/>
  <c r="AB171" i="6"/>
  <c r="AB170" i="6"/>
  <c r="D2174" i="6"/>
  <c r="D2173" i="6"/>
  <c r="D2172" i="6"/>
  <c r="D2171" i="6"/>
  <c r="D2170" i="6"/>
  <c r="AB194" i="6"/>
  <c r="AB193" i="6"/>
  <c r="AB192" i="6"/>
  <c r="AB191" i="6"/>
  <c r="AB190" i="6"/>
  <c r="D2194" i="6"/>
  <c r="D2193" i="6"/>
  <c r="D2192" i="6"/>
  <c r="D2191" i="6"/>
  <c r="D2190" i="6"/>
  <c r="AB214" i="6"/>
  <c r="AB213" i="6"/>
  <c r="AB212" i="6"/>
  <c r="AB211" i="6"/>
  <c r="AB210" i="6"/>
  <c r="D2214" i="6"/>
  <c r="D2213" i="6"/>
  <c r="D2212" i="6"/>
  <c r="D2211" i="6"/>
  <c r="D2210" i="6"/>
  <c r="AB234" i="6"/>
  <c r="AB233" i="6"/>
  <c r="AB232" i="6"/>
  <c r="AB231" i="6"/>
  <c r="AB230" i="6"/>
  <c r="D2234" i="6"/>
  <c r="D2233" i="6"/>
  <c r="D2232" i="6"/>
  <c r="D2231" i="6"/>
  <c r="D2230" i="6"/>
  <c r="AB254" i="6"/>
  <c r="AB253" i="6"/>
  <c r="AB252" i="6"/>
  <c r="AB251" i="6"/>
  <c r="AB250" i="6"/>
  <c r="D2254" i="6"/>
  <c r="D2253" i="6"/>
  <c r="D2252" i="6"/>
  <c r="D2251" i="6"/>
  <c r="D2250" i="6"/>
  <c r="AB274" i="6"/>
  <c r="AB273" i="6"/>
  <c r="AB272" i="6"/>
  <c r="AB271" i="6"/>
  <c r="AB270" i="6"/>
  <c r="D2274" i="6"/>
  <c r="D2273" i="6"/>
  <c r="D2272" i="6"/>
  <c r="D2271" i="6"/>
  <c r="D2270" i="6"/>
  <c r="AB294" i="6"/>
  <c r="AB293" i="6"/>
  <c r="AB292" i="6"/>
  <c r="AB291" i="6"/>
  <c r="AB290" i="6"/>
  <c r="D2294" i="6"/>
  <c r="D2293" i="6"/>
  <c r="D2292" i="6"/>
  <c r="D2291" i="6"/>
  <c r="D2290" i="6"/>
  <c r="AB314" i="6"/>
  <c r="AB313" i="6"/>
  <c r="AB312" i="6"/>
  <c r="AB311" i="6"/>
  <c r="AB310" i="6"/>
  <c r="D2314" i="6"/>
  <c r="D2313" i="6"/>
  <c r="D2312" i="6"/>
  <c r="D2311" i="6"/>
  <c r="D2310" i="6"/>
  <c r="AB334" i="6"/>
  <c r="AB333" i="6"/>
  <c r="AB332" i="6"/>
  <c r="AB331" i="6"/>
  <c r="AB330" i="6"/>
  <c r="A213" i="12"/>
  <c r="D1039" i="6"/>
  <c r="D1038" i="6"/>
  <c r="D1037" i="6"/>
  <c r="D1036" i="6"/>
  <c r="D1035" i="6"/>
  <c r="P19" i="6"/>
  <c r="P18" i="6"/>
  <c r="P17" i="6"/>
  <c r="P16" i="6"/>
  <c r="P15" i="6"/>
  <c r="A217" i="12"/>
  <c r="D1059" i="6"/>
  <c r="D1058" i="6"/>
  <c r="D1057" i="6"/>
  <c r="D1056" i="6"/>
  <c r="D1055" i="6"/>
  <c r="P39" i="6"/>
  <c r="P38" i="6"/>
  <c r="P37" i="6"/>
  <c r="P36" i="6"/>
  <c r="P35" i="6"/>
  <c r="A221" i="12"/>
  <c r="D1079" i="6"/>
  <c r="D1078" i="6"/>
  <c r="D1077" i="6"/>
  <c r="D1076" i="6"/>
  <c r="D1075" i="6"/>
  <c r="P59" i="6"/>
  <c r="P58" i="6"/>
  <c r="P57" i="6"/>
  <c r="P56" i="6"/>
  <c r="P55" i="6"/>
  <c r="A225" i="12"/>
  <c r="D1099" i="6"/>
  <c r="D1098" i="6"/>
  <c r="D1097" i="6"/>
  <c r="D1096" i="6"/>
  <c r="D1095" i="6"/>
  <c r="P79" i="6"/>
  <c r="P78" i="6"/>
  <c r="P77" i="6"/>
  <c r="P76" i="6"/>
  <c r="P75" i="6"/>
  <c r="A229" i="12"/>
  <c r="D1119" i="6"/>
  <c r="D1118" i="6"/>
  <c r="D1117" i="6"/>
  <c r="D1116" i="6"/>
  <c r="D1115" i="6"/>
  <c r="P99" i="6"/>
  <c r="P98" i="6"/>
  <c r="P97" i="6"/>
  <c r="P96" i="6"/>
  <c r="P95" i="6"/>
  <c r="A233" i="12"/>
  <c r="D1139" i="6"/>
  <c r="D1138" i="6"/>
  <c r="D1137" i="6"/>
  <c r="D1136" i="6"/>
  <c r="D1135" i="6"/>
  <c r="P119" i="6"/>
  <c r="P118" i="6"/>
  <c r="P117" i="6"/>
  <c r="P116" i="6"/>
  <c r="P115" i="6"/>
  <c r="A237" i="12"/>
  <c r="D1159" i="6"/>
  <c r="D1158" i="6"/>
  <c r="D1157" i="6"/>
  <c r="D1156" i="6"/>
  <c r="D1155" i="6"/>
  <c r="P139" i="6"/>
  <c r="P138" i="6"/>
  <c r="P137" i="6"/>
  <c r="P136" i="6"/>
  <c r="P135" i="6"/>
  <c r="A241" i="12"/>
  <c r="P159" i="6"/>
  <c r="P158" i="6"/>
  <c r="P157" i="6"/>
  <c r="P156" i="6"/>
  <c r="P155" i="6"/>
  <c r="D1179" i="6"/>
  <c r="D1178" i="6"/>
  <c r="D1177" i="6"/>
  <c r="D1176" i="6"/>
  <c r="D1175" i="6"/>
  <c r="A249" i="12"/>
  <c r="D1219" i="6"/>
  <c r="D1218" i="6"/>
  <c r="D1217" i="6"/>
  <c r="D1216" i="6"/>
  <c r="D1215" i="6"/>
  <c r="P199" i="6"/>
  <c r="P198" i="6"/>
  <c r="P197" i="6"/>
  <c r="P196" i="6"/>
  <c r="P195" i="6"/>
  <c r="A253" i="12"/>
  <c r="D1239" i="6"/>
  <c r="D1238" i="6"/>
  <c r="D1237" i="6"/>
  <c r="D1236" i="6"/>
  <c r="D1235" i="6"/>
  <c r="P219" i="6"/>
  <c r="P218" i="6"/>
  <c r="P217" i="6"/>
  <c r="P216" i="6"/>
  <c r="P215" i="6"/>
  <c r="A257" i="12"/>
  <c r="D1259" i="6"/>
  <c r="D1258" i="6"/>
  <c r="D1257" i="6"/>
  <c r="D1256" i="6"/>
  <c r="D1255" i="6"/>
  <c r="P239" i="6"/>
  <c r="P238" i="6"/>
  <c r="P237" i="6"/>
  <c r="P236" i="6"/>
  <c r="P235" i="6"/>
  <c r="A261" i="12"/>
  <c r="D1279" i="6"/>
  <c r="D1278" i="6"/>
  <c r="D1277" i="6"/>
  <c r="D1276" i="6"/>
  <c r="D1275" i="6"/>
  <c r="P259" i="6"/>
  <c r="P258" i="6"/>
  <c r="P257" i="6"/>
  <c r="P256" i="6"/>
  <c r="P255" i="6"/>
  <c r="A269" i="12"/>
  <c r="D1319" i="6"/>
  <c r="D1318" i="6"/>
  <c r="D1317" i="6"/>
  <c r="D1316" i="6"/>
  <c r="D1315" i="6"/>
  <c r="P299" i="6"/>
  <c r="P298" i="6"/>
  <c r="P297" i="6"/>
  <c r="P296" i="6"/>
  <c r="P295" i="6"/>
  <c r="A345" i="12"/>
  <c r="D1699" i="6"/>
  <c r="D1698" i="6"/>
  <c r="D1697" i="6"/>
  <c r="D1696" i="6"/>
  <c r="D1695" i="6"/>
  <c r="X19" i="6"/>
  <c r="X18" i="6"/>
  <c r="X17" i="6"/>
  <c r="X16" i="6"/>
  <c r="X15" i="6"/>
  <c r="A349" i="12"/>
  <c r="D1719" i="6"/>
  <c r="D1718" i="6"/>
  <c r="D1717" i="6"/>
  <c r="D1716" i="6"/>
  <c r="D1715" i="6"/>
  <c r="X39" i="6"/>
  <c r="X38" i="6"/>
  <c r="X37" i="6"/>
  <c r="X36" i="6"/>
  <c r="X35" i="6"/>
  <c r="A353" i="12"/>
  <c r="D1739" i="6"/>
  <c r="D1738" i="6"/>
  <c r="D1737" i="6"/>
  <c r="D1736" i="6"/>
  <c r="D1735" i="6"/>
  <c r="X59" i="6"/>
  <c r="X58" i="6"/>
  <c r="X57" i="6"/>
  <c r="X56" i="6"/>
  <c r="X55" i="6"/>
  <c r="A357" i="12"/>
  <c r="D1759" i="6"/>
  <c r="D1758" i="6"/>
  <c r="D1757" i="6"/>
  <c r="D1756" i="6"/>
  <c r="D1755" i="6"/>
  <c r="X76" i="6"/>
  <c r="X78" i="6"/>
  <c r="X79" i="6"/>
  <c r="X77" i="6"/>
  <c r="X75" i="6"/>
  <c r="A361" i="12"/>
  <c r="D1779" i="6"/>
  <c r="D1778" i="6"/>
  <c r="D1777" i="6"/>
  <c r="D1776" i="6"/>
  <c r="D1775" i="6"/>
  <c r="X95" i="6"/>
  <c r="X99" i="6"/>
  <c r="X98" i="6"/>
  <c r="X97" i="6"/>
  <c r="X96" i="6"/>
  <c r="A369" i="12"/>
  <c r="D1819" i="6"/>
  <c r="D1818" i="6"/>
  <c r="D1817" i="6"/>
  <c r="D1816" i="6"/>
  <c r="D1815" i="6"/>
  <c r="X139" i="6"/>
  <c r="X135" i="6"/>
  <c r="X137" i="6"/>
  <c r="X138" i="6"/>
  <c r="X136" i="6"/>
  <c r="A373" i="12"/>
  <c r="D1839" i="6"/>
  <c r="D1838" i="6"/>
  <c r="D1837" i="6"/>
  <c r="D1836" i="6"/>
  <c r="D1835" i="6"/>
  <c r="X159" i="6"/>
  <c r="X158" i="6"/>
  <c r="X157" i="6"/>
  <c r="X156" i="6"/>
  <c r="X155" i="6"/>
  <c r="A385" i="12"/>
  <c r="D1899" i="6"/>
  <c r="D1898" i="6"/>
  <c r="D1897" i="6"/>
  <c r="D1896" i="6"/>
  <c r="D1895" i="6"/>
  <c r="X219" i="6"/>
  <c r="X218" i="6"/>
  <c r="X217" i="6"/>
  <c r="X216" i="6"/>
  <c r="X215" i="6"/>
  <c r="A389" i="12"/>
  <c r="D1919" i="6"/>
  <c r="D1918" i="6"/>
  <c r="D1917" i="6"/>
  <c r="D1916" i="6"/>
  <c r="D1915" i="6"/>
  <c r="X239" i="6"/>
  <c r="X238" i="6"/>
  <c r="X237" i="6"/>
  <c r="X236" i="6"/>
  <c r="X235" i="6"/>
  <c r="A393" i="12"/>
  <c r="D1939" i="6"/>
  <c r="D1938" i="6"/>
  <c r="D1937" i="6"/>
  <c r="D1936" i="6"/>
  <c r="D1935" i="6"/>
  <c r="X259" i="6"/>
  <c r="X258" i="6"/>
  <c r="X257" i="6"/>
  <c r="X256" i="6"/>
  <c r="X255" i="6"/>
  <c r="A401" i="12"/>
  <c r="D1979" i="6"/>
  <c r="D1978" i="6"/>
  <c r="D1977" i="6"/>
  <c r="D1976" i="6"/>
  <c r="D1975" i="6"/>
  <c r="X299" i="6"/>
  <c r="X298" i="6"/>
  <c r="X297" i="6"/>
  <c r="X296" i="6"/>
  <c r="X295" i="6"/>
  <c r="A477" i="12"/>
  <c r="D2359" i="6"/>
  <c r="D2358" i="6"/>
  <c r="D2357" i="6"/>
  <c r="D2356" i="6"/>
  <c r="D2355" i="6"/>
  <c r="AF19" i="6"/>
  <c r="AF18" i="6"/>
  <c r="AF17" i="6"/>
  <c r="AF16" i="6"/>
  <c r="AF15" i="6"/>
  <c r="A485" i="12"/>
  <c r="D2399" i="6"/>
  <c r="D2398" i="6"/>
  <c r="D2397" i="6"/>
  <c r="D2396" i="6"/>
  <c r="D2395" i="6"/>
  <c r="AF59" i="6"/>
  <c r="AF58" i="6"/>
  <c r="AF57" i="6"/>
  <c r="AF56" i="6"/>
  <c r="AF55" i="6"/>
  <c r="A489" i="12"/>
  <c r="D2419" i="6"/>
  <c r="D2418" i="6"/>
  <c r="D2417" i="6"/>
  <c r="D2416" i="6"/>
  <c r="D2415" i="6"/>
  <c r="AF79" i="6"/>
  <c r="AF78" i="6"/>
  <c r="AF77" i="6"/>
  <c r="AF76" i="6"/>
  <c r="AF75" i="6"/>
  <c r="A493" i="12"/>
  <c r="D2439" i="6"/>
  <c r="D2438" i="6"/>
  <c r="D2437" i="6"/>
  <c r="D2436" i="6"/>
  <c r="D2435" i="6"/>
  <c r="AF99" i="6"/>
  <c r="AF98" i="6"/>
  <c r="AF97" i="6"/>
  <c r="AF96" i="6"/>
  <c r="AF95" i="6"/>
  <c r="A497" i="12"/>
  <c r="D2459" i="6"/>
  <c r="D2458" i="6"/>
  <c r="D2457" i="6"/>
  <c r="D2456" i="6"/>
  <c r="D2455" i="6"/>
  <c r="AF119" i="6"/>
  <c r="AF118" i="6"/>
  <c r="AF117" i="6"/>
  <c r="AF116" i="6"/>
  <c r="AF115" i="6"/>
  <c r="A501" i="12"/>
  <c r="D2479" i="6"/>
  <c r="D2478" i="6"/>
  <c r="D2477" i="6"/>
  <c r="D2476" i="6"/>
  <c r="D2475" i="6"/>
  <c r="AF139" i="6"/>
  <c r="AF138" i="6"/>
  <c r="AF137" i="6"/>
  <c r="AF136" i="6"/>
  <c r="AF135" i="6"/>
  <c r="A505" i="12"/>
  <c r="D2499" i="6"/>
  <c r="D2498" i="6"/>
  <c r="D2497" i="6"/>
  <c r="D2496" i="6"/>
  <c r="D2495" i="6"/>
  <c r="AF159" i="6"/>
  <c r="AF158" i="6"/>
  <c r="AF157" i="6"/>
  <c r="AF156" i="6"/>
  <c r="AF155" i="6"/>
  <c r="A509" i="12"/>
  <c r="D2519" i="6"/>
  <c r="D2518" i="6"/>
  <c r="D2517" i="6"/>
  <c r="D2516" i="6"/>
  <c r="D2515" i="6"/>
  <c r="AF179" i="6"/>
  <c r="AF178" i="6"/>
  <c r="AF177" i="6"/>
  <c r="AF176" i="6"/>
  <c r="AF175" i="6"/>
  <c r="A513" i="12"/>
  <c r="D2539" i="6"/>
  <c r="D2538" i="6"/>
  <c r="D2537" i="6"/>
  <c r="D2536" i="6"/>
  <c r="D2535" i="6"/>
  <c r="AF199" i="6"/>
  <c r="AF198" i="6"/>
  <c r="AF197" i="6"/>
  <c r="AF196" i="6"/>
  <c r="AF195" i="6"/>
  <c r="A517" i="12"/>
  <c r="D2559" i="6"/>
  <c r="D2558" i="6"/>
  <c r="D2557" i="6"/>
  <c r="D2556" i="6"/>
  <c r="D2555" i="6"/>
  <c r="AF219" i="6"/>
  <c r="AF218" i="6"/>
  <c r="AF217" i="6"/>
  <c r="AF216" i="6"/>
  <c r="AF215" i="6"/>
  <c r="A521" i="12"/>
  <c r="D2579" i="6"/>
  <c r="D2578" i="6"/>
  <c r="D2577" i="6"/>
  <c r="D2576" i="6"/>
  <c r="D2575" i="6"/>
  <c r="AF239" i="6"/>
  <c r="AF238" i="6"/>
  <c r="AF237" i="6"/>
  <c r="AF236" i="6"/>
  <c r="AF235" i="6"/>
  <c r="A529" i="12"/>
  <c r="D2619" i="6"/>
  <c r="D2618" i="6"/>
  <c r="D2617" i="6"/>
  <c r="D2616" i="6"/>
  <c r="D2615" i="6"/>
  <c r="AF279" i="6"/>
  <c r="AF278" i="6"/>
  <c r="AF277" i="6"/>
  <c r="AF276" i="6"/>
  <c r="AF275" i="6"/>
  <c r="A533" i="12"/>
  <c r="D2639" i="6"/>
  <c r="D2638" i="6"/>
  <c r="D2637" i="6"/>
  <c r="D2636" i="6"/>
  <c r="D2635" i="6"/>
  <c r="AF299" i="6"/>
  <c r="AF298" i="6"/>
  <c r="AF297" i="6"/>
  <c r="AF296" i="6"/>
  <c r="AF295" i="6"/>
  <c r="A141" i="12"/>
  <c r="D679" i="6"/>
  <c r="D678" i="6"/>
  <c r="D677" i="6"/>
  <c r="D676" i="6"/>
  <c r="D675" i="6"/>
  <c r="L19" i="6"/>
  <c r="L18" i="6"/>
  <c r="L17" i="6"/>
  <c r="L16" i="6"/>
  <c r="L15" i="6"/>
  <c r="A145" i="12"/>
  <c r="D699" i="6"/>
  <c r="D698" i="6"/>
  <c r="D697" i="6"/>
  <c r="D696" i="6"/>
  <c r="D695" i="6"/>
  <c r="L39" i="6"/>
  <c r="L38" i="6"/>
  <c r="L37" i="6"/>
  <c r="L36" i="6"/>
  <c r="L35" i="6"/>
  <c r="A149" i="12"/>
  <c r="D719" i="6"/>
  <c r="D718" i="6"/>
  <c r="D717" i="6"/>
  <c r="D716" i="6"/>
  <c r="D715" i="6"/>
  <c r="L59" i="6"/>
  <c r="L58" i="6"/>
  <c r="L57" i="6"/>
  <c r="L56" i="6"/>
  <c r="L55" i="6"/>
  <c r="A153" i="12"/>
  <c r="D739" i="6"/>
  <c r="D738" i="6"/>
  <c r="D737" i="6"/>
  <c r="D736" i="6"/>
  <c r="D735" i="6"/>
  <c r="L79" i="6"/>
  <c r="L78" i="6"/>
  <c r="L77" i="6"/>
  <c r="L76" i="6"/>
  <c r="L75" i="6"/>
  <c r="A177" i="12"/>
  <c r="D859" i="6"/>
  <c r="D858" i="6"/>
  <c r="D857" i="6"/>
  <c r="D856" i="6"/>
  <c r="D855" i="6"/>
  <c r="L199" i="6"/>
  <c r="L198" i="6"/>
  <c r="L197" i="6"/>
  <c r="L196" i="6"/>
  <c r="L195" i="6"/>
  <c r="A181" i="12"/>
  <c r="D879" i="6"/>
  <c r="D878" i="6"/>
  <c r="D877" i="6"/>
  <c r="D876" i="6"/>
  <c r="D875" i="6"/>
  <c r="L219" i="6"/>
  <c r="L218" i="6"/>
  <c r="L217" i="6"/>
  <c r="L216" i="6"/>
  <c r="L215" i="6"/>
  <c r="A185" i="12"/>
  <c r="D899" i="6"/>
  <c r="D898" i="6"/>
  <c r="D897" i="6"/>
  <c r="D896" i="6"/>
  <c r="D895" i="6"/>
  <c r="L239" i="6"/>
  <c r="L238" i="6"/>
  <c r="L237" i="6"/>
  <c r="L236" i="6"/>
  <c r="L235" i="6"/>
  <c r="A193" i="12"/>
  <c r="L279" i="6"/>
  <c r="L278" i="6"/>
  <c r="L277" i="6"/>
  <c r="L276" i="6"/>
  <c r="L275" i="6"/>
  <c r="D939" i="6"/>
  <c r="D938" i="6"/>
  <c r="D937" i="6"/>
  <c r="D936" i="6"/>
  <c r="D935" i="6"/>
  <c r="A197" i="12"/>
  <c r="D959" i="6"/>
  <c r="D958" i="6"/>
  <c r="D957" i="6"/>
  <c r="D956" i="6"/>
  <c r="D955" i="6"/>
  <c r="L299" i="6"/>
  <c r="L298" i="6"/>
  <c r="L297" i="6"/>
  <c r="L296" i="6"/>
  <c r="L295" i="6"/>
  <c r="A201" i="12"/>
  <c r="D979" i="6"/>
  <c r="D978" i="6"/>
  <c r="D977" i="6"/>
  <c r="D976" i="6"/>
  <c r="D975" i="6"/>
  <c r="L319" i="6"/>
  <c r="L318" i="6"/>
  <c r="L317" i="6"/>
  <c r="L316" i="6"/>
  <c r="L315" i="6"/>
  <c r="A205" i="12"/>
  <c r="D999" i="6"/>
  <c r="D998" i="6"/>
  <c r="D997" i="6"/>
  <c r="D996" i="6"/>
  <c r="D995" i="6"/>
  <c r="L339" i="6"/>
  <c r="L338" i="6"/>
  <c r="L337" i="6"/>
  <c r="L336" i="6"/>
  <c r="L335" i="6"/>
  <c r="A209" i="12"/>
  <c r="D1019" i="6"/>
  <c r="D1018" i="6"/>
  <c r="D1017" i="6"/>
  <c r="D1016" i="6"/>
  <c r="D1015" i="6"/>
  <c r="L359" i="6"/>
  <c r="L358" i="6"/>
  <c r="L357" i="6"/>
  <c r="L356" i="6"/>
  <c r="L355" i="6"/>
  <c r="D1339" i="6"/>
  <c r="D1338" i="6"/>
  <c r="D1337" i="6"/>
  <c r="D1336" i="6"/>
  <c r="D1335" i="6"/>
  <c r="T19" i="6"/>
  <c r="T18" i="6"/>
  <c r="T17" i="6"/>
  <c r="T16" i="6"/>
  <c r="T15" i="6"/>
  <c r="D1359" i="6"/>
  <c r="D1358" i="6"/>
  <c r="D1357" i="6"/>
  <c r="D1356" i="6"/>
  <c r="D1355" i="6"/>
  <c r="T39" i="6"/>
  <c r="T38" i="6"/>
  <c r="T37" i="6"/>
  <c r="T36" i="6"/>
  <c r="T35" i="6"/>
  <c r="D1379" i="6"/>
  <c r="D1378" i="6"/>
  <c r="D1377" i="6"/>
  <c r="D1376" i="6"/>
  <c r="D1375" i="6"/>
  <c r="T59" i="6"/>
  <c r="T58" i="6"/>
  <c r="T57" i="6"/>
  <c r="T56" i="6"/>
  <c r="T55" i="6"/>
  <c r="D1399" i="6"/>
  <c r="D1398" i="6"/>
  <c r="D1397" i="6"/>
  <c r="D1396" i="6"/>
  <c r="D1395" i="6"/>
  <c r="T79" i="6"/>
  <c r="T77" i="6"/>
  <c r="T75" i="6"/>
  <c r="T78" i="6"/>
  <c r="T76" i="6"/>
  <c r="D1419" i="6"/>
  <c r="D1418" i="6"/>
  <c r="D1417" i="6"/>
  <c r="D1416" i="6"/>
  <c r="D1415" i="6"/>
  <c r="T99" i="6"/>
  <c r="T98" i="6"/>
  <c r="T97" i="6"/>
  <c r="T96" i="6"/>
  <c r="T95" i="6"/>
  <c r="D1499" i="6"/>
  <c r="D1498" i="6"/>
  <c r="D1497" i="6"/>
  <c r="D1496" i="6"/>
  <c r="D1495" i="6"/>
  <c r="T179" i="6"/>
  <c r="T175" i="6"/>
  <c r="T177" i="6"/>
  <c r="T176" i="6"/>
  <c r="T178" i="6"/>
  <c r="D1519" i="6"/>
  <c r="D1518" i="6"/>
  <c r="D1517" i="6"/>
  <c r="D1516" i="6"/>
  <c r="D1515" i="6"/>
  <c r="T199" i="6"/>
  <c r="T198" i="6"/>
  <c r="T197" i="6"/>
  <c r="T196" i="6"/>
  <c r="T195" i="6"/>
  <c r="D1539" i="6"/>
  <c r="D1538" i="6"/>
  <c r="D1537" i="6"/>
  <c r="D1536" i="6"/>
  <c r="D1535" i="6"/>
  <c r="T219" i="6"/>
  <c r="T218" i="6"/>
  <c r="T217" i="6"/>
  <c r="T216" i="6"/>
  <c r="T215" i="6"/>
  <c r="D1559" i="6"/>
  <c r="D1558" i="6"/>
  <c r="D1557" i="6"/>
  <c r="D1556" i="6"/>
  <c r="D1555" i="6"/>
  <c r="T239" i="6"/>
  <c r="T238" i="6"/>
  <c r="T237" i="6"/>
  <c r="T236" i="6"/>
  <c r="T235" i="6"/>
  <c r="D1579" i="6"/>
  <c r="D1578" i="6"/>
  <c r="D1577" i="6"/>
  <c r="D1576" i="6"/>
  <c r="D1575" i="6"/>
  <c r="T259" i="6"/>
  <c r="T258" i="6"/>
  <c r="T257" i="6"/>
  <c r="T256" i="6"/>
  <c r="T255" i="6"/>
  <c r="D1619" i="6"/>
  <c r="D1618" i="6"/>
  <c r="D1617" i="6"/>
  <c r="D1616" i="6"/>
  <c r="D1615" i="6"/>
  <c r="T299" i="6"/>
  <c r="T298" i="6"/>
  <c r="T297" i="6"/>
  <c r="T296" i="6"/>
  <c r="T295" i="6"/>
  <c r="D1639" i="6"/>
  <c r="D1638" i="6"/>
  <c r="D1637" i="6"/>
  <c r="D1636" i="6"/>
  <c r="D1635" i="6"/>
  <c r="T319" i="6"/>
  <c r="T318" i="6"/>
  <c r="T317" i="6"/>
  <c r="T316" i="6"/>
  <c r="T315" i="6"/>
  <c r="D1659" i="6"/>
  <c r="D1658" i="6"/>
  <c r="D1657" i="6"/>
  <c r="D1656" i="6"/>
  <c r="D1655" i="6"/>
  <c r="T339" i="6"/>
  <c r="T338" i="6"/>
  <c r="T337" i="6"/>
  <c r="T336" i="6"/>
  <c r="T335" i="6"/>
  <c r="D1679" i="6"/>
  <c r="D1678" i="6"/>
  <c r="D1677" i="6"/>
  <c r="D1676" i="6"/>
  <c r="D1675" i="6"/>
  <c r="T359" i="6"/>
  <c r="T358" i="6"/>
  <c r="T356" i="6"/>
  <c r="T357" i="6"/>
  <c r="T355" i="6"/>
  <c r="D1999" i="6"/>
  <c r="D1998" i="6"/>
  <c r="D1997" i="6"/>
  <c r="D1996" i="6"/>
  <c r="D1995" i="6"/>
  <c r="AB19" i="6"/>
  <c r="AB18" i="6"/>
  <c r="AB17" i="6"/>
  <c r="AB16" i="6"/>
  <c r="AB15" i="6"/>
  <c r="AB59" i="6"/>
  <c r="AB58" i="6"/>
  <c r="D2039" i="6"/>
  <c r="D2038" i="6"/>
  <c r="D2037" i="6"/>
  <c r="D2036" i="6"/>
  <c r="D2035" i="6"/>
  <c r="AB57" i="6"/>
  <c r="AB56" i="6"/>
  <c r="AB55" i="6"/>
  <c r="AB79" i="6"/>
  <c r="AB78" i="6"/>
  <c r="AB77" i="6"/>
  <c r="AB76" i="6"/>
  <c r="AB75" i="6"/>
  <c r="D2059" i="6"/>
  <c r="D2058" i="6"/>
  <c r="D2057" i="6"/>
  <c r="D2056" i="6"/>
  <c r="D2055" i="6"/>
  <c r="D2099" i="6"/>
  <c r="D2098" i="6"/>
  <c r="D2097" i="6"/>
  <c r="D2096" i="6"/>
  <c r="D2095" i="6"/>
  <c r="AB119" i="6"/>
  <c r="AB118" i="6"/>
  <c r="AB117" i="6"/>
  <c r="AB116" i="6"/>
  <c r="AB115" i="6"/>
  <c r="D2119" i="6"/>
  <c r="D2118" i="6"/>
  <c r="D2117" i="6"/>
  <c r="D2116" i="6"/>
  <c r="D2115" i="6"/>
  <c r="AB139" i="6"/>
  <c r="AB138" i="6"/>
  <c r="AB137" i="6"/>
  <c r="AB136" i="6"/>
  <c r="AB135" i="6"/>
  <c r="D2139" i="6"/>
  <c r="D2138" i="6"/>
  <c r="D2137" i="6"/>
  <c r="D2136" i="6"/>
  <c r="D2135" i="6"/>
  <c r="AB159" i="6"/>
  <c r="AB158" i="6"/>
  <c r="AB157" i="6"/>
  <c r="AB156" i="6"/>
  <c r="AB155" i="6"/>
  <c r="D2199" i="6"/>
  <c r="D2198" i="6"/>
  <c r="D2197" i="6"/>
  <c r="D2196" i="6"/>
  <c r="D2195" i="6"/>
  <c r="AB219" i="6"/>
  <c r="AB218" i="6"/>
  <c r="AB217" i="6"/>
  <c r="AB216" i="6"/>
  <c r="AB215" i="6"/>
  <c r="D2219" i="6"/>
  <c r="D2218" i="6"/>
  <c r="D2217" i="6"/>
  <c r="D2216" i="6"/>
  <c r="D2215" i="6"/>
  <c r="AB239" i="6"/>
  <c r="AB238" i="6"/>
  <c r="AB237" i="6"/>
  <c r="AB236" i="6"/>
  <c r="AB235" i="6"/>
  <c r="D2259" i="6"/>
  <c r="D2258" i="6"/>
  <c r="D2257" i="6"/>
  <c r="D2256" i="6"/>
  <c r="D2255" i="6"/>
  <c r="AB279" i="6"/>
  <c r="AB278" i="6"/>
  <c r="AB277" i="6"/>
  <c r="AB276" i="6"/>
  <c r="AB275" i="6"/>
  <c r="D2299" i="6"/>
  <c r="D2298" i="6"/>
  <c r="D2297" i="6"/>
  <c r="D2296" i="6"/>
  <c r="D2295" i="6"/>
  <c r="AB319" i="6"/>
  <c r="AB318" i="6"/>
  <c r="AB317" i="6"/>
  <c r="AB316" i="6"/>
  <c r="AB315" i="6"/>
  <c r="D2319" i="6"/>
  <c r="D2318" i="6"/>
  <c r="D2317" i="6"/>
  <c r="D2316" i="6"/>
  <c r="D2315" i="6"/>
  <c r="AB339" i="6"/>
  <c r="AB338" i="6"/>
  <c r="AB337" i="6"/>
  <c r="AB336" i="6"/>
  <c r="AB335" i="6"/>
  <c r="A214" i="12"/>
  <c r="D1044" i="6"/>
  <c r="D1043" i="6"/>
  <c r="D1042" i="6"/>
  <c r="D1041" i="6"/>
  <c r="D1040" i="6"/>
  <c r="P24" i="6"/>
  <c r="P23" i="6"/>
  <c r="P22" i="6"/>
  <c r="P21" i="6"/>
  <c r="P20" i="6"/>
  <c r="A222" i="12"/>
  <c r="D1084" i="6"/>
  <c r="D1083" i="6"/>
  <c r="D1082" i="6"/>
  <c r="D1081" i="6"/>
  <c r="D1080" i="6"/>
  <c r="P64" i="6"/>
  <c r="P63" i="6"/>
  <c r="P62" i="6"/>
  <c r="P61" i="6"/>
  <c r="P60" i="6"/>
  <c r="A230" i="12"/>
  <c r="D1124" i="6"/>
  <c r="D1123" i="6"/>
  <c r="D1122" i="6"/>
  <c r="D1121" i="6"/>
  <c r="D1120" i="6"/>
  <c r="P104" i="6"/>
  <c r="P103" i="6"/>
  <c r="P102" i="6"/>
  <c r="P101" i="6"/>
  <c r="P100" i="6"/>
  <c r="A246" i="12"/>
  <c r="D1204" i="6"/>
  <c r="D1203" i="6"/>
  <c r="D1202" i="6"/>
  <c r="D1201" i="6"/>
  <c r="D1200" i="6"/>
  <c r="P184" i="6"/>
  <c r="P183" i="6"/>
  <c r="P182" i="6"/>
  <c r="P181" i="6"/>
  <c r="P180" i="6"/>
  <c r="A250" i="12"/>
  <c r="D1224" i="6"/>
  <c r="D1223" i="6"/>
  <c r="D1222" i="6"/>
  <c r="D1221" i="6"/>
  <c r="D1220" i="6"/>
  <c r="P204" i="6"/>
  <c r="P203" i="6"/>
  <c r="P202" i="6"/>
  <c r="P201" i="6"/>
  <c r="P200" i="6"/>
  <c r="A254" i="12"/>
  <c r="D1244" i="6"/>
  <c r="D1243" i="6"/>
  <c r="D1242" i="6"/>
  <c r="D1241" i="6"/>
  <c r="D1240" i="6"/>
  <c r="P224" i="6"/>
  <c r="P223" i="6"/>
  <c r="P222" i="6"/>
  <c r="P221" i="6"/>
  <c r="P220" i="6"/>
  <c r="A262" i="12"/>
  <c r="D1284" i="6"/>
  <c r="D1283" i="6"/>
  <c r="D1282" i="6"/>
  <c r="D1281" i="6"/>
  <c r="D1280" i="6"/>
  <c r="P264" i="6"/>
  <c r="P263" i="6"/>
  <c r="P262" i="6"/>
  <c r="P261" i="6"/>
  <c r="P260" i="6"/>
  <c r="A266" i="12"/>
  <c r="D1304" i="6"/>
  <c r="D1303" i="6"/>
  <c r="D1302" i="6"/>
  <c r="D1301" i="6"/>
  <c r="D1300" i="6"/>
  <c r="P284" i="6"/>
  <c r="P283" i="6"/>
  <c r="P282" i="6"/>
  <c r="P281" i="6"/>
  <c r="P280" i="6"/>
  <c r="A270" i="12"/>
  <c r="D1324" i="6"/>
  <c r="D1323" i="6"/>
  <c r="D1322" i="6"/>
  <c r="D1321" i="6"/>
  <c r="D1320" i="6"/>
  <c r="P304" i="6"/>
  <c r="P303" i="6"/>
  <c r="P302" i="6"/>
  <c r="P301" i="6"/>
  <c r="P300" i="6"/>
  <c r="A346" i="12"/>
  <c r="D1704" i="6"/>
  <c r="D1703" i="6"/>
  <c r="D1702" i="6"/>
  <c r="D1701" i="6"/>
  <c r="D1700" i="6"/>
  <c r="X24" i="6"/>
  <c r="X23" i="6"/>
  <c r="X22" i="6"/>
  <c r="X21" i="6"/>
  <c r="X20" i="6"/>
  <c r="A350" i="12"/>
  <c r="D1724" i="6"/>
  <c r="D1723" i="6"/>
  <c r="D1722" i="6"/>
  <c r="D1721" i="6"/>
  <c r="D1720" i="6"/>
  <c r="X44" i="6"/>
  <c r="X43" i="6"/>
  <c r="X42" i="6"/>
  <c r="X41" i="6"/>
  <c r="X40" i="6"/>
  <c r="A354" i="12"/>
  <c r="D1744" i="6"/>
  <c r="D1743" i="6"/>
  <c r="D1742" i="6"/>
  <c r="D1741" i="6"/>
  <c r="D1740" i="6"/>
  <c r="X64" i="6"/>
  <c r="X63" i="6"/>
  <c r="X62" i="6"/>
  <c r="X61" i="6"/>
  <c r="X60" i="6"/>
  <c r="A362" i="12"/>
  <c r="D1784" i="6"/>
  <c r="D1783" i="6"/>
  <c r="D1782" i="6"/>
  <c r="D1781" i="6"/>
  <c r="D1780" i="6"/>
  <c r="X103" i="6"/>
  <c r="X102" i="6"/>
  <c r="X101" i="6"/>
  <c r="X100" i="6"/>
  <c r="X104" i="6"/>
  <c r="A370" i="12"/>
  <c r="D1824" i="6"/>
  <c r="D1823" i="6"/>
  <c r="D1822" i="6"/>
  <c r="D1821" i="6"/>
  <c r="D1820" i="6"/>
  <c r="X144" i="6"/>
  <c r="X143" i="6"/>
  <c r="X142" i="6"/>
  <c r="X141" i="6"/>
  <c r="X140" i="6"/>
  <c r="A378" i="12"/>
  <c r="D1864" i="6"/>
  <c r="D1863" i="6"/>
  <c r="D1862" i="6"/>
  <c r="D1861" i="6"/>
  <c r="D1860" i="6"/>
  <c r="X184" i="6"/>
  <c r="X183" i="6"/>
  <c r="X182" i="6"/>
  <c r="X181" i="6"/>
  <c r="X180" i="6"/>
  <c r="A382" i="12"/>
  <c r="D1884" i="6"/>
  <c r="D1883" i="6"/>
  <c r="D1882" i="6"/>
  <c r="D1881" i="6"/>
  <c r="D1880" i="6"/>
  <c r="X204" i="6"/>
  <c r="X203" i="6"/>
  <c r="X202" i="6"/>
  <c r="X201" i="6"/>
  <c r="X200" i="6"/>
  <c r="A386" i="12"/>
  <c r="D1904" i="6"/>
  <c r="D1903" i="6"/>
  <c r="D1902" i="6"/>
  <c r="D1901" i="6"/>
  <c r="D1900" i="6"/>
  <c r="X224" i="6"/>
  <c r="X223" i="6"/>
  <c r="X222" i="6"/>
  <c r="X221" i="6"/>
  <c r="X220" i="6"/>
  <c r="A394" i="12"/>
  <c r="D1944" i="6"/>
  <c r="D1943" i="6"/>
  <c r="D1942" i="6"/>
  <c r="D1941" i="6"/>
  <c r="D1940" i="6"/>
  <c r="X264" i="6"/>
  <c r="X263" i="6"/>
  <c r="X262" i="6"/>
  <c r="X261" i="6"/>
  <c r="X260" i="6"/>
  <c r="A398" i="12"/>
  <c r="D1964" i="6"/>
  <c r="D1963" i="6"/>
  <c r="D1962" i="6"/>
  <c r="D1961" i="6"/>
  <c r="D1960" i="6"/>
  <c r="X284" i="6"/>
  <c r="X283" i="6"/>
  <c r="X282" i="6"/>
  <c r="X281" i="6"/>
  <c r="X280" i="6"/>
  <c r="A402" i="12"/>
  <c r="D1984" i="6"/>
  <c r="D1983" i="6"/>
  <c r="D1982" i="6"/>
  <c r="D1981" i="6"/>
  <c r="D1980" i="6"/>
  <c r="X304" i="6"/>
  <c r="X303" i="6"/>
  <c r="X302" i="6"/>
  <c r="X301" i="6"/>
  <c r="X300" i="6"/>
  <c r="A486" i="12"/>
  <c r="D2404" i="6"/>
  <c r="D2403" i="6"/>
  <c r="D2402" i="6"/>
  <c r="D2401" i="6"/>
  <c r="D2400" i="6"/>
  <c r="AF64" i="6"/>
  <c r="AF63" i="6"/>
  <c r="AF62" i="6"/>
  <c r="AF61" i="6"/>
  <c r="AF60" i="6"/>
  <c r="A490" i="12"/>
  <c r="D2424" i="6"/>
  <c r="D2423" i="6"/>
  <c r="D2422" i="6"/>
  <c r="D2421" i="6"/>
  <c r="D2420" i="6"/>
  <c r="AF84" i="6"/>
  <c r="AF83" i="6"/>
  <c r="AF82" i="6"/>
  <c r="AF81" i="6"/>
  <c r="AF80" i="6"/>
  <c r="A494" i="12"/>
  <c r="D2444" i="6"/>
  <c r="D2443" i="6"/>
  <c r="D2442" i="6"/>
  <c r="D2441" i="6"/>
  <c r="D2440" i="6"/>
  <c r="AF104" i="6"/>
  <c r="AF103" i="6"/>
  <c r="AF102" i="6"/>
  <c r="AF101" i="6"/>
  <c r="AF100" i="6"/>
  <c r="A498" i="12"/>
  <c r="D2464" i="6"/>
  <c r="D2463" i="6"/>
  <c r="D2462" i="6"/>
  <c r="D2461" i="6"/>
  <c r="D2460" i="6"/>
  <c r="AF124" i="6"/>
  <c r="AF123" i="6"/>
  <c r="AF122" i="6"/>
  <c r="AF121" i="6"/>
  <c r="AF120" i="6"/>
  <c r="A506" i="12"/>
  <c r="D2504" i="6"/>
  <c r="D2503" i="6"/>
  <c r="D2502" i="6"/>
  <c r="D2501" i="6"/>
  <c r="D2500" i="6"/>
  <c r="AF164" i="6"/>
  <c r="AF163" i="6"/>
  <c r="AF162" i="6"/>
  <c r="AF161" i="6"/>
  <c r="AF160" i="6"/>
  <c r="A510" i="12"/>
  <c r="D2524" i="6"/>
  <c r="D2523" i="6"/>
  <c r="D2522" i="6"/>
  <c r="D2521" i="6"/>
  <c r="D2520" i="6"/>
  <c r="AF184" i="6"/>
  <c r="AF183" i="6"/>
  <c r="AF182" i="6"/>
  <c r="AF181" i="6"/>
  <c r="AF180" i="6"/>
  <c r="A518" i="12"/>
  <c r="D2564" i="6"/>
  <c r="D2563" i="6"/>
  <c r="D2562" i="6"/>
  <c r="D2561" i="6"/>
  <c r="D2560" i="6"/>
  <c r="AF224" i="6"/>
  <c r="AF223" i="6"/>
  <c r="AF222" i="6"/>
  <c r="AF221" i="6"/>
  <c r="AF220" i="6"/>
  <c r="A522" i="12"/>
  <c r="D2584" i="6"/>
  <c r="D2583" i="6"/>
  <c r="D2582" i="6"/>
  <c r="D2581" i="6"/>
  <c r="D2580" i="6"/>
  <c r="AF244" i="6"/>
  <c r="AF243" i="6"/>
  <c r="AF242" i="6"/>
  <c r="AF241" i="6"/>
  <c r="AF240" i="6"/>
  <c r="A526" i="12"/>
  <c r="D2604" i="6"/>
  <c r="D2603" i="6"/>
  <c r="D2602" i="6"/>
  <c r="D2601" i="6"/>
  <c r="D2600" i="6"/>
  <c r="AF264" i="6"/>
  <c r="AF263" i="6"/>
  <c r="AF262" i="6"/>
  <c r="AF261" i="6"/>
  <c r="AF260" i="6"/>
  <c r="A534" i="12"/>
  <c r="D2644" i="6"/>
  <c r="D2643" i="6"/>
  <c r="D2642" i="6"/>
  <c r="D2641" i="6"/>
  <c r="D2640" i="6"/>
  <c r="AF304" i="6"/>
  <c r="AF303" i="6"/>
  <c r="AF302" i="6"/>
  <c r="AF301" i="6"/>
  <c r="AF300" i="6"/>
  <c r="D684" i="6"/>
  <c r="D683" i="6"/>
  <c r="D682" i="6"/>
  <c r="D681" i="6"/>
  <c r="D680" i="6"/>
  <c r="L24" i="6"/>
  <c r="L23" i="6"/>
  <c r="L22" i="6"/>
  <c r="L21" i="6"/>
  <c r="L20" i="6"/>
  <c r="D704" i="6"/>
  <c r="D703" i="6"/>
  <c r="D702" i="6"/>
  <c r="D701" i="6"/>
  <c r="D700" i="6"/>
  <c r="L44" i="6"/>
  <c r="L43" i="6"/>
  <c r="L42" i="6"/>
  <c r="L41" i="6"/>
  <c r="L40" i="6"/>
  <c r="L84" i="6"/>
  <c r="L83" i="6"/>
  <c r="L82" i="6"/>
  <c r="D744" i="6"/>
  <c r="D743" i="6"/>
  <c r="D742" i="6"/>
  <c r="D741" i="6"/>
  <c r="D740" i="6"/>
  <c r="L81" i="6"/>
  <c r="L80" i="6"/>
  <c r="D764" i="6"/>
  <c r="D763" i="6"/>
  <c r="D762" i="6"/>
  <c r="D761" i="6"/>
  <c r="D760" i="6"/>
  <c r="L104" i="6"/>
  <c r="L103" i="6"/>
  <c r="L102" i="6"/>
  <c r="L101" i="6"/>
  <c r="L100" i="6"/>
  <c r="D784" i="6"/>
  <c r="D783" i="6"/>
  <c r="D782" i="6"/>
  <c r="D781" i="6"/>
  <c r="D780" i="6"/>
  <c r="L124" i="6"/>
  <c r="L123" i="6"/>
  <c r="L122" i="6"/>
  <c r="L121" i="6"/>
  <c r="L120" i="6"/>
  <c r="D804" i="6"/>
  <c r="D803" i="6"/>
  <c r="D802" i="6"/>
  <c r="D801" i="6"/>
  <c r="D800" i="6"/>
  <c r="L144" i="6"/>
  <c r="L143" i="6"/>
  <c r="L142" i="6"/>
  <c r="L141" i="6"/>
  <c r="L140" i="6"/>
  <c r="D824" i="6"/>
  <c r="D823" i="6"/>
  <c r="D822" i="6"/>
  <c r="D821" i="6"/>
  <c r="D820" i="6"/>
  <c r="L164" i="6"/>
  <c r="L163" i="6"/>
  <c r="L162" i="6"/>
  <c r="L161" i="6"/>
  <c r="L160" i="6"/>
  <c r="D844" i="6"/>
  <c r="D843" i="6"/>
  <c r="D842" i="6"/>
  <c r="D841" i="6"/>
  <c r="D840" i="6"/>
  <c r="L184" i="6"/>
  <c r="L183" i="6"/>
  <c r="L182" i="6"/>
  <c r="L181" i="6"/>
  <c r="L180" i="6"/>
  <c r="D864" i="6"/>
  <c r="D863" i="6"/>
  <c r="D862" i="6"/>
  <c r="D861" i="6"/>
  <c r="D860" i="6"/>
  <c r="L204" i="6"/>
  <c r="L203" i="6"/>
  <c r="L202" i="6"/>
  <c r="L201" i="6"/>
  <c r="L200" i="6"/>
  <c r="D884" i="6"/>
  <c r="D883" i="6"/>
  <c r="D882" i="6"/>
  <c r="D881" i="6"/>
  <c r="D880" i="6"/>
  <c r="L224" i="6"/>
  <c r="L223" i="6"/>
  <c r="L222" i="6"/>
  <c r="L221" i="6"/>
  <c r="L220" i="6"/>
  <c r="D904" i="6"/>
  <c r="D903" i="6"/>
  <c r="D902" i="6"/>
  <c r="D901" i="6"/>
  <c r="D900" i="6"/>
  <c r="L244" i="6"/>
  <c r="L243" i="6"/>
  <c r="L242" i="6"/>
  <c r="L241" i="6"/>
  <c r="L240" i="6"/>
  <c r="L264" i="6"/>
  <c r="L263" i="6"/>
  <c r="L262" i="6"/>
  <c r="L261" i="6"/>
  <c r="L260" i="6"/>
  <c r="D924" i="6"/>
  <c r="D923" i="6"/>
  <c r="D922" i="6"/>
  <c r="D921" i="6"/>
  <c r="D920" i="6"/>
  <c r="L284" i="6"/>
  <c r="L283" i="6"/>
  <c r="L282" i="6"/>
  <c r="L281" i="6"/>
  <c r="L280" i="6"/>
  <c r="D944" i="6"/>
  <c r="D943" i="6"/>
  <c r="D942" i="6"/>
  <c r="D941" i="6"/>
  <c r="D940" i="6"/>
  <c r="D964" i="6"/>
  <c r="D963" i="6"/>
  <c r="D962" i="6"/>
  <c r="D961" i="6"/>
  <c r="D960" i="6"/>
  <c r="L304" i="6"/>
  <c r="L303" i="6"/>
  <c r="L302" i="6"/>
  <c r="L301" i="6"/>
  <c r="L300" i="6"/>
  <c r="D984" i="6"/>
  <c r="D983" i="6"/>
  <c r="D982" i="6"/>
  <c r="D981" i="6"/>
  <c r="D980" i="6"/>
  <c r="L324" i="6"/>
  <c r="L323" i="6"/>
  <c r="L322" i="6"/>
  <c r="L321" i="6"/>
  <c r="L320" i="6"/>
  <c r="D1024" i="6"/>
  <c r="D1023" i="6"/>
  <c r="D1022" i="6"/>
  <c r="D1021" i="6"/>
  <c r="D1020" i="6"/>
  <c r="L364" i="6"/>
  <c r="L363" i="6"/>
  <c r="L362" i="6"/>
  <c r="L361" i="6"/>
  <c r="L360" i="6"/>
  <c r="D1344" i="6"/>
  <c r="D1343" i="6"/>
  <c r="D1342" i="6"/>
  <c r="D1341" i="6"/>
  <c r="D1340" i="6"/>
  <c r="T24" i="6"/>
  <c r="T23" i="6"/>
  <c r="T22" i="6"/>
  <c r="T21" i="6"/>
  <c r="T20" i="6"/>
  <c r="D1384" i="6"/>
  <c r="D1383" i="6"/>
  <c r="D1382" i="6"/>
  <c r="D1381" i="6"/>
  <c r="D1380" i="6"/>
  <c r="T64" i="6"/>
  <c r="T63" i="6"/>
  <c r="T62" i="6"/>
  <c r="T61" i="6"/>
  <c r="T60" i="6"/>
  <c r="D1404" i="6"/>
  <c r="D1403" i="6"/>
  <c r="D1402" i="6"/>
  <c r="D1401" i="6"/>
  <c r="D1400" i="6"/>
  <c r="T84" i="6"/>
  <c r="T81" i="6"/>
  <c r="T82" i="6"/>
  <c r="T80" i="6"/>
  <c r="T83" i="6"/>
  <c r="D1424" i="6"/>
  <c r="D1423" i="6"/>
  <c r="D1422" i="6"/>
  <c r="D1421" i="6"/>
  <c r="D1420" i="6"/>
  <c r="T104" i="6"/>
  <c r="T103" i="6"/>
  <c r="T102" i="6"/>
  <c r="T101" i="6"/>
  <c r="T100" i="6"/>
  <c r="D1444" i="6"/>
  <c r="D1443" i="6"/>
  <c r="D1442" i="6"/>
  <c r="D1441" i="6"/>
  <c r="D1440" i="6"/>
  <c r="T122" i="6"/>
  <c r="T124" i="6"/>
  <c r="T120" i="6"/>
  <c r="T123" i="6"/>
  <c r="T121" i="6"/>
  <c r="D1484" i="6"/>
  <c r="D1483" i="6"/>
  <c r="D1482" i="6"/>
  <c r="D1481" i="6"/>
  <c r="D1480" i="6"/>
  <c r="T164" i="6"/>
  <c r="T163" i="6"/>
  <c r="T162" i="6"/>
  <c r="T161" i="6"/>
  <c r="T160" i="6"/>
  <c r="D1504" i="6"/>
  <c r="D1503" i="6"/>
  <c r="D1502" i="6"/>
  <c r="D1501" i="6"/>
  <c r="D1500" i="6"/>
  <c r="T184" i="6"/>
  <c r="T183" i="6"/>
  <c r="T182" i="6"/>
  <c r="T181" i="6"/>
  <c r="T180" i="6"/>
  <c r="D1524" i="6"/>
  <c r="D1523" i="6"/>
  <c r="D1522" i="6"/>
  <c r="D1521" i="6"/>
  <c r="D1520" i="6"/>
  <c r="T204" i="6"/>
  <c r="T203" i="6"/>
  <c r="T202" i="6"/>
  <c r="T201" i="6"/>
  <c r="T200" i="6"/>
  <c r="D1544" i="6"/>
  <c r="D1543" i="6"/>
  <c r="D1542" i="6"/>
  <c r="D1541" i="6"/>
  <c r="D1540" i="6"/>
  <c r="T224" i="6"/>
  <c r="T223" i="6"/>
  <c r="T222" i="6"/>
  <c r="T221" i="6"/>
  <c r="T220" i="6"/>
  <c r="D1564" i="6"/>
  <c r="D1563" i="6"/>
  <c r="D1562" i="6"/>
  <c r="D1561" i="6"/>
  <c r="D1560" i="6"/>
  <c r="T244" i="6"/>
  <c r="T243" i="6"/>
  <c r="T242" i="6"/>
  <c r="T241" i="6"/>
  <c r="T240" i="6"/>
  <c r="D1584" i="6"/>
  <c r="D1583" i="6"/>
  <c r="D1582" i="6"/>
  <c r="D1581" i="6"/>
  <c r="D1580" i="6"/>
  <c r="T264" i="6"/>
  <c r="T263" i="6"/>
  <c r="T262" i="6"/>
  <c r="T261" i="6"/>
  <c r="T260" i="6"/>
  <c r="D1604" i="6"/>
  <c r="D1603" i="6"/>
  <c r="D1602" i="6"/>
  <c r="D1601" i="6"/>
  <c r="D1600" i="6"/>
  <c r="T284" i="6"/>
  <c r="T283" i="6"/>
  <c r="T282" i="6"/>
  <c r="T281" i="6"/>
  <c r="T280" i="6"/>
  <c r="D1624" i="6"/>
  <c r="D1623" i="6"/>
  <c r="D1622" i="6"/>
  <c r="D1621" i="6"/>
  <c r="D1620" i="6"/>
  <c r="T304" i="6"/>
  <c r="T303" i="6"/>
  <c r="T302" i="6"/>
  <c r="T301" i="6"/>
  <c r="T300" i="6"/>
  <c r="D1644" i="6"/>
  <c r="D1643" i="6"/>
  <c r="D1642" i="6"/>
  <c r="D1641" i="6"/>
  <c r="D1640" i="6"/>
  <c r="T324" i="6"/>
  <c r="T323" i="6"/>
  <c r="T322" i="6"/>
  <c r="T321" i="6"/>
  <c r="T320" i="6"/>
  <c r="D1684" i="6"/>
  <c r="D1683" i="6"/>
  <c r="D1682" i="6"/>
  <c r="D1681" i="6"/>
  <c r="D1680" i="6"/>
  <c r="T364" i="6"/>
  <c r="T363" i="6"/>
  <c r="T361" i="6"/>
  <c r="T362" i="6"/>
  <c r="T360" i="6"/>
  <c r="D2004" i="6"/>
  <c r="D2003" i="6"/>
  <c r="D2002" i="6"/>
  <c r="D2001" i="6"/>
  <c r="D2000" i="6"/>
  <c r="AB24" i="6"/>
  <c r="AB23" i="6"/>
  <c r="AB22" i="6"/>
  <c r="AB21" i="6"/>
  <c r="AB20" i="6"/>
  <c r="D2024" i="6"/>
  <c r="D2023" i="6"/>
  <c r="D2022" i="6"/>
  <c r="D2021" i="6"/>
  <c r="D2020" i="6"/>
  <c r="AB44" i="6"/>
  <c r="AB43" i="6"/>
  <c r="AB42" i="6"/>
  <c r="AB41" i="6"/>
  <c r="AB40" i="6"/>
  <c r="A44" i="64"/>
  <c r="AB84" i="6"/>
  <c r="AB83" i="6"/>
  <c r="AB82" i="6"/>
  <c r="AB81" i="6"/>
  <c r="AB80" i="6"/>
  <c r="D2064" i="6"/>
  <c r="D2063" i="6"/>
  <c r="D2062" i="6"/>
  <c r="D2061" i="6"/>
  <c r="D2060" i="6"/>
  <c r="D2084" i="6"/>
  <c r="D2083" i="6"/>
  <c r="D2082" i="6"/>
  <c r="D2081" i="6"/>
  <c r="D2080" i="6"/>
  <c r="AB104" i="6"/>
  <c r="AB103" i="6"/>
  <c r="AB102" i="6"/>
  <c r="AB101" i="6"/>
  <c r="AB100" i="6"/>
  <c r="D2104" i="6"/>
  <c r="D2103" i="6"/>
  <c r="D2102" i="6"/>
  <c r="D2101" i="6"/>
  <c r="D2100" i="6"/>
  <c r="AB124" i="6"/>
  <c r="AB123" i="6"/>
  <c r="AB122" i="6"/>
  <c r="AB121" i="6"/>
  <c r="AB120" i="6"/>
  <c r="D2124" i="6"/>
  <c r="D2123" i="6"/>
  <c r="D2122" i="6"/>
  <c r="D2121" i="6"/>
  <c r="D2120" i="6"/>
  <c r="AB144" i="6"/>
  <c r="AB143" i="6"/>
  <c r="AB142" i="6"/>
  <c r="AB141" i="6"/>
  <c r="AB140" i="6"/>
  <c r="D2144" i="6"/>
  <c r="D2143" i="6"/>
  <c r="D2142" i="6"/>
  <c r="D2141" i="6"/>
  <c r="D2140" i="6"/>
  <c r="AB164" i="6"/>
  <c r="AB163" i="6"/>
  <c r="AB162" i="6"/>
  <c r="AB161" i="6"/>
  <c r="AB160" i="6"/>
  <c r="D2164" i="6"/>
  <c r="D2163" i="6"/>
  <c r="D2162" i="6"/>
  <c r="D2161" i="6"/>
  <c r="D2160" i="6"/>
  <c r="AB184" i="6"/>
  <c r="AB183" i="6"/>
  <c r="AB182" i="6"/>
  <c r="AB181" i="6"/>
  <c r="AB180" i="6"/>
  <c r="D2184" i="6"/>
  <c r="D2183" i="6"/>
  <c r="D2182" i="6"/>
  <c r="D2181" i="6"/>
  <c r="D2180" i="6"/>
  <c r="AB204" i="6"/>
  <c r="AB203" i="6"/>
  <c r="AB202" i="6"/>
  <c r="AB201" i="6"/>
  <c r="AB200" i="6"/>
  <c r="D2224" i="6"/>
  <c r="D2223" i="6"/>
  <c r="D2222" i="6"/>
  <c r="D2221" i="6"/>
  <c r="D2220" i="6"/>
  <c r="AB244" i="6"/>
  <c r="AB243" i="6"/>
  <c r="AB242" i="6"/>
  <c r="AB241" i="6"/>
  <c r="AB240" i="6"/>
  <c r="D2244" i="6"/>
  <c r="D2243" i="6"/>
  <c r="D2242" i="6"/>
  <c r="D2241" i="6"/>
  <c r="D2240" i="6"/>
  <c r="AB264" i="6"/>
  <c r="AB263" i="6"/>
  <c r="AB262" i="6"/>
  <c r="AB261" i="6"/>
  <c r="AB260" i="6"/>
  <c r="D2264" i="6"/>
  <c r="D2263" i="6"/>
  <c r="D2262" i="6"/>
  <c r="D2261" i="6"/>
  <c r="D2260" i="6"/>
  <c r="AB284" i="6"/>
  <c r="AB283" i="6"/>
  <c r="AB282" i="6"/>
  <c r="AB281" i="6"/>
  <c r="AB280" i="6"/>
  <c r="D2304" i="6"/>
  <c r="D2303" i="6"/>
  <c r="D2302" i="6"/>
  <c r="D2301" i="6"/>
  <c r="D2300" i="6"/>
  <c r="AB324" i="6"/>
  <c r="AB323" i="6"/>
  <c r="AB322" i="6"/>
  <c r="AB321" i="6"/>
  <c r="AB320" i="6"/>
  <c r="D2324" i="6"/>
  <c r="D2323" i="6"/>
  <c r="D2322" i="6"/>
  <c r="D2321" i="6"/>
  <c r="D2320" i="6"/>
  <c r="AB344" i="6"/>
  <c r="AB343" i="6"/>
  <c r="AB342" i="6"/>
  <c r="AB341" i="6"/>
  <c r="AB340" i="6"/>
  <c r="A259" i="12"/>
  <c r="D1269" i="6"/>
  <c r="D1268" i="6"/>
  <c r="D1267" i="6"/>
  <c r="D1266" i="6"/>
  <c r="D1265" i="6"/>
  <c r="P249" i="6"/>
  <c r="P248" i="6"/>
  <c r="P247" i="6"/>
  <c r="P246" i="6"/>
  <c r="P245" i="6"/>
  <c r="A179" i="12"/>
  <c r="D869" i="6"/>
  <c r="D868" i="6"/>
  <c r="D867" i="6"/>
  <c r="D866" i="6"/>
  <c r="D865" i="6"/>
  <c r="L209" i="6"/>
  <c r="L208" i="6"/>
  <c r="L207" i="6"/>
  <c r="L206" i="6"/>
  <c r="L205" i="6"/>
  <c r="D1389" i="6"/>
  <c r="D1388" i="6"/>
  <c r="D1387" i="6"/>
  <c r="D1386" i="6"/>
  <c r="D1385" i="6"/>
  <c r="T66" i="6"/>
  <c r="T69" i="6"/>
  <c r="T67" i="6"/>
  <c r="T68" i="6"/>
  <c r="T65" i="6"/>
  <c r="D1429" i="6"/>
  <c r="D1428" i="6"/>
  <c r="D1427" i="6"/>
  <c r="D1426" i="6"/>
  <c r="D1425" i="6"/>
  <c r="T109" i="6"/>
  <c r="T108" i="6"/>
  <c r="T105" i="6"/>
  <c r="T107" i="6"/>
  <c r="T106" i="6"/>
  <c r="D1589" i="6"/>
  <c r="D1588" i="6"/>
  <c r="D1587" i="6"/>
  <c r="D1586" i="6"/>
  <c r="D1585" i="6"/>
  <c r="T268" i="6"/>
  <c r="T265" i="6"/>
  <c r="T269" i="6"/>
  <c r="T267" i="6"/>
  <c r="T266" i="6"/>
  <c r="D2069" i="6"/>
  <c r="D2068" i="6"/>
  <c r="D2067" i="6"/>
  <c r="D2066" i="6"/>
  <c r="D2065" i="6"/>
  <c r="AB89" i="6"/>
  <c r="AB88" i="6"/>
  <c r="AB87" i="6"/>
  <c r="AB86" i="6"/>
  <c r="AB85" i="6"/>
  <c r="D2149" i="6"/>
  <c r="D2148" i="6"/>
  <c r="D2147" i="6"/>
  <c r="D2146" i="6"/>
  <c r="D2145" i="6"/>
  <c r="AB169" i="6"/>
  <c r="AB168" i="6"/>
  <c r="AB167" i="6"/>
  <c r="AB166" i="6"/>
  <c r="AB165" i="6"/>
  <c r="A228" i="12"/>
  <c r="D1114" i="6"/>
  <c r="D1113" i="6"/>
  <c r="D1112" i="6"/>
  <c r="D1111" i="6"/>
  <c r="D1110" i="6"/>
  <c r="P94" i="6"/>
  <c r="P93" i="6"/>
  <c r="P92" i="6"/>
  <c r="P91" i="6"/>
  <c r="P90" i="6"/>
  <c r="A260" i="12"/>
  <c r="D1274" i="6"/>
  <c r="D1273" i="6"/>
  <c r="D1272" i="6"/>
  <c r="D1271" i="6"/>
  <c r="D1270" i="6"/>
  <c r="P254" i="6"/>
  <c r="P253" i="6"/>
  <c r="P252" i="6"/>
  <c r="P251" i="6"/>
  <c r="P250" i="6"/>
  <c r="A348" i="12"/>
  <c r="D1714" i="6"/>
  <c r="D1713" i="6"/>
  <c r="D1712" i="6"/>
  <c r="D1711" i="6"/>
  <c r="D1710" i="6"/>
  <c r="X34" i="6"/>
  <c r="X31" i="6"/>
  <c r="X33" i="6"/>
  <c r="X32" i="6"/>
  <c r="X30" i="6"/>
  <c r="A380" i="12"/>
  <c r="D1874" i="6"/>
  <c r="D1873" i="6"/>
  <c r="D1872" i="6"/>
  <c r="D1871" i="6"/>
  <c r="D1870" i="6"/>
  <c r="X193" i="6"/>
  <c r="X194" i="6"/>
  <c r="X192" i="6"/>
  <c r="X191" i="6"/>
  <c r="X190" i="6"/>
  <c r="A488" i="12"/>
  <c r="D2414" i="6"/>
  <c r="D2413" i="6"/>
  <c r="D2412" i="6"/>
  <c r="D2411" i="6"/>
  <c r="D2410" i="6"/>
  <c r="AF74" i="6"/>
  <c r="AF73" i="6"/>
  <c r="AF72" i="6"/>
  <c r="AF71" i="6"/>
  <c r="AF70" i="6"/>
  <c r="A508" i="12"/>
  <c r="D2514" i="6"/>
  <c r="D2513" i="6"/>
  <c r="D2512" i="6"/>
  <c r="D2511" i="6"/>
  <c r="D2510" i="6"/>
  <c r="AF174" i="6"/>
  <c r="AF173" i="6"/>
  <c r="AF172" i="6"/>
  <c r="AF171" i="6"/>
  <c r="AF170" i="6"/>
  <c r="A516" i="12"/>
  <c r="D2554" i="6"/>
  <c r="D2553" i="6"/>
  <c r="D2552" i="6"/>
  <c r="D2551" i="6"/>
  <c r="D2550" i="6"/>
  <c r="AF214" i="6"/>
  <c r="AF213" i="6"/>
  <c r="AF212" i="6"/>
  <c r="AF211" i="6"/>
  <c r="AF210" i="6"/>
  <c r="D1014" i="6"/>
  <c r="D1013" i="6"/>
  <c r="D1012" i="6"/>
  <c r="D1011" i="6"/>
  <c r="D1010" i="6"/>
  <c r="L354" i="6"/>
  <c r="L353" i="6"/>
  <c r="L352" i="6"/>
  <c r="L351" i="6"/>
  <c r="L350" i="6"/>
  <c r="D1554" i="6"/>
  <c r="D1553" i="6"/>
  <c r="D1552" i="6"/>
  <c r="D1551" i="6"/>
  <c r="D1550" i="6"/>
  <c r="T234" i="6"/>
  <c r="T233" i="6"/>
  <c r="T231" i="6"/>
  <c r="T230" i="6"/>
  <c r="T232" i="6"/>
  <c r="E59" i="64"/>
  <c r="A377" i="12"/>
  <c r="D1859" i="6"/>
  <c r="D1858" i="6"/>
  <c r="D1857" i="6"/>
  <c r="D1856" i="6"/>
  <c r="D1855" i="6"/>
  <c r="X179" i="6"/>
  <c r="X176" i="6"/>
  <c r="X178" i="6"/>
  <c r="X177" i="6"/>
  <c r="X175" i="6"/>
  <c r="A397" i="12"/>
  <c r="D1959" i="6"/>
  <c r="D1958" i="6"/>
  <c r="D1957" i="6"/>
  <c r="D1956" i="6"/>
  <c r="D1955" i="6"/>
  <c r="X278" i="6"/>
  <c r="X275" i="6"/>
  <c r="X279" i="6"/>
  <c r="X277" i="6"/>
  <c r="X276" i="6"/>
  <c r="A157" i="12"/>
  <c r="D759" i="6"/>
  <c r="D758" i="6"/>
  <c r="D757" i="6"/>
  <c r="D756" i="6"/>
  <c r="D755" i="6"/>
  <c r="L99" i="6"/>
  <c r="L97" i="6"/>
  <c r="L96" i="6"/>
  <c r="L95" i="6"/>
  <c r="L98" i="6"/>
  <c r="A173" i="12"/>
  <c r="D839" i="6"/>
  <c r="D838" i="6"/>
  <c r="D837" i="6"/>
  <c r="D836" i="6"/>
  <c r="D835" i="6"/>
  <c r="L179" i="6"/>
  <c r="L178" i="6"/>
  <c r="L177" i="6"/>
  <c r="L176" i="6"/>
  <c r="L175" i="6"/>
  <c r="A189" i="12"/>
  <c r="D919" i="6"/>
  <c r="D918" i="6"/>
  <c r="D917" i="6"/>
  <c r="D916" i="6"/>
  <c r="D915" i="6"/>
  <c r="L259" i="6"/>
  <c r="L258" i="6"/>
  <c r="L257" i="6"/>
  <c r="L256" i="6"/>
  <c r="L255" i="6"/>
  <c r="D1459" i="6"/>
  <c r="D1458" i="6"/>
  <c r="D1457" i="6"/>
  <c r="D1456" i="6"/>
  <c r="D1455" i="6"/>
  <c r="T139" i="6"/>
  <c r="T137" i="6"/>
  <c r="T136" i="6"/>
  <c r="T138" i="6"/>
  <c r="T135" i="6"/>
  <c r="D2019" i="6"/>
  <c r="D2018" i="6"/>
  <c r="D2017" i="6"/>
  <c r="D2016" i="6"/>
  <c r="D2015" i="6"/>
  <c r="AB39" i="6"/>
  <c r="AB38" i="6"/>
  <c r="AB37" i="6"/>
  <c r="AB36" i="6"/>
  <c r="AB35" i="6"/>
  <c r="D2179" i="6"/>
  <c r="D2178" i="6"/>
  <c r="D2177" i="6"/>
  <c r="D2176" i="6"/>
  <c r="D2175" i="6"/>
  <c r="AB199" i="6"/>
  <c r="AB198" i="6"/>
  <c r="AB197" i="6"/>
  <c r="AB196" i="6"/>
  <c r="AB195" i="6"/>
  <c r="D2339" i="6"/>
  <c r="D2338" i="6"/>
  <c r="D2337" i="6"/>
  <c r="D2336" i="6"/>
  <c r="D2335" i="6"/>
  <c r="AB359" i="6"/>
  <c r="AB358" i="6"/>
  <c r="AB357" i="6"/>
  <c r="AB356" i="6"/>
  <c r="AB355" i="6"/>
  <c r="A218" i="12"/>
  <c r="D1064" i="6"/>
  <c r="D1063" i="6"/>
  <c r="D1062" i="6"/>
  <c r="D1061" i="6"/>
  <c r="D1060" i="6"/>
  <c r="P44" i="6"/>
  <c r="P43" i="6"/>
  <c r="P42" i="6"/>
  <c r="P41" i="6"/>
  <c r="P40" i="6"/>
  <c r="A238" i="12"/>
  <c r="D1164" i="6"/>
  <c r="D1163" i="6"/>
  <c r="D1162" i="6"/>
  <c r="D1161" i="6"/>
  <c r="D1160" i="6"/>
  <c r="P144" i="6"/>
  <c r="P143" i="6"/>
  <c r="P142" i="6"/>
  <c r="P141" i="6"/>
  <c r="P140" i="6"/>
  <c r="A366" i="12"/>
  <c r="D1804" i="6"/>
  <c r="D1803" i="6"/>
  <c r="D1802" i="6"/>
  <c r="D1801" i="6"/>
  <c r="D1800" i="6"/>
  <c r="X124" i="6"/>
  <c r="X121" i="6"/>
  <c r="X122" i="6"/>
  <c r="X123" i="6"/>
  <c r="X120" i="6"/>
  <c r="A478" i="12"/>
  <c r="D2364" i="6"/>
  <c r="D2363" i="6"/>
  <c r="D2362" i="6"/>
  <c r="D2361" i="6"/>
  <c r="D2360" i="6"/>
  <c r="AF24" i="6"/>
  <c r="AF23" i="6"/>
  <c r="AF22" i="6"/>
  <c r="AF21" i="6"/>
  <c r="AF20" i="6"/>
  <c r="A530" i="12"/>
  <c r="D2624" i="6"/>
  <c r="D2623" i="6"/>
  <c r="D2622" i="6"/>
  <c r="D2621" i="6"/>
  <c r="D2620" i="6"/>
  <c r="AF284" i="6"/>
  <c r="AF283" i="6"/>
  <c r="AF282" i="6"/>
  <c r="AF281" i="6"/>
  <c r="AF280" i="6"/>
  <c r="D724" i="6"/>
  <c r="D723" i="6"/>
  <c r="D722" i="6"/>
  <c r="D721" i="6"/>
  <c r="D720" i="6"/>
  <c r="L64" i="6"/>
  <c r="L63" i="6"/>
  <c r="L62" i="6"/>
  <c r="L61" i="6"/>
  <c r="L60" i="6"/>
  <c r="D1664" i="6"/>
  <c r="D1663" i="6"/>
  <c r="D1662" i="6"/>
  <c r="D1661" i="6"/>
  <c r="D1660" i="6"/>
  <c r="T344" i="6"/>
  <c r="T342" i="6"/>
  <c r="T340" i="6"/>
  <c r="T343" i="6"/>
  <c r="T341" i="6"/>
  <c r="D2284" i="6"/>
  <c r="D2283" i="6"/>
  <c r="D2282" i="6"/>
  <c r="D2281" i="6"/>
  <c r="D2280" i="6"/>
  <c r="AB304" i="6"/>
  <c r="AB303" i="6"/>
  <c r="AB302" i="6"/>
  <c r="AB301" i="6"/>
  <c r="AB300" i="6"/>
  <c r="E26" i="2"/>
  <c r="A34" i="2"/>
  <c r="E34" i="2"/>
  <c r="A42" i="2"/>
  <c r="E42" i="2"/>
  <c r="E47" i="58"/>
  <c r="A41" i="34"/>
  <c r="A84" i="12"/>
  <c r="A57" i="50"/>
  <c r="A264" i="12"/>
  <c r="A49" i="61"/>
  <c r="A372" i="12"/>
  <c r="E44" i="34"/>
  <c r="A102" i="12"/>
  <c r="E40" i="50"/>
  <c r="A226" i="12"/>
  <c r="A50" i="50"/>
  <c r="A242" i="12"/>
  <c r="E52" i="50"/>
  <c r="A258" i="12"/>
  <c r="A42" i="66"/>
  <c r="A482" i="12"/>
  <c r="E47" i="34"/>
  <c r="A116" i="12"/>
  <c r="A43" i="50"/>
  <c r="A220" i="12"/>
  <c r="H43" i="34"/>
  <c r="C101" i="12"/>
  <c r="E41" i="66"/>
  <c r="C32" i="2"/>
  <c r="H42" i="2"/>
  <c r="H43" i="2"/>
  <c r="C42" i="2"/>
  <c r="C43" i="2"/>
  <c r="H34" i="2"/>
  <c r="H35" i="2"/>
  <c r="C34" i="2"/>
  <c r="C35" i="2"/>
  <c r="H26" i="2"/>
  <c r="H27" i="2"/>
  <c r="G26" i="2"/>
  <c r="G42" i="2"/>
  <c r="G33" i="2"/>
  <c r="C26" i="2"/>
  <c r="G34" i="2"/>
  <c r="G25" i="2"/>
  <c r="G41" i="2"/>
  <c r="C27" i="2"/>
  <c r="G27" i="2"/>
  <c r="G35" i="2"/>
  <c r="G43" i="2"/>
  <c r="D378" i="6"/>
  <c r="D376" i="6"/>
  <c r="H19" i="6"/>
  <c r="H17" i="6"/>
  <c r="H15" i="6"/>
  <c r="D379" i="6"/>
  <c r="D377" i="6"/>
  <c r="D375" i="6"/>
  <c r="H18" i="6"/>
  <c r="H16" i="6"/>
  <c r="H29" i="6"/>
  <c r="H28" i="6"/>
  <c r="H27" i="6"/>
  <c r="H26" i="6"/>
  <c r="H25" i="6"/>
  <c r="D389" i="6"/>
  <c r="D388" i="6"/>
  <c r="D387" i="6"/>
  <c r="D386" i="6"/>
  <c r="D385" i="6"/>
  <c r="D399" i="6"/>
  <c r="D398" i="6"/>
  <c r="D397" i="6"/>
  <c r="D396" i="6"/>
  <c r="D395" i="6"/>
  <c r="H39" i="6"/>
  <c r="H38" i="6"/>
  <c r="H37" i="6"/>
  <c r="H36" i="6"/>
  <c r="H35" i="6"/>
  <c r="D409" i="6"/>
  <c r="D408" i="6"/>
  <c r="D407" i="6"/>
  <c r="D406" i="6"/>
  <c r="D405" i="6"/>
  <c r="H49" i="6"/>
  <c r="H48" i="6"/>
  <c r="H47" i="6"/>
  <c r="H46" i="6"/>
  <c r="H45" i="6"/>
  <c r="D419" i="6"/>
  <c r="D418" i="6"/>
  <c r="D417" i="6"/>
  <c r="D416" i="6"/>
  <c r="D415" i="6"/>
  <c r="H59" i="6"/>
  <c r="H58" i="6"/>
  <c r="H57" i="6"/>
  <c r="H56" i="6"/>
  <c r="H55" i="6"/>
  <c r="D429" i="6"/>
  <c r="D428" i="6"/>
  <c r="D427" i="6"/>
  <c r="D426" i="6"/>
  <c r="D425" i="6"/>
  <c r="H69" i="6"/>
  <c r="H68" i="6"/>
  <c r="H67" i="6"/>
  <c r="H66" i="6"/>
  <c r="H65" i="6"/>
  <c r="D439" i="6"/>
  <c r="D438" i="6"/>
  <c r="D437" i="6"/>
  <c r="D436" i="6"/>
  <c r="D435" i="6"/>
  <c r="H79" i="6"/>
  <c r="H78" i="6"/>
  <c r="H77" i="6"/>
  <c r="H76" i="6"/>
  <c r="H75" i="6"/>
  <c r="D449" i="6"/>
  <c r="D448" i="6"/>
  <c r="D447" i="6"/>
  <c r="D446" i="6"/>
  <c r="D445" i="6"/>
  <c r="H89" i="6"/>
  <c r="H88" i="6"/>
  <c r="H87" i="6"/>
  <c r="H86" i="6"/>
  <c r="H85" i="6"/>
  <c r="D459" i="6"/>
  <c r="D458" i="6"/>
  <c r="D457" i="6"/>
  <c r="D456" i="6"/>
  <c r="D455" i="6"/>
  <c r="H99" i="6"/>
  <c r="H98" i="6"/>
  <c r="H97" i="6"/>
  <c r="H96" i="6"/>
  <c r="H95" i="6"/>
  <c r="D469" i="6"/>
  <c r="D468" i="6"/>
  <c r="D467" i="6"/>
  <c r="D466" i="6"/>
  <c r="D465" i="6"/>
  <c r="H109" i="6"/>
  <c r="H108" i="6"/>
  <c r="H107" i="6"/>
  <c r="H106" i="6"/>
  <c r="H105" i="6"/>
  <c r="D479" i="6"/>
  <c r="D478" i="6"/>
  <c r="D477" i="6"/>
  <c r="D476" i="6"/>
  <c r="D475" i="6"/>
  <c r="H119" i="6"/>
  <c r="H118" i="6"/>
  <c r="H117" i="6"/>
  <c r="H116" i="6"/>
  <c r="H115" i="6"/>
  <c r="H129" i="6"/>
  <c r="H128" i="6"/>
  <c r="H127" i="6"/>
  <c r="H126" i="6"/>
  <c r="H125" i="6"/>
  <c r="D489" i="6"/>
  <c r="D488" i="6"/>
  <c r="D487" i="6"/>
  <c r="D486" i="6"/>
  <c r="D485" i="6"/>
  <c r="H139" i="6"/>
  <c r="H138" i="6"/>
  <c r="H137" i="6"/>
  <c r="H136" i="6"/>
  <c r="H135" i="6"/>
  <c r="D499" i="6"/>
  <c r="D498" i="6"/>
  <c r="D497" i="6"/>
  <c r="D496" i="6"/>
  <c r="D495" i="6"/>
  <c r="H149" i="6"/>
  <c r="H148" i="6"/>
  <c r="H147" i="6"/>
  <c r="H146" i="6"/>
  <c r="H145" i="6"/>
  <c r="D509" i="6"/>
  <c r="D508" i="6"/>
  <c r="D507" i="6"/>
  <c r="D506" i="6"/>
  <c r="D505" i="6"/>
  <c r="H159" i="6"/>
  <c r="H158" i="6"/>
  <c r="H157" i="6"/>
  <c r="H156" i="6"/>
  <c r="H155" i="6"/>
  <c r="D519" i="6"/>
  <c r="D518" i="6"/>
  <c r="D517" i="6"/>
  <c r="D516" i="6"/>
  <c r="D515" i="6"/>
  <c r="H169" i="6"/>
  <c r="H168" i="6"/>
  <c r="H167" i="6"/>
  <c r="H166" i="6"/>
  <c r="H165" i="6"/>
  <c r="D529" i="6"/>
  <c r="D528" i="6"/>
  <c r="D527" i="6"/>
  <c r="D526" i="6"/>
  <c r="D525" i="6"/>
  <c r="D549" i="6"/>
  <c r="D548" i="6"/>
  <c r="D547" i="6"/>
  <c r="D546" i="6"/>
  <c r="D545" i="6"/>
  <c r="H189" i="6"/>
  <c r="H188" i="6"/>
  <c r="H187" i="6"/>
  <c r="H186" i="6"/>
  <c r="H185" i="6"/>
  <c r="H199" i="6"/>
  <c r="H198" i="6"/>
  <c r="H197" i="6"/>
  <c r="H196" i="6"/>
  <c r="H195" i="6"/>
  <c r="D559" i="6"/>
  <c r="D558" i="6"/>
  <c r="D557" i="6"/>
  <c r="D556" i="6"/>
  <c r="D555" i="6"/>
  <c r="H209" i="6"/>
  <c r="H208" i="6"/>
  <c r="H207" i="6"/>
  <c r="H206" i="6"/>
  <c r="H205" i="6"/>
  <c r="D569" i="6"/>
  <c r="D568" i="6"/>
  <c r="D567" i="6"/>
  <c r="D566" i="6"/>
  <c r="D565" i="6"/>
  <c r="H219" i="6"/>
  <c r="H218" i="6"/>
  <c r="H217" i="6"/>
  <c r="H216" i="6"/>
  <c r="H215" i="6"/>
  <c r="D579" i="6"/>
  <c r="D578" i="6"/>
  <c r="D577" i="6"/>
  <c r="D576" i="6"/>
  <c r="D575" i="6"/>
  <c r="H229" i="6"/>
  <c r="H228" i="6"/>
  <c r="H227" i="6"/>
  <c r="H226" i="6"/>
  <c r="H225" i="6"/>
  <c r="D589" i="6"/>
  <c r="D588" i="6"/>
  <c r="D587" i="6"/>
  <c r="D586" i="6"/>
  <c r="D585" i="6"/>
  <c r="H239" i="6"/>
  <c r="H238" i="6"/>
  <c r="H237" i="6"/>
  <c r="H236" i="6"/>
  <c r="H235" i="6"/>
  <c r="D599" i="6"/>
  <c r="D598" i="6"/>
  <c r="D597" i="6"/>
  <c r="D596" i="6"/>
  <c r="D595" i="6"/>
  <c r="H249" i="6"/>
  <c r="H248" i="6"/>
  <c r="H247" i="6"/>
  <c r="H246" i="6"/>
  <c r="H245" i="6"/>
  <c r="D609" i="6"/>
  <c r="D608" i="6"/>
  <c r="D607" i="6"/>
  <c r="D606" i="6"/>
  <c r="D605" i="6"/>
  <c r="H259" i="6"/>
  <c r="H258" i="6"/>
  <c r="H257" i="6"/>
  <c r="H256" i="6"/>
  <c r="H255" i="6"/>
  <c r="D619" i="6"/>
  <c r="D618" i="6"/>
  <c r="D617" i="6"/>
  <c r="D616" i="6"/>
  <c r="D615" i="6"/>
  <c r="H269" i="6"/>
  <c r="H268" i="6"/>
  <c r="H267" i="6"/>
  <c r="H266" i="6"/>
  <c r="H265" i="6"/>
  <c r="D629" i="6"/>
  <c r="D628" i="6"/>
  <c r="D627" i="6"/>
  <c r="D626" i="6"/>
  <c r="D625" i="6"/>
  <c r="D649" i="6"/>
  <c r="D648" i="6"/>
  <c r="D647" i="6"/>
  <c r="D646" i="6"/>
  <c r="D645" i="6"/>
  <c r="H289" i="6"/>
  <c r="H288" i="6"/>
  <c r="H287" i="6"/>
  <c r="H286" i="6"/>
  <c r="H285" i="6"/>
  <c r="D659" i="6"/>
  <c r="D658" i="6"/>
  <c r="D657" i="6"/>
  <c r="D656" i="6"/>
  <c r="D655" i="6"/>
  <c r="H299" i="6"/>
  <c r="H298" i="6"/>
  <c r="H297" i="6"/>
  <c r="H296" i="6"/>
  <c r="H295" i="6"/>
  <c r="D669" i="6"/>
  <c r="D668" i="6"/>
  <c r="D667" i="6"/>
  <c r="D666" i="6"/>
  <c r="D665" i="6"/>
  <c r="H309" i="6"/>
  <c r="H308" i="6"/>
  <c r="H307" i="6"/>
  <c r="H306" i="6"/>
  <c r="H305" i="6"/>
  <c r="P9" i="12"/>
  <c r="P11" i="12"/>
  <c r="P13" i="12"/>
  <c r="P15" i="12"/>
  <c r="P17" i="12"/>
  <c r="P19" i="12"/>
  <c r="P21" i="12"/>
  <c r="P23" i="12"/>
  <c r="P25" i="12"/>
  <c r="P27" i="12"/>
  <c r="P29" i="12"/>
  <c r="P31" i="12"/>
  <c r="P33" i="12"/>
  <c r="P35" i="12"/>
  <c r="P37" i="12"/>
  <c r="P39" i="12"/>
  <c r="P41" i="12"/>
  <c r="P43" i="12"/>
  <c r="P45" i="12"/>
  <c r="P47" i="12"/>
  <c r="P49" i="12"/>
  <c r="P51" i="12"/>
  <c r="P53" i="12"/>
  <c r="P55" i="12"/>
  <c r="P57" i="12"/>
  <c r="P59" i="12"/>
  <c r="P61" i="12"/>
  <c r="P63" i="12"/>
  <c r="P65" i="12"/>
  <c r="P67" i="12"/>
  <c r="AJ9" i="12"/>
  <c r="AJ11" i="12"/>
  <c r="AJ13" i="12"/>
  <c r="AJ15" i="12"/>
  <c r="AJ17" i="12"/>
  <c r="AJ19" i="12"/>
  <c r="AJ21" i="12"/>
  <c r="AJ23" i="12"/>
  <c r="AJ25" i="12"/>
  <c r="AJ27" i="12"/>
  <c r="AJ29" i="12"/>
  <c r="AJ31" i="12"/>
  <c r="AJ33" i="12"/>
  <c r="AJ35" i="12"/>
  <c r="AJ37" i="12"/>
  <c r="AJ39" i="12"/>
  <c r="AJ41" i="12"/>
  <c r="AJ43" i="12"/>
  <c r="AJ45" i="12"/>
  <c r="AJ47" i="12"/>
  <c r="AJ49" i="12"/>
  <c r="AJ51" i="12"/>
  <c r="AJ53" i="12"/>
  <c r="AJ57" i="12"/>
  <c r="AJ59" i="12"/>
  <c r="AJ61" i="12"/>
  <c r="AJ63" i="12"/>
  <c r="AJ65" i="12"/>
  <c r="AJ67" i="12"/>
  <c r="A273" i="12"/>
  <c r="U9" i="12"/>
  <c r="A275" i="12"/>
  <c r="U11" i="12"/>
  <c r="A277" i="12"/>
  <c r="U13" i="12"/>
  <c r="A279" i="12"/>
  <c r="U15" i="12"/>
  <c r="A281" i="12"/>
  <c r="U17" i="12"/>
  <c r="A283" i="12"/>
  <c r="U19" i="12"/>
  <c r="A285" i="12"/>
  <c r="U21" i="12"/>
  <c r="A287" i="12"/>
  <c r="U23" i="12"/>
  <c r="A289" i="12"/>
  <c r="U25" i="12"/>
  <c r="A291" i="12"/>
  <c r="U27" i="12"/>
  <c r="A293" i="12"/>
  <c r="U29" i="12"/>
  <c r="A295" i="12"/>
  <c r="U31" i="12"/>
  <c r="A297" i="12"/>
  <c r="U33" i="12"/>
  <c r="A299" i="12"/>
  <c r="U35" i="12"/>
  <c r="A301" i="12"/>
  <c r="U37" i="12"/>
  <c r="A303" i="12"/>
  <c r="U39" i="12"/>
  <c r="A305" i="12"/>
  <c r="U41" i="12"/>
  <c r="A307" i="12"/>
  <c r="U43" i="12"/>
  <c r="A309" i="12"/>
  <c r="U45" i="12"/>
  <c r="A311" i="12"/>
  <c r="U47" i="12"/>
  <c r="A313" i="12"/>
  <c r="U49" i="12"/>
  <c r="A315" i="12"/>
  <c r="U51" i="12"/>
  <c r="A317" i="12"/>
  <c r="U53" i="12"/>
  <c r="A319" i="12"/>
  <c r="U55" i="12"/>
  <c r="A321" i="12"/>
  <c r="U57" i="12"/>
  <c r="A323" i="12"/>
  <c r="U59" i="12"/>
  <c r="A327" i="12"/>
  <c r="U63" i="12"/>
  <c r="A329" i="12"/>
  <c r="U65" i="12"/>
  <c r="A331" i="12"/>
  <c r="U67" i="12"/>
  <c r="A333" i="12"/>
  <c r="U69" i="12"/>
  <c r="A337" i="12"/>
  <c r="U73" i="12"/>
  <c r="A339" i="12"/>
  <c r="U75" i="12"/>
  <c r="A341" i="12"/>
  <c r="U77" i="12"/>
  <c r="A343" i="12"/>
  <c r="U79" i="12"/>
  <c r="A405" i="12"/>
  <c r="AE9" i="12"/>
  <c r="A407" i="12"/>
  <c r="AE11" i="12"/>
  <c r="A409" i="12"/>
  <c r="AE13" i="12"/>
  <c r="A411" i="12"/>
  <c r="AE15" i="12"/>
  <c r="A413" i="12"/>
  <c r="AE17" i="12"/>
  <c r="A415" i="12"/>
  <c r="AE19" i="12"/>
  <c r="A417" i="12"/>
  <c r="AE21" i="12"/>
  <c r="A419" i="12"/>
  <c r="AE23" i="12"/>
  <c r="A423" i="12"/>
  <c r="AE27" i="12"/>
  <c r="A425" i="12"/>
  <c r="AE29" i="12"/>
  <c r="A427" i="12"/>
  <c r="AE31" i="12"/>
  <c r="A429" i="12"/>
  <c r="AE33" i="12"/>
  <c r="A431" i="12"/>
  <c r="AE35" i="12"/>
  <c r="A433" i="12"/>
  <c r="AE37" i="12"/>
  <c r="A435" i="12"/>
  <c r="AE39" i="12"/>
  <c r="A439" i="12"/>
  <c r="AE43" i="12"/>
  <c r="A441" i="12"/>
  <c r="AE45" i="12"/>
  <c r="A445" i="12"/>
  <c r="AE49" i="12"/>
  <c r="A447" i="12"/>
  <c r="AE51" i="12"/>
  <c r="A449" i="12"/>
  <c r="AE53" i="12"/>
  <c r="A451" i="12"/>
  <c r="AE55" i="12"/>
  <c r="A455" i="12"/>
  <c r="AE59" i="12"/>
  <c r="A457" i="12"/>
  <c r="AE61" i="12"/>
  <c r="A459" i="12"/>
  <c r="AE63" i="12"/>
  <c r="A461" i="12"/>
  <c r="AE65" i="12"/>
  <c r="A463" i="12"/>
  <c r="AE67" i="12"/>
  <c r="A465" i="12"/>
  <c r="AE69" i="12"/>
  <c r="A467" i="12"/>
  <c r="AE71" i="12"/>
  <c r="A469" i="12"/>
  <c r="AE73" i="12"/>
  <c r="A471" i="12"/>
  <c r="AE75" i="12"/>
  <c r="A473" i="12"/>
  <c r="AE77" i="12"/>
  <c r="A475" i="12"/>
  <c r="AE79" i="12"/>
  <c r="A39" i="34"/>
  <c r="D374" i="6"/>
  <c r="D372" i="6"/>
  <c r="D370" i="6"/>
  <c r="H13" i="6"/>
  <c r="H11" i="6"/>
  <c r="D373" i="6"/>
  <c r="D371" i="6"/>
  <c r="H14" i="6"/>
  <c r="H12" i="6"/>
  <c r="H10" i="6"/>
  <c r="A40" i="34"/>
  <c r="H24" i="6"/>
  <c r="H23" i="6"/>
  <c r="H22" i="6"/>
  <c r="H21" i="6"/>
  <c r="H20" i="6"/>
  <c r="D384" i="6"/>
  <c r="D383" i="6"/>
  <c r="D382" i="6"/>
  <c r="D381" i="6"/>
  <c r="D380" i="6"/>
  <c r="A42" i="34"/>
  <c r="D404" i="6"/>
  <c r="D403" i="6"/>
  <c r="D402" i="6"/>
  <c r="D401" i="6"/>
  <c r="D400" i="6"/>
  <c r="H44" i="6"/>
  <c r="H43" i="6"/>
  <c r="H42" i="6"/>
  <c r="H41" i="6"/>
  <c r="H40" i="6"/>
  <c r="A43" i="34"/>
  <c r="D414" i="6"/>
  <c r="D413" i="6"/>
  <c r="D412" i="6"/>
  <c r="D411" i="6"/>
  <c r="D410" i="6"/>
  <c r="H54" i="6"/>
  <c r="H53" i="6"/>
  <c r="H52" i="6"/>
  <c r="H51" i="6"/>
  <c r="H50" i="6"/>
  <c r="A44" i="34"/>
  <c r="D424" i="6"/>
  <c r="D423" i="6"/>
  <c r="D422" i="6"/>
  <c r="D421" i="6"/>
  <c r="D420" i="6"/>
  <c r="H64" i="6"/>
  <c r="H63" i="6"/>
  <c r="H62" i="6"/>
  <c r="H61" i="6"/>
  <c r="H60" i="6"/>
  <c r="E39" i="34"/>
  <c r="D434" i="6"/>
  <c r="D433" i="6"/>
  <c r="D432" i="6"/>
  <c r="D431" i="6"/>
  <c r="D430" i="6"/>
  <c r="H74" i="6"/>
  <c r="H73" i="6"/>
  <c r="H72" i="6"/>
  <c r="H71" i="6"/>
  <c r="H70" i="6"/>
  <c r="E40" i="34"/>
  <c r="D444" i="6"/>
  <c r="D443" i="6"/>
  <c r="D442" i="6"/>
  <c r="D441" i="6"/>
  <c r="D440" i="6"/>
  <c r="H84" i="6"/>
  <c r="H83" i="6"/>
  <c r="H82" i="6"/>
  <c r="H81" i="6"/>
  <c r="H80" i="6"/>
  <c r="E41" i="34"/>
  <c r="D454" i="6"/>
  <c r="D453" i="6"/>
  <c r="D452" i="6"/>
  <c r="D451" i="6"/>
  <c r="D450" i="6"/>
  <c r="H94" i="6"/>
  <c r="H93" i="6"/>
  <c r="H92" i="6"/>
  <c r="H91" i="6"/>
  <c r="H90" i="6"/>
  <c r="E42" i="34"/>
  <c r="D464" i="6"/>
  <c r="D463" i="6"/>
  <c r="D462" i="6"/>
  <c r="D461" i="6"/>
  <c r="D460" i="6"/>
  <c r="H104" i="6"/>
  <c r="H103" i="6"/>
  <c r="H102" i="6"/>
  <c r="H101" i="6"/>
  <c r="H100" i="6"/>
  <c r="E43" i="34"/>
  <c r="D474" i="6"/>
  <c r="D473" i="6"/>
  <c r="D472" i="6"/>
  <c r="D471" i="6"/>
  <c r="D470" i="6"/>
  <c r="H114" i="6"/>
  <c r="H113" i="6"/>
  <c r="H112" i="6"/>
  <c r="H111" i="6"/>
  <c r="H110" i="6"/>
  <c r="A47" i="34"/>
  <c r="H134" i="6"/>
  <c r="H133" i="6"/>
  <c r="H132" i="6"/>
  <c r="H131" i="6"/>
  <c r="H130" i="6"/>
  <c r="D494" i="6"/>
  <c r="D493" i="6"/>
  <c r="D492" i="6"/>
  <c r="D491" i="6"/>
  <c r="D490" i="6"/>
  <c r="A48" i="34"/>
  <c r="H144" i="6"/>
  <c r="H143" i="6"/>
  <c r="H142" i="6"/>
  <c r="H141" i="6"/>
  <c r="H140" i="6"/>
  <c r="D504" i="6"/>
  <c r="D503" i="6"/>
  <c r="D502" i="6"/>
  <c r="D501" i="6"/>
  <c r="D500" i="6"/>
  <c r="A49" i="34"/>
  <c r="H154" i="6"/>
  <c r="H153" i="6"/>
  <c r="H152" i="6"/>
  <c r="H151" i="6"/>
  <c r="H150" i="6"/>
  <c r="D514" i="6"/>
  <c r="D513" i="6"/>
  <c r="D512" i="6"/>
  <c r="D511" i="6"/>
  <c r="D510" i="6"/>
  <c r="A50" i="34"/>
  <c r="H164" i="6"/>
  <c r="H163" i="6"/>
  <c r="H162" i="6"/>
  <c r="H161" i="6"/>
  <c r="H160" i="6"/>
  <c r="D524" i="6"/>
  <c r="D523" i="6"/>
  <c r="D522" i="6"/>
  <c r="D521" i="6"/>
  <c r="D520" i="6"/>
  <c r="A51" i="34"/>
  <c r="H174" i="6"/>
  <c r="H173" i="6"/>
  <c r="H172" i="6"/>
  <c r="H171" i="6"/>
  <c r="H170" i="6"/>
  <c r="D534" i="6"/>
  <c r="D533" i="6"/>
  <c r="D532" i="6"/>
  <c r="D531" i="6"/>
  <c r="D530" i="6"/>
  <c r="A52" i="34"/>
  <c r="D544" i="6"/>
  <c r="D543" i="6"/>
  <c r="D542" i="6"/>
  <c r="D541" i="6"/>
  <c r="D540" i="6"/>
  <c r="H184" i="6"/>
  <c r="H183" i="6"/>
  <c r="H182" i="6"/>
  <c r="H181" i="6"/>
  <c r="H180" i="6"/>
  <c r="E48" i="34"/>
  <c r="H204" i="6"/>
  <c r="H203" i="6"/>
  <c r="H202" i="6"/>
  <c r="H201" i="6"/>
  <c r="H200" i="6"/>
  <c r="D564" i="6"/>
  <c r="D563" i="6"/>
  <c r="D562" i="6"/>
  <c r="D561" i="6"/>
  <c r="D560" i="6"/>
  <c r="E49" i="34"/>
  <c r="H214" i="6"/>
  <c r="H213" i="6"/>
  <c r="H212" i="6"/>
  <c r="H211" i="6"/>
  <c r="H210" i="6"/>
  <c r="D574" i="6"/>
  <c r="D573" i="6"/>
  <c r="D572" i="6"/>
  <c r="D571" i="6"/>
  <c r="D570" i="6"/>
  <c r="E50" i="34"/>
  <c r="H224" i="6"/>
  <c r="H223" i="6"/>
  <c r="H222" i="6"/>
  <c r="H221" i="6"/>
  <c r="H220" i="6"/>
  <c r="D584" i="6"/>
  <c r="D583" i="6"/>
  <c r="D582" i="6"/>
  <c r="D581" i="6"/>
  <c r="D580" i="6"/>
  <c r="E51" i="34"/>
  <c r="H234" i="6"/>
  <c r="H233" i="6"/>
  <c r="H232" i="6"/>
  <c r="H231" i="6"/>
  <c r="H230" i="6"/>
  <c r="D594" i="6"/>
  <c r="D593" i="6"/>
  <c r="D592" i="6"/>
  <c r="D591" i="6"/>
  <c r="D590" i="6"/>
  <c r="E52" i="34"/>
  <c r="H244" i="6"/>
  <c r="H243" i="6"/>
  <c r="H242" i="6"/>
  <c r="H241" i="6"/>
  <c r="H240" i="6"/>
  <c r="D604" i="6"/>
  <c r="D603" i="6"/>
  <c r="D602" i="6"/>
  <c r="D601" i="6"/>
  <c r="D600" i="6"/>
  <c r="A55" i="34"/>
  <c r="H254" i="6"/>
  <c r="H253" i="6"/>
  <c r="H252" i="6"/>
  <c r="H251" i="6"/>
  <c r="H250" i="6"/>
  <c r="D614" i="6"/>
  <c r="D613" i="6"/>
  <c r="D612" i="6"/>
  <c r="D611" i="6"/>
  <c r="D610" i="6"/>
  <c r="A56" i="34"/>
  <c r="H264" i="6"/>
  <c r="H263" i="6"/>
  <c r="H262" i="6"/>
  <c r="H261" i="6"/>
  <c r="H260" i="6"/>
  <c r="D624" i="6"/>
  <c r="D623" i="6"/>
  <c r="D622" i="6"/>
  <c r="D621" i="6"/>
  <c r="D620" i="6"/>
  <c r="A57" i="34"/>
  <c r="H274" i="6"/>
  <c r="H273" i="6"/>
  <c r="H272" i="6"/>
  <c r="H271" i="6"/>
  <c r="H270" i="6"/>
  <c r="D634" i="6"/>
  <c r="D633" i="6"/>
  <c r="D632" i="6"/>
  <c r="D631" i="6"/>
  <c r="D630" i="6"/>
  <c r="A58" i="34"/>
  <c r="D644" i="6"/>
  <c r="D643" i="6"/>
  <c r="D642" i="6"/>
  <c r="D641" i="6"/>
  <c r="D640" i="6"/>
  <c r="H284" i="6"/>
  <c r="H283" i="6"/>
  <c r="H282" i="6"/>
  <c r="H281" i="6"/>
  <c r="H280" i="6"/>
  <c r="A59" i="34"/>
  <c r="D654" i="6"/>
  <c r="D653" i="6"/>
  <c r="D652" i="6"/>
  <c r="D651" i="6"/>
  <c r="D650" i="6"/>
  <c r="H294" i="6"/>
  <c r="H293" i="6"/>
  <c r="H292" i="6"/>
  <c r="H291" i="6"/>
  <c r="H290" i="6"/>
  <c r="A60" i="34"/>
  <c r="D664" i="6"/>
  <c r="D663" i="6"/>
  <c r="D662" i="6"/>
  <c r="D661" i="6"/>
  <c r="D660" i="6"/>
  <c r="H304" i="6"/>
  <c r="H303" i="6"/>
  <c r="H302" i="6"/>
  <c r="H301" i="6"/>
  <c r="H300" i="6"/>
  <c r="P8" i="12"/>
  <c r="A39" i="50"/>
  <c r="P10" i="12"/>
  <c r="A40" i="50"/>
  <c r="P12" i="12"/>
  <c r="A41" i="50"/>
  <c r="P14" i="12"/>
  <c r="A42" i="50"/>
  <c r="P18" i="12"/>
  <c r="A44" i="50"/>
  <c r="P20" i="12"/>
  <c r="E39" i="50"/>
  <c r="P24" i="12"/>
  <c r="E41" i="50"/>
  <c r="P26" i="12"/>
  <c r="E42" i="50"/>
  <c r="P28" i="12"/>
  <c r="E43" i="50"/>
  <c r="P30" i="12"/>
  <c r="E44" i="50"/>
  <c r="P32" i="12"/>
  <c r="A47" i="50"/>
  <c r="P34" i="12"/>
  <c r="A48" i="50"/>
  <c r="P36" i="12"/>
  <c r="A49" i="50"/>
  <c r="P40" i="12"/>
  <c r="A51" i="50"/>
  <c r="P42" i="12"/>
  <c r="A52" i="50"/>
  <c r="P44" i="12"/>
  <c r="E47" i="50"/>
  <c r="P46" i="12"/>
  <c r="E48" i="50"/>
  <c r="P48" i="12"/>
  <c r="E49" i="50"/>
  <c r="P50" i="12"/>
  <c r="E50" i="50"/>
  <c r="P52" i="12"/>
  <c r="E51" i="50"/>
  <c r="P56" i="12"/>
  <c r="A55" i="50"/>
  <c r="P58" i="12"/>
  <c r="A56" i="50"/>
  <c r="P62" i="12"/>
  <c r="A58" i="50"/>
  <c r="P64" i="12"/>
  <c r="A59" i="50"/>
  <c r="P66" i="12"/>
  <c r="A60" i="50"/>
  <c r="A39" i="61"/>
  <c r="Z8" i="12"/>
  <c r="A40" i="61"/>
  <c r="A41" i="61"/>
  <c r="A42" i="61"/>
  <c r="A43" i="61"/>
  <c r="A44" i="61"/>
  <c r="E39" i="61"/>
  <c r="E40" i="61"/>
  <c r="E41" i="61"/>
  <c r="E42" i="61"/>
  <c r="E43" i="61"/>
  <c r="E44" i="61"/>
  <c r="A47" i="61"/>
  <c r="A48" i="61"/>
  <c r="A50" i="61"/>
  <c r="A51" i="61"/>
  <c r="A52" i="61"/>
  <c r="E47" i="61"/>
  <c r="E48" i="61"/>
  <c r="E49" i="61"/>
  <c r="E50" i="61"/>
  <c r="E51" i="61"/>
  <c r="E52" i="61"/>
  <c r="A55" i="61"/>
  <c r="A56" i="61"/>
  <c r="A57" i="61"/>
  <c r="A58" i="61"/>
  <c r="A59" i="61"/>
  <c r="A60" i="61"/>
  <c r="A39" i="66"/>
  <c r="AJ8" i="12"/>
  <c r="A40" i="66"/>
  <c r="AJ10" i="12"/>
  <c r="A41" i="66"/>
  <c r="AJ12" i="12"/>
  <c r="A43" i="66"/>
  <c r="AJ16" i="12"/>
  <c r="A44" i="66"/>
  <c r="AJ18" i="12"/>
  <c r="E39" i="66"/>
  <c r="AJ20" i="12"/>
  <c r="E40" i="66"/>
  <c r="AJ22" i="12"/>
  <c r="E42" i="66"/>
  <c r="AJ26" i="12"/>
  <c r="E43" i="66"/>
  <c r="AJ28" i="12"/>
  <c r="E44" i="66"/>
  <c r="AJ30" i="12"/>
  <c r="A47" i="66"/>
  <c r="AJ32" i="12"/>
  <c r="A48" i="66"/>
  <c r="A49" i="66"/>
  <c r="AJ36" i="12"/>
  <c r="A50" i="66"/>
  <c r="AJ38" i="12"/>
  <c r="A51" i="66"/>
  <c r="AJ40" i="12"/>
  <c r="A52" i="66"/>
  <c r="AJ42" i="12"/>
  <c r="E47" i="66"/>
  <c r="AJ44" i="12"/>
  <c r="E48" i="66"/>
  <c r="AJ46" i="12"/>
  <c r="E49" i="66"/>
  <c r="AJ48" i="12"/>
  <c r="E50" i="66"/>
  <c r="AJ50" i="12"/>
  <c r="E51" i="66"/>
  <c r="AJ52" i="12"/>
  <c r="E52" i="66"/>
  <c r="AJ54" i="12"/>
  <c r="A55" i="66"/>
  <c r="A56" i="66"/>
  <c r="AJ58" i="12"/>
  <c r="A57" i="66"/>
  <c r="AJ60" i="12"/>
  <c r="A58" i="66"/>
  <c r="AJ62" i="12"/>
  <c r="A59" i="66"/>
  <c r="AJ64" i="12"/>
  <c r="A60" i="66"/>
  <c r="AJ66" i="12"/>
  <c r="A39" i="29"/>
  <c r="A140" i="12"/>
  <c r="A40" i="29"/>
  <c r="A142" i="12"/>
  <c r="A41" i="29"/>
  <c r="A144" i="12"/>
  <c r="A42" i="29"/>
  <c r="A146" i="12"/>
  <c r="A43" i="29"/>
  <c r="A148" i="12"/>
  <c r="A44" i="29"/>
  <c r="A150" i="12"/>
  <c r="E39" i="29"/>
  <c r="A152" i="12"/>
  <c r="E40" i="29"/>
  <c r="A154" i="12"/>
  <c r="E41" i="29"/>
  <c r="A156" i="12"/>
  <c r="E42" i="29"/>
  <c r="A158" i="12"/>
  <c r="E43" i="29"/>
  <c r="A160" i="12"/>
  <c r="E44" i="29"/>
  <c r="A162" i="12"/>
  <c r="A47" i="29"/>
  <c r="A164" i="12"/>
  <c r="A48" i="29"/>
  <c r="A166" i="12"/>
  <c r="A49" i="29"/>
  <c r="A168" i="12"/>
  <c r="A50" i="29"/>
  <c r="A170" i="12"/>
  <c r="A51" i="29"/>
  <c r="A172" i="12"/>
  <c r="A52" i="29"/>
  <c r="A174" i="12"/>
  <c r="E47" i="29"/>
  <c r="A176" i="12"/>
  <c r="E48" i="29"/>
  <c r="A178" i="12"/>
  <c r="E49" i="29"/>
  <c r="A180" i="12"/>
  <c r="E50" i="29"/>
  <c r="A182" i="12"/>
  <c r="E51" i="29"/>
  <c r="A184" i="12"/>
  <c r="E52" i="29"/>
  <c r="A186" i="12"/>
  <c r="A55" i="29"/>
  <c r="A188" i="12"/>
  <c r="A56" i="29"/>
  <c r="A190" i="12"/>
  <c r="A57" i="29"/>
  <c r="A192" i="12"/>
  <c r="A58" i="29"/>
  <c r="A194" i="12"/>
  <c r="A59" i="29"/>
  <c r="A196" i="12"/>
  <c r="A60" i="29"/>
  <c r="A198" i="12"/>
  <c r="A200" i="12"/>
  <c r="E55" i="29"/>
  <c r="E56" i="29"/>
  <c r="A202" i="12"/>
  <c r="E57" i="29"/>
  <c r="A204" i="12"/>
  <c r="E58" i="29"/>
  <c r="A206" i="12"/>
  <c r="E59" i="29"/>
  <c r="A208" i="12"/>
  <c r="E60" i="29"/>
  <c r="A210" i="12"/>
  <c r="A39" i="58"/>
  <c r="A272" i="12"/>
  <c r="U8" i="12"/>
  <c r="A40" i="58"/>
  <c r="A274" i="12"/>
  <c r="U10" i="12"/>
  <c r="A41" i="58"/>
  <c r="A276" i="12"/>
  <c r="U12" i="12"/>
  <c r="A43" i="58"/>
  <c r="A280" i="12"/>
  <c r="U16" i="12"/>
  <c r="A44" i="58"/>
  <c r="A282" i="12"/>
  <c r="U18" i="12"/>
  <c r="E39" i="58"/>
  <c r="A284" i="12"/>
  <c r="U20" i="12"/>
  <c r="E40" i="58"/>
  <c r="A286" i="12"/>
  <c r="U22" i="12"/>
  <c r="E41" i="58"/>
  <c r="A288" i="12"/>
  <c r="U24" i="12"/>
  <c r="E42" i="58"/>
  <c r="A290" i="12"/>
  <c r="U26" i="12"/>
  <c r="E44" i="58"/>
  <c r="A294" i="12"/>
  <c r="U30" i="12"/>
  <c r="A47" i="58"/>
  <c r="A296" i="12"/>
  <c r="U32" i="12"/>
  <c r="A49" i="58"/>
  <c r="A300" i="12"/>
  <c r="U36" i="12"/>
  <c r="A50" i="58"/>
  <c r="A302" i="12"/>
  <c r="U38" i="12"/>
  <c r="A51" i="58"/>
  <c r="A304" i="12"/>
  <c r="U40" i="12"/>
  <c r="A52" i="58"/>
  <c r="A306" i="12"/>
  <c r="U42" i="12"/>
  <c r="E48" i="58"/>
  <c r="A310" i="12"/>
  <c r="U46" i="12"/>
  <c r="E49" i="58"/>
  <c r="A312" i="12"/>
  <c r="U48" i="12"/>
  <c r="E50" i="58"/>
  <c r="A314" i="12"/>
  <c r="U50" i="12"/>
  <c r="E51" i="58"/>
  <c r="A316" i="12"/>
  <c r="U52" i="12"/>
  <c r="E52" i="58"/>
  <c r="A318" i="12"/>
  <c r="U54" i="12"/>
  <c r="A55" i="58"/>
  <c r="A320" i="12"/>
  <c r="U56" i="12"/>
  <c r="A56" i="58"/>
  <c r="A322" i="12"/>
  <c r="U58" i="12"/>
  <c r="A57" i="58"/>
  <c r="A324" i="12"/>
  <c r="U60" i="12"/>
  <c r="A58" i="58"/>
  <c r="A326" i="12"/>
  <c r="U62" i="12"/>
  <c r="A59" i="58"/>
  <c r="A328" i="12"/>
  <c r="U64" i="12"/>
  <c r="A60" i="58"/>
  <c r="A330" i="12"/>
  <c r="U66" i="12"/>
  <c r="E55" i="58"/>
  <c r="A332" i="12"/>
  <c r="U68" i="12"/>
  <c r="E56" i="58"/>
  <c r="A334" i="12"/>
  <c r="U70" i="12"/>
  <c r="E57" i="58"/>
  <c r="A336" i="12"/>
  <c r="U72" i="12"/>
  <c r="E58" i="58"/>
  <c r="A338" i="12"/>
  <c r="U74" i="12"/>
  <c r="E59" i="58"/>
  <c r="A340" i="12"/>
  <c r="U76" i="12"/>
  <c r="E60" i="58"/>
  <c r="A342" i="12"/>
  <c r="U78" i="12"/>
  <c r="A39" i="64"/>
  <c r="A404" i="12"/>
  <c r="AE8" i="12"/>
  <c r="A40" i="64"/>
  <c r="A406" i="12"/>
  <c r="AE10" i="12"/>
  <c r="A41" i="64"/>
  <c r="A408" i="12"/>
  <c r="AE12" i="12"/>
  <c r="A42" i="64"/>
  <c r="A410" i="12"/>
  <c r="AE14" i="12"/>
  <c r="A43" i="64"/>
  <c r="A412" i="12"/>
  <c r="AE16" i="12"/>
  <c r="E39" i="64"/>
  <c r="A416" i="12"/>
  <c r="AE20" i="12"/>
  <c r="E40" i="64"/>
  <c r="A418" i="12"/>
  <c r="AE22" i="12"/>
  <c r="E41" i="64"/>
  <c r="A420" i="12"/>
  <c r="AE24" i="12"/>
  <c r="E42" i="64"/>
  <c r="A422" i="12"/>
  <c r="AE26" i="12"/>
  <c r="E43" i="64"/>
  <c r="A424" i="12"/>
  <c r="AE28" i="12"/>
  <c r="E44" i="64"/>
  <c r="A426" i="12"/>
  <c r="AE30" i="12"/>
  <c r="A47" i="64"/>
  <c r="A428" i="12"/>
  <c r="AE32" i="12"/>
  <c r="A48" i="64"/>
  <c r="A430" i="12"/>
  <c r="AE34" i="12"/>
  <c r="A49" i="64"/>
  <c r="A432" i="12"/>
  <c r="AE36" i="12"/>
  <c r="A50" i="64"/>
  <c r="A434" i="12"/>
  <c r="AE38" i="12"/>
  <c r="A51" i="64"/>
  <c r="A436" i="12"/>
  <c r="AE40" i="12"/>
  <c r="A52" i="64"/>
  <c r="A438" i="12"/>
  <c r="AE42" i="12"/>
  <c r="E47" i="64"/>
  <c r="A440" i="12"/>
  <c r="AE44" i="12"/>
  <c r="E48" i="64"/>
  <c r="A442" i="12"/>
  <c r="AE46" i="12"/>
  <c r="E49" i="64"/>
  <c r="A444" i="12"/>
  <c r="AE48" i="12"/>
  <c r="E50" i="64"/>
  <c r="A446" i="12"/>
  <c r="AE50" i="12"/>
  <c r="E51" i="64"/>
  <c r="A448" i="12"/>
  <c r="AE52" i="12"/>
  <c r="E52" i="64"/>
  <c r="A450" i="12"/>
  <c r="AE54" i="12"/>
  <c r="A55" i="64"/>
  <c r="A452" i="12"/>
  <c r="AE56" i="12"/>
  <c r="A56" i="64"/>
  <c r="A454" i="12"/>
  <c r="AE58" i="12"/>
  <c r="A57" i="64"/>
  <c r="A456" i="12"/>
  <c r="AE60" i="12"/>
  <c r="A58" i="64"/>
  <c r="A458" i="12"/>
  <c r="AE62" i="12"/>
  <c r="A59" i="64"/>
  <c r="A460" i="12"/>
  <c r="AE64" i="12"/>
  <c r="A60" i="64"/>
  <c r="A462" i="12"/>
  <c r="AE66" i="12"/>
  <c r="E55" i="64"/>
  <c r="A464" i="12"/>
  <c r="AE68" i="12"/>
  <c r="E56" i="64"/>
  <c r="A466" i="12"/>
  <c r="AE70" i="12"/>
  <c r="E57" i="64"/>
  <c r="A468" i="12"/>
  <c r="AE72" i="12"/>
  <c r="E58" i="64"/>
  <c r="A470" i="12"/>
  <c r="AE74" i="12"/>
  <c r="E60" i="64"/>
  <c r="A474" i="12"/>
  <c r="AE78" i="12"/>
  <c r="H29" i="12"/>
  <c r="D554" i="6"/>
  <c r="D553" i="6"/>
  <c r="D552" i="6"/>
  <c r="D551" i="6"/>
  <c r="D550" i="6"/>
  <c r="H194" i="6"/>
  <c r="H193" i="6"/>
  <c r="H192" i="6"/>
  <c r="H191" i="6"/>
  <c r="H190" i="6"/>
  <c r="P16" i="12"/>
  <c r="P60" i="12"/>
  <c r="AJ24" i="12"/>
  <c r="AJ56" i="12"/>
  <c r="A292" i="12"/>
  <c r="U28" i="12"/>
  <c r="A308" i="12"/>
  <c r="U44" i="12"/>
  <c r="A472" i="12"/>
  <c r="AE76" i="12"/>
  <c r="D539" i="6"/>
  <c r="D538" i="6"/>
  <c r="D537" i="6"/>
  <c r="D536" i="6"/>
  <c r="D535" i="6"/>
  <c r="H179" i="6"/>
  <c r="H178" i="6"/>
  <c r="H177" i="6"/>
  <c r="H176" i="6"/>
  <c r="H175" i="6"/>
  <c r="D639" i="6"/>
  <c r="D638" i="6"/>
  <c r="D637" i="6"/>
  <c r="D636" i="6"/>
  <c r="D635" i="6"/>
  <c r="H279" i="6"/>
  <c r="H278" i="6"/>
  <c r="H277" i="6"/>
  <c r="H276" i="6"/>
  <c r="H275" i="6"/>
  <c r="A325" i="12"/>
  <c r="U61" i="12"/>
  <c r="A421" i="12"/>
  <c r="AE25" i="12"/>
  <c r="A437" i="12"/>
  <c r="AE41" i="12"/>
  <c r="A453" i="12"/>
  <c r="AE57" i="12"/>
  <c r="D394" i="6"/>
  <c r="D393" i="6"/>
  <c r="D392" i="6"/>
  <c r="D391" i="6"/>
  <c r="D390" i="6"/>
  <c r="H34" i="6"/>
  <c r="H33" i="6"/>
  <c r="H32" i="6"/>
  <c r="H31" i="6"/>
  <c r="H30" i="6"/>
  <c r="D484" i="6"/>
  <c r="D483" i="6"/>
  <c r="D482" i="6"/>
  <c r="D481" i="6"/>
  <c r="D480" i="6"/>
  <c r="H124" i="6"/>
  <c r="H123" i="6"/>
  <c r="H122" i="6"/>
  <c r="H121" i="6"/>
  <c r="H120" i="6"/>
  <c r="P22" i="12"/>
  <c r="P38" i="12"/>
  <c r="P54" i="12"/>
  <c r="AJ14" i="12"/>
  <c r="AJ34" i="12"/>
  <c r="A278" i="12"/>
  <c r="U14" i="12"/>
  <c r="A298" i="12"/>
  <c r="U34" i="12"/>
  <c r="A414" i="12"/>
  <c r="AE18" i="12"/>
  <c r="AJ55" i="12"/>
  <c r="A335" i="12"/>
  <c r="U71" i="12"/>
  <c r="A443" i="12"/>
  <c r="AE47" i="12"/>
  <c r="Z17" i="12"/>
  <c r="Z29" i="12"/>
  <c r="Z41" i="12"/>
  <c r="Z53" i="12"/>
  <c r="Z65" i="12"/>
  <c r="Z12" i="12"/>
  <c r="Z16" i="12"/>
  <c r="Z20" i="12"/>
  <c r="Z24" i="12"/>
  <c r="Z28" i="12"/>
  <c r="Z32" i="12"/>
  <c r="Z36" i="12"/>
  <c r="Z40" i="12"/>
  <c r="Z44" i="12"/>
  <c r="Z48" i="12"/>
  <c r="Z52" i="12"/>
  <c r="Z56" i="12"/>
  <c r="Z60" i="12"/>
  <c r="Z64" i="12"/>
  <c r="Z13" i="12"/>
  <c r="Z25" i="12"/>
  <c r="Z33" i="12"/>
  <c r="Z49" i="12"/>
  <c r="Z57" i="12"/>
  <c r="Z10" i="12"/>
  <c r="Z14" i="12"/>
  <c r="Z18" i="12"/>
  <c r="Z22" i="12"/>
  <c r="Z26" i="12"/>
  <c r="Z30" i="12"/>
  <c r="Z34" i="12"/>
  <c r="Z38" i="12"/>
  <c r="Z42" i="12"/>
  <c r="Z46" i="12"/>
  <c r="Z50" i="12"/>
  <c r="Z54" i="12"/>
  <c r="Z58" i="12"/>
  <c r="Z62" i="12"/>
  <c r="Z66" i="12"/>
  <c r="Z9" i="12"/>
  <c r="Z21" i="12"/>
  <c r="Z37" i="12"/>
  <c r="Z45" i="12"/>
  <c r="Z61" i="12"/>
  <c r="Z11" i="12"/>
  <c r="Z15" i="12"/>
  <c r="Z19" i="12"/>
  <c r="Z23" i="12"/>
  <c r="Z27" i="12"/>
  <c r="Z31" i="12"/>
  <c r="Z35" i="12"/>
  <c r="Z39" i="12"/>
  <c r="Z43" i="12"/>
  <c r="Z47" i="12"/>
  <c r="Z51" i="12"/>
  <c r="Z55" i="12"/>
  <c r="Z59" i="12"/>
  <c r="Z63" i="12"/>
  <c r="Z67" i="12"/>
  <c r="K8" i="12"/>
  <c r="K12" i="12"/>
  <c r="K16" i="12"/>
  <c r="K20" i="12"/>
  <c r="K24" i="12"/>
  <c r="K28" i="12"/>
  <c r="K32" i="12"/>
  <c r="K36" i="12"/>
  <c r="K40" i="12"/>
  <c r="K44" i="12"/>
  <c r="K48" i="12"/>
  <c r="K52" i="12"/>
  <c r="K56" i="12"/>
  <c r="K60" i="12"/>
  <c r="K64" i="12"/>
  <c r="K68" i="12"/>
  <c r="K72" i="12"/>
  <c r="K76" i="12"/>
  <c r="K9" i="12"/>
  <c r="K13" i="12"/>
  <c r="K17" i="12"/>
  <c r="K21" i="12"/>
  <c r="K25" i="12"/>
  <c r="K29" i="12"/>
  <c r="K33" i="12"/>
  <c r="K37" i="12"/>
  <c r="K41" i="12"/>
  <c r="K45" i="12"/>
  <c r="K49" i="12"/>
  <c r="K53" i="12"/>
  <c r="K57" i="12"/>
  <c r="K61" i="12"/>
  <c r="K65" i="12"/>
  <c r="K69" i="12"/>
  <c r="K73" i="12"/>
  <c r="K77" i="12"/>
  <c r="K10" i="12"/>
  <c r="K14" i="12"/>
  <c r="K18" i="12"/>
  <c r="K22" i="12"/>
  <c r="K26" i="12"/>
  <c r="K30" i="12"/>
  <c r="K34" i="12"/>
  <c r="K38" i="12"/>
  <c r="K42" i="12"/>
  <c r="K46" i="12"/>
  <c r="K50" i="12"/>
  <c r="K54" i="12"/>
  <c r="K58" i="12"/>
  <c r="K62" i="12"/>
  <c r="K66" i="12"/>
  <c r="K70" i="12"/>
  <c r="K74" i="12"/>
  <c r="K78" i="12"/>
  <c r="K11" i="12"/>
  <c r="K15" i="12"/>
  <c r="K19" i="12"/>
  <c r="K23" i="12"/>
  <c r="K27" i="12"/>
  <c r="K31" i="12"/>
  <c r="K35" i="12"/>
  <c r="K39" i="12"/>
  <c r="K43" i="12"/>
  <c r="K47" i="12"/>
  <c r="K51" i="12"/>
  <c r="K55" i="12"/>
  <c r="K59" i="12"/>
  <c r="K63" i="12"/>
  <c r="K67" i="12"/>
  <c r="K71" i="12"/>
  <c r="K75" i="12"/>
  <c r="K79" i="12"/>
  <c r="F8" i="12"/>
  <c r="F12" i="12"/>
  <c r="F16" i="12"/>
  <c r="F20" i="12"/>
  <c r="F24" i="12"/>
  <c r="F28" i="12"/>
  <c r="F32" i="12"/>
  <c r="F36" i="12"/>
  <c r="F40" i="12"/>
  <c r="F44" i="12"/>
  <c r="F48" i="12"/>
  <c r="F52" i="12"/>
  <c r="F56" i="12"/>
  <c r="F60" i="12"/>
  <c r="F64" i="12"/>
  <c r="F9" i="12"/>
  <c r="F13" i="12"/>
  <c r="F17" i="12"/>
  <c r="F21" i="12"/>
  <c r="F25" i="12"/>
  <c r="F29" i="12"/>
  <c r="F33" i="12"/>
  <c r="F37" i="12"/>
  <c r="F41" i="12"/>
  <c r="F45" i="12"/>
  <c r="F49" i="12"/>
  <c r="F53" i="12"/>
  <c r="F57" i="12"/>
  <c r="F61" i="12"/>
  <c r="F65" i="12"/>
  <c r="F10" i="12"/>
  <c r="F14" i="12"/>
  <c r="F18" i="12"/>
  <c r="F22" i="12"/>
  <c r="F26" i="12"/>
  <c r="F30" i="12"/>
  <c r="F34" i="12"/>
  <c r="F38" i="12"/>
  <c r="F42" i="12"/>
  <c r="F46" i="12"/>
  <c r="F50" i="12"/>
  <c r="F54" i="12"/>
  <c r="F58" i="12"/>
  <c r="F62" i="12"/>
  <c r="F66" i="12"/>
  <c r="F11" i="12"/>
  <c r="F15" i="12"/>
  <c r="F19" i="12"/>
  <c r="F23" i="12"/>
  <c r="F27" i="12"/>
  <c r="F31" i="12"/>
  <c r="F35" i="12"/>
  <c r="F39" i="12"/>
  <c r="F43" i="12"/>
  <c r="F47" i="12"/>
  <c r="F51" i="12"/>
  <c r="F55" i="12"/>
  <c r="F59" i="12"/>
  <c r="F63" i="12"/>
  <c r="F67" i="12"/>
  <c r="A65" i="12"/>
  <c r="D296" i="6"/>
  <c r="D299" i="6"/>
  <c r="D295" i="6"/>
  <c r="D298" i="6"/>
  <c r="D297" i="6"/>
  <c r="A78" i="12"/>
  <c r="D361" i="6"/>
  <c r="D364" i="6"/>
  <c r="D360" i="6"/>
  <c r="D363" i="6"/>
  <c r="D362" i="6"/>
  <c r="A16" i="12"/>
  <c r="D51" i="6"/>
  <c r="D54" i="6"/>
  <c r="D50" i="6"/>
  <c r="D53" i="6"/>
  <c r="D52" i="6"/>
  <c r="A28" i="12"/>
  <c r="D112" i="6"/>
  <c r="D111" i="6"/>
  <c r="D113" i="6"/>
  <c r="D114" i="6"/>
  <c r="D110" i="6"/>
  <c r="A40" i="12"/>
  <c r="D172" i="6"/>
  <c r="D171" i="6"/>
  <c r="D174" i="6"/>
  <c r="D170" i="6"/>
  <c r="D173" i="6"/>
  <c r="A52" i="12"/>
  <c r="D232" i="6"/>
  <c r="D231" i="6"/>
  <c r="D234" i="6"/>
  <c r="D230" i="6"/>
  <c r="D233" i="6"/>
  <c r="A64" i="12"/>
  <c r="D292" i="6"/>
  <c r="D291" i="6"/>
  <c r="D294" i="6"/>
  <c r="D290" i="6"/>
  <c r="D293" i="6"/>
  <c r="A76" i="12"/>
  <c r="D352" i="6"/>
  <c r="D351" i="6"/>
  <c r="D354" i="6"/>
  <c r="D350" i="6"/>
  <c r="D353" i="6"/>
  <c r="A17" i="12"/>
  <c r="D56" i="6"/>
  <c r="D59" i="6"/>
  <c r="D55" i="6"/>
  <c r="D58" i="6"/>
  <c r="D57" i="6"/>
  <c r="A29" i="12"/>
  <c r="D117" i="6"/>
  <c r="D116" i="6"/>
  <c r="D118" i="6"/>
  <c r="D115" i="6"/>
  <c r="D119" i="6"/>
  <c r="A41" i="12"/>
  <c r="D177" i="6"/>
  <c r="D176" i="6"/>
  <c r="D179" i="6"/>
  <c r="D175" i="6"/>
  <c r="D178" i="6"/>
  <c r="A53" i="12"/>
  <c r="D237" i="6"/>
  <c r="D236" i="6"/>
  <c r="D239" i="6"/>
  <c r="D235" i="6"/>
  <c r="D238" i="6"/>
  <c r="A77" i="12"/>
  <c r="D357" i="6"/>
  <c r="D356" i="6"/>
  <c r="D359" i="6"/>
  <c r="D355" i="6"/>
  <c r="D358" i="6"/>
  <c r="A18" i="12"/>
  <c r="D61" i="6"/>
  <c r="D64" i="6"/>
  <c r="D60" i="6"/>
  <c r="D63" i="6"/>
  <c r="D62" i="6"/>
  <c r="A30" i="12"/>
  <c r="D122" i="6"/>
  <c r="D121" i="6"/>
  <c r="D123" i="6"/>
  <c r="D124" i="6"/>
  <c r="D120" i="6"/>
  <c r="A42" i="12"/>
  <c r="D182" i="6"/>
  <c r="D181" i="6"/>
  <c r="D184" i="6"/>
  <c r="D180" i="6"/>
  <c r="D183" i="6"/>
  <c r="A54" i="12"/>
  <c r="D242" i="6"/>
  <c r="D241" i="6"/>
  <c r="D244" i="6"/>
  <c r="D240" i="6"/>
  <c r="D243" i="6"/>
  <c r="A66" i="12"/>
  <c r="D302" i="6"/>
  <c r="D301" i="6"/>
  <c r="D304" i="6"/>
  <c r="D300" i="6"/>
  <c r="D303" i="6"/>
  <c r="A19" i="12"/>
  <c r="D66" i="6"/>
  <c r="D69" i="6"/>
  <c r="D65" i="6"/>
  <c r="D68" i="6"/>
  <c r="D67" i="6"/>
  <c r="A31" i="12"/>
  <c r="D127" i="6"/>
  <c r="D126" i="6"/>
  <c r="D128" i="6"/>
  <c r="D129" i="6"/>
  <c r="D125" i="6"/>
  <c r="A43" i="12"/>
  <c r="D187" i="6"/>
  <c r="D186" i="6"/>
  <c r="D189" i="6"/>
  <c r="D185" i="6"/>
  <c r="D188" i="6"/>
  <c r="A55" i="12"/>
  <c r="D247" i="6"/>
  <c r="D246" i="6"/>
  <c r="D249" i="6"/>
  <c r="D245" i="6"/>
  <c r="D248" i="6"/>
  <c r="A67" i="12"/>
  <c r="D307" i="6"/>
  <c r="D306" i="6"/>
  <c r="D309" i="6"/>
  <c r="D305" i="6"/>
  <c r="D308" i="6"/>
  <c r="A79" i="12"/>
  <c r="D367" i="6"/>
  <c r="D366" i="6"/>
  <c r="D369" i="6"/>
  <c r="D365" i="6"/>
  <c r="D368" i="6"/>
  <c r="B1" i="7"/>
  <c r="A1" i="7"/>
  <c r="E1" i="29"/>
  <c r="A1" i="29"/>
  <c r="Z3" i="28"/>
  <c r="V3" i="28"/>
  <c r="AG3" i="28"/>
  <c r="Q40" i="28"/>
  <c r="AG40" i="28"/>
  <c r="AG29" i="28"/>
  <c r="Q18" i="28"/>
  <c r="AG18" i="28"/>
  <c r="AR7" i="28"/>
  <c r="AQ7" i="28"/>
  <c r="AN7" i="28"/>
  <c r="AM7" i="28"/>
  <c r="AJ7" i="28"/>
  <c r="AI7" i="28"/>
  <c r="AF7" i="28"/>
  <c r="AE7" i="28"/>
  <c r="AB7" i="28"/>
  <c r="AA7" i="28"/>
  <c r="X7" i="28"/>
  <c r="W7" i="28"/>
  <c r="T7" i="28"/>
  <c r="S7" i="28"/>
  <c r="Q7" i="28"/>
  <c r="P7" i="28"/>
  <c r="O7" i="28"/>
  <c r="L7" i="28"/>
  <c r="K7" i="28"/>
  <c r="H7" i="28"/>
  <c r="G7" i="28"/>
  <c r="D7" i="28"/>
  <c r="C7" i="28"/>
  <c r="AG7" i="28"/>
  <c r="F1" i="28"/>
  <c r="AL1" i="28" s="1"/>
  <c r="A1" i="28"/>
  <c r="AG1" i="28" s="1"/>
  <c r="C671" i="6" l="1"/>
  <c r="K11" i="6"/>
  <c r="C676" i="6"/>
  <c r="K16" i="6"/>
  <c r="C670" i="6"/>
  <c r="K10" i="6"/>
  <c r="C677" i="6"/>
  <c r="K17" i="6"/>
  <c r="C675" i="6"/>
  <c r="K15" i="6"/>
  <c r="C674" i="6"/>
  <c r="K14" i="6"/>
  <c r="C672" i="6"/>
  <c r="K12" i="6"/>
  <c r="C679" i="6"/>
  <c r="K19" i="6"/>
  <c r="B141" i="12"/>
  <c r="D141" i="12" s="1"/>
  <c r="L9" i="12"/>
  <c r="N9" i="12" s="1"/>
  <c r="C167" i="12"/>
  <c r="M35" i="12"/>
  <c r="B140" i="12"/>
  <c r="D140" i="12" s="1"/>
  <c r="L8" i="12"/>
  <c r="N8" i="12" s="1"/>
  <c r="C143" i="12"/>
  <c r="M11" i="12"/>
  <c r="Q1" i="28"/>
  <c r="H55" i="29"/>
  <c r="C48" i="29"/>
  <c r="AP3" i="28"/>
  <c r="V1" i="28"/>
  <c r="Q3" i="28"/>
  <c r="AL3" i="28"/>
  <c r="Q29" i="28"/>
  <c r="H57" i="29" l="1"/>
  <c r="C49" i="29"/>
  <c r="H40" i="29"/>
  <c r="C57" i="29"/>
  <c r="H42" i="29"/>
  <c r="H58" i="29"/>
  <c r="H56" i="29"/>
  <c r="C58" i="29"/>
  <c r="C56" i="29"/>
  <c r="C55" i="29"/>
  <c r="H47" i="29"/>
  <c r="H50" i="29"/>
  <c r="H49" i="29"/>
  <c r="H48" i="29"/>
  <c r="C50" i="29"/>
  <c r="C47" i="29"/>
  <c r="H41" i="29"/>
  <c r="H39" i="29"/>
  <c r="G56" i="29"/>
  <c r="G40" i="29"/>
  <c r="C40" i="29"/>
  <c r="G48" i="29"/>
  <c r="C41" i="29"/>
  <c r="G55" i="29"/>
  <c r="G39" i="29"/>
  <c r="C39" i="29"/>
  <c r="G47" i="29"/>
  <c r="G41" i="29"/>
  <c r="C42" i="29"/>
  <c r="G57" i="29"/>
  <c r="G49" i="29"/>
  <c r="C203" i="12"/>
  <c r="M71" i="12"/>
  <c r="C146" i="12"/>
  <c r="M14" i="12"/>
  <c r="C166" i="12"/>
  <c r="M34" i="12"/>
  <c r="C191" i="12"/>
  <c r="M59" i="12"/>
  <c r="C155" i="12"/>
  <c r="M23" i="12"/>
  <c r="C189" i="12"/>
  <c r="M57" i="12"/>
  <c r="C153" i="12"/>
  <c r="M21" i="12"/>
  <c r="C165" i="12"/>
  <c r="M33" i="12"/>
  <c r="C195" i="12"/>
  <c r="M63" i="12"/>
  <c r="C159" i="12"/>
  <c r="M27" i="12"/>
  <c r="C194" i="12"/>
  <c r="M62" i="12"/>
  <c r="C190" i="12"/>
  <c r="M58" i="12"/>
  <c r="C200" i="12"/>
  <c r="M68" i="12"/>
  <c r="C207" i="12"/>
  <c r="M75" i="12"/>
  <c r="C171" i="12"/>
  <c r="M39" i="12"/>
  <c r="C193" i="12"/>
  <c r="M61" i="12"/>
  <c r="C164" i="12"/>
  <c r="M32" i="12"/>
  <c r="C201" i="12"/>
  <c r="M69" i="12"/>
  <c r="C145" i="12"/>
  <c r="M13" i="12"/>
  <c r="C168" i="12"/>
  <c r="M36" i="12"/>
  <c r="C180" i="12"/>
  <c r="M48" i="12"/>
  <c r="C192" i="12"/>
  <c r="M60" i="12"/>
  <c r="C179" i="12"/>
  <c r="M47" i="12"/>
  <c r="C202" i="12"/>
  <c r="M70" i="12"/>
  <c r="C170" i="12"/>
  <c r="M38" i="12"/>
  <c r="C204" i="12"/>
  <c r="M72" i="12"/>
  <c r="C142" i="12"/>
  <c r="M10" i="12"/>
  <c r="C178" i="12"/>
  <c r="M46" i="12"/>
  <c r="C177" i="12"/>
  <c r="M45" i="12"/>
  <c r="C176" i="12"/>
  <c r="M44" i="12"/>
  <c r="C152" i="12"/>
  <c r="M20" i="12"/>
  <c r="C183" i="12"/>
  <c r="M51" i="12"/>
  <c r="C182" i="12"/>
  <c r="M50" i="12"/>
  <c r="C188" i="12"/>
  <c r="M56" i="12"/>
  <c r="C158" i="12"/>
  <c r="M26" i="12"/>
  <c r="C154" i="12"/>
  <c r="M22" i="12"/>
  <c r="C141" i="12"/>
  <c r="M9" i="12"/>
  <c r="C206" i="12"/>
  <c r="M74" i="12"/>
  <c r="C147" i="12"/>
  <c r="M15" i="12"/>
  <c r="C157" i="12"/>
  <c r="M25" i="12"/>
  <c r="C140" i="12"/>
  <c r="M8" i="12"/>
  <c r="C169" i="12"/>
  <c r="M37" i="12"/>
  <c r="C181" i="12"/>
  <c r="M49" i="12"/>
  <c r="C144" i="12"/>
  <c r="M12" i="12"/>
  <c r="C205" i="12"/>
  <c r="M73" i="12"/>
  <c r="C156" i="12"/>
  <c r="M24" i="12"/>
  <c r="H40" i="1"/>
  <c r="G40" i="1"/>
  <c r="D40" i="1"/>
  <c r="C40" i="1"/>
  <c r="H29" i="1"/>
  <c r="G29" i="1"/>
  <c r="H18" i="1"/>
  <c r="G18" i="1"/>
  <c r="D18" i="1"/>
  <c r="C18" i="1"/>
  <c r="H7" i="1"/>
  <c r="G7" i="1"/>
  <c r="D7" i="1"/>
  <c r="C7" i="1"/>
  <c r="H3" i="2"/>
  <c r="E3" i="2"/>
  <c r="E1" i="2"/>
  <c r="A1" i="2"/>
  <c r="A3" i="12"/>
  <c r="A1" i="12"/>
  <c r="H13" i="1"/>
  <c r="C19" i="6" s="1"/>
  <c r="C17" i="6"/>
  <c r="C16" i="6"/>
  <c r="C15" i="6"/>
  <c r="D13" i="1"/>
  <c r="C14" i="6" s="1"/>
  <c r="C12" i="6"/>
  <c r="C11" i="6"/>
  <c r="C10" i="6"/>
  <c r="A40" i="1"/>
  <c r="A29" i="1"/>
  <c r="AG29" i="1" s="1"/>
  <c r="A18" i="1"/>
  <c r="Q18" i="1" s="1"/>
  <c r="A7" i="1"/>
  <c r="AG7" i="1" s="1"/>
  <c r="J3" i="1"/>
  <c r="AP3" i="1" s="1"/>
  <c r="A3" i="1"/>
  <c r="AG3" i="1" s="1"/>
  <c r="F3" i="1"/>
  <c r="V3" i="1" s="1"/>
  <c r="A217" i="26"/>
  <c r="A215" i="26"/>
  <c r="A186" i="26"/>
  <c r="A184" i="26"/>
  <c r="A155" i="26"/>
  <c r="A153" i="26"/>
  <c r="A124" i="26"/>
  <c r="A122" i="26"/>
  <c r="A93" i="26"/>
  <c r="A91" i="26"/>
  <c r="A62" i="26"/>
  <c r="A60" i="26"/>
  <c r="A33" i="26"/>
  <c r="A31" i="26"/>
  <c r="A3" i="26"/>
  <c r="A1" i="26"/>
  <c r="AT7" i="1"/>
  <c r="AP7" i="1"/>
  <c r="AL7" i="1"/>
  <c r="AH7" i="1"/>
  <c r="AD18" i="1"/>
  <c r="Z18" i="1"/>
  <c r="AD7" i="1"/>
  <c r="Z7" i="1"/>
  <c r="V18" i="1"/>
  <c r="R18" i="1"/>
  <c r="V7" i="1"/>
  <c r="R7" i="1"/>
  <c r="N40" i="1"/>
  <c r="J40" i="1"/>
  <c r="N29" i="1"/>
  <c r="J29" i="1"/>
  <c r="N18" i="1"/>
  <c r="J18" i="1"/>
  <c r="N7" i="1"/>
  <c r="J7" i="1"/>
  <c r="F40" i="1"/>
  <c r="B40" i="1"/>
  <c r="F29" i="1"/>
  <c r="B29" i="1"/>
  <c r="F18" i="1"/>
  <c r="B18" i="1"/>
  <c r="F7" i="1"/>
  <c r="B7" i="1"/>
  <c r="D10" i="6" s="1"/>
  <c r="A3" i="4"/>
  <c r="A1" i="4"/>
  <c r="F1" i="1"/>
  <c r="AL1" i="1" s="1"/>
  <c r="A1" i="1"/>
  <c r="Q1" i="1" s="1"/>
  <c r="B75" i="12"/>
  <c r="D75" i="12" s="1"/>
  <c r="B74" i="12"/>
  <c r="D74" i="12" s="1"/>
  <c r="B63" i="12"/>
  <c r="D63" i="12" s="1"/>
  <c r="B62" i="12"/>
  <c r="D62" i="12" s="1"/>
  <c r="B73" i="12"/>
  <c r="D73" i="12" s="1"/>
  <c r="B72" i="12"/>
  <c r="D72" i="12" s="1"/>
  <c r="B61" i="12"/>
  <c r="D61" i="12" s="1"/>
  <c r="B60" i="12"/>
  <c r="D60" i="12" s="1"/>
  <c r="B70" i="12"/>
  <c r="D70" i="12" s="1"/>
  <c r="B58" i="12"/>
  <c r="D58" i="12" s="1"/>
  <c r="B69" i="12"/>
  <c r="D69" i="12" s="1"/>
  <c r="B68" i="12"/>
  <c r="D68" i="12" s="1"/>
  <c r="B57" i="12"/>
  <c r="D57" i="12" s="1"/>
  <c r="B56" i="12"/>
  <c r="D56" i="12" s="1"/>
  <c r="AV7" i="1"/>
  <c r="AU7" i="1"/>
  <c r="AR7" i="1"/>
  <c r="AQ7" i="1"/>
  <c r="AN7" i="1"/>
  <c r="AM7" i="1"/>
  <c r="AJ7" i="1"/>
  <c r="AI7" i="1"/>
  <c r="B45" i="12"/>
  <c r="D45" i="12" s="1"/>
  <c r="B44" i="12"/>
  <c r="D44" i="12" s="1"/>
  <c r="B33" i="12"/>
  <c r="D33" i="12" s="1"/>
  <c r="B32" i="12"/>
  <c r="D32" i="12" s="1"/>
  <c r="B46" i="12"/>
  <c r="D46" i="12" s="1"/>
  <c r="B34" i="12"/>
  <c r="D34" i="12" s="1"/>
  <c r="B49" i="12"/>
  <c r="D49" i="12" s="1"/>
  <c r="B48" i="12"/>
  <c r="D48" i="12" s="1"/>
  <c r="B36" i="12"/>
  <c r="D36" i="12" s="1"/>
  <c r="B51" i="12"/>
  <c r="D51" i="12" s="1"/>
  <c r="B50" i="12"/>
  <c r="D50" i="12" s="1"/>
  <c r="B39" i="12"/>
  <c r="D39" i="12" s="1"/>
  <c r="B38" i="12"/>
  <c r="D38" i="12" s="1"/>
  <c r="B27" i="12"/>
  <c r="D27" i="12" s="1"/>
  <c r="B26" i="12"/>
  <c r="D26" i="12" s="1"/>
  <c r="B15" i="12"/>
  <c r="D15" i="12" s="1"/>
  <c r="B24" i="12"/>
  <c r="D24" i="12" s="1"/>
  <c r="B12" i="12"/>
  <c r="D12" i="12" s="1"/>
  <c r="B23" i="12"/>
  <c r="D23" i="12" s="1"/>
  <c r="B22" i="12"/>
  <c r="D22" i="12" s="1"/>
  <c r="B10" i="12"/>
  <c r="D10" i="12" s="1"/>
  <c r="B21" i="12"/>
  <c r="D21" i="12" s="1"/>
  <c r="G14" i="1"/>
  <c r="C14" i="1"/>
  <c r="AF18" i="1"/>
  <c r="AE18" i="1"/>
  <c r="AB18" i="1"/>
  <c r="AA18" i="1"/>
  <c r="AF7" i="1"/>
  <c r="AE7" i="1"/>
  <c r="AB7" i="1"/>
  <c r="AA7" i="1"/>
  <c r="AG18" i="1" l="1"/>
  <c r="Q29" i="1"/>
  <c r="B8" i="12"/>
  <c r="D8" i="12" s="1"/>
  <c r="D14" i="1"/>
  <c r="B9" i="12"/>
  <c r="D9" i="12" s="1"/>
  <c r="H14" i="1"/>
  <c r="A22" i="2"/>
  <c r="A23" i="2"/>
  <c r="A24" i="2"/>
  <c r="A25" i="2"/>
  <c r="E22" i="2"/>
  <c r="E23" i="2"/>
  <c r="E24" i="2"/>
  <c r="E25" i="2"/>
  <c r="A30" i="2"/>
  <c r="A31" i="2"/>
  <c r="A32" i="2"/>
  <c r="A33" i="2"/>
  <c r="E30" i="2"/>
  <c r="E31" i="2"/>
  <c r="E32" i="2"/>
  <c r="E33" i="2"/>
  <c r="A38" i="2"/>
  <c r="A39" i="2"/>
  <c r="A40" i="2"/>
  <c r="A41" i="2"/>
  <c r="E38" i="2"/>
  <c r="E39" i="2"/>
  <c r="E40" i="2"/>
  <c r="E41" i="2"/>
  <c r="A50" i="12"/>
  <c r="D223" i="6"/>
  <c r="D222" i="6"/>
  <c r="D221" i="6"/>
  <c r="D224" i="6"/>
  <c r="D220" i="6"/>
  <c r="A35" i="12"/>
  <c r="D146" i="6"/>
  <c r="D149" i="6"/>
  <c r="D145" i="6"/>
  <c r="D148" i="6"/>
  <c r="D147" i="6"/>
  <c r="A12" i="12"/>
  <c r="D34" i="6"/>
  <c r="D30" i="6"/>
  <c r="D33" i="6"/>
  <c r="D32" i="6"/>
  <c r="D31" i="6"/>
  <c r="A20" i="12"/>
  <c r="D73" i="6"/>
  <c r="D72" i="6"/>
  <c r="D71" i="6"/>
  <c r="D74" i="6"/>
  <c r="D70" i="6"/>
  <c r="A9" i="12"/>
  <c r="D16" i="6"/>
  <c r="D19" i="6"/>
  <c r="D15" i="6"/>
  <c r="D18" i="6"/>
  <c r="D17" i="6"/>
  <c r="A13" i="12"/>
  <c r="D36" i="6"/>
  <c r="D39" i="6"/>
  <c r="D35" i="6"/>
  <c r="D38" i="6"/>
  <c r="D37" i="6"/>
  <c r="A33" i="12"/>
  <c r="D137" i="6"/>
  <c r="D136" i="6"/>
  <c r="D139" i="6"/>
  <c r="D138" i="6"/>
  <c r="D135" i="6"/>
  <c r="A49" i="12"/>
  <c r="D217" i="6"/>
  <c r="D216" i="6"/>
  <c r="D219" i="6"/>
  <c r="D215" i="6"/>
  <c r="D218" i="6"/>
  <c r="A61" i="12"/>
  <c r="D277" i="6"/>
  <c r="D276" i="6"/>
  <c r="D279" i="6"/>
  <c r="D275" i="6"/>
  <c r="D278" i="6"/>
  <c r="A73" i="12"/>
  <c r="D337" i="6"/>
  <c r="D336" i="6"/>
  <c r="D339" i="6"/>
  <c r="D335" i="6"/>
  <c r="D338" i="6"/>
  <c r="A10" i="12"/>
  <c r="D21" i="6"/>
  <c r="D24" i="6"/>
  <c r="D20" i="6"/>
  <c r="D23" i="6"/>
  <c r="D22" i="6"/>
  <c r="A14" i="12"/>
  <c r="D41" i="6"/>
  <c r="D44" i="6"/>
  <c r="D40" i="6"/>
  <c r="D43" i="6"/>
  <c r="D42" i="6"/>
  <c r="A22" i="12"/>
  <c r="D81" i="6"/>
  <c r="D84" i="6"/>
  <c r="D80" i="6"/>
  <c r="D83" i="6"/>
  <c r="D82" i="6"/>
  <c r="A26" i="12"/>
  <c r="D103" i="6"/>
  <c r="D101" i="6"/>
  <c r="D100" i="6"/>
  <c r="D104" i="6"/>
  <c r="D102" i="6"/>
  <c r="A34" i="12"/>
  <c r="D142" i="6"/>
  <c r="D141" i="6"/>
  <c r="D144" i="6"/>
  <c r="D140" i="6"/>
  <c r="D143" i="6"/>
  <c r="A38" i="12"/>
  <c r="D162" i="6"/>
  <c r="D161" i="6"/>
  <c r="D164" i="6"/>
  <c r="D160" i="6"/>
  <c r="D163" i="6"/>
  <c r="A46" i="12"/>
  <c r="D202" i="6"/>
  <c r="D201" i="6"/>
  <c r="D204" i="6"/>
  <c r="D200" i="6"/>
  <c r="D203" i="6"/>
  <c r="A58" i="12"/>
  <c r="D262" i="6"/>
  <c r="D261" i="6"/>
  <c r="D264" i="6"/>
  <c r="D260" i="6"/>
  <c r="D263" i="6"/>
  <c r="A62" i="12"/>
  <c r="D282" i="6"/>
  <c r="D281" i="6"/>
  <c r="D284" i="6"/>
  <c r="D280" i="6"/>
  <c r="D283" i="6"/>
  <c r="A70" i="12"/>
  <c r="D322" i="6"/>
  <c r="D321" i="6"/>
  <c r="D324" i="6"/>
  <c r="D320" i="6"/>
  <c r="D323" i="6"/>
  <c r="A74" i="12"/>
  <c r="D342" i="6"/>
  <c r="D341" i="6"/>
  <c r="D344" i="6"/>
  <c r="D340" i="6"/>
  <c r="D343" i="6"/>
  <c r="A25" i="12"/>
  <c r="D96" i="6"/>
  <c r="D99" i="6"/>
  <c r="D95" i="6"/>
  <c r="D98" i="6"/>
  <c r="D97" i="6"/>
  <c r="A45" i="12"/>
  <c r="D197" i="6"/>
  <c r="D196" i="6"/>
  <c r="D199" i="6"/>
  <c r="D195" i="6"/>
  <c r="D198" i="6"/>
  <c r="A57" i="12"/>
  <c r="D257" i="6"/>
  <c r="D256" i="6"/>
  <c r="D259" i="6"/>
  <c r="D255" i="6"/>
  <c r="D258" i="6"/>
  <c r="A69" i="12"/>
  <c r="D317" i="6"/>
  <c r="D316" i="6"/>
  <c r="D319" i="6"/>
  <c r="D315" i="6"/>
  <c r="D318" i="6"/>
  <c r="A11" i="12"/>
  <c r="D26" i="6"/>
  <c r="D29" i="6"/>
  <c r="D25" i="6"/>
  <c r="D28" i="6"/>
  <c r="D27" i="6"/>
  <c r="A15" i="12"/>
  <c r="D46" i="6"/>
  <c r="D49" i="6"/>
  <c r="D45" i="6"/>
  <c r="D48" i="6"/>
  <c r="D47" i="6"/>
  <c r="A23" i="12"/>
  <c r="D86" i="6"/>
  <c r="D89" i="6"/>
  <c r="D85" i="6"/>
  <c r="D88" i="6"/>
  <c r="D87" i="6"/>
  <c r="A27" i="12"/>
  <c r="D107" i="6"/>
  <c r="D106" i="6"/>
  <c r="D108" i="6"/>
  <c r="D109" i="6"/>
  <c r="D105" i="6"/>
  <c r="A39" i="12"/>
  <c r="D167" i="6"/>
  <c r="D166" i="6"/>
  <c r="D169" i="6"/>
  <c r="D165" i="6"/>
  <c r="D168" i="6"/>
  <c r="A47" i="12"/>
  <c r="D207" i="6"/>
  <c r="D206" i="6"/>
  <c r="D209" i="6"/>
  <c r="D205" i="6"/>
  <c r="D208" i="6"/>
  <c r="A51" i="12"/>
  <c r="D227" i="6"/>
  <c r="D226" i="6"/>
  <c r="D229" i="6"/>
  <c r="D225" i="6"/>
  <c r="D228" i="6"/>
  <c r="A59" i="12"/>
  <c r="D267" i="6"/>
  <c r="D266" i="6"/>
  <c r="D269" i="6"/>
  <c r="D265" i="6"/>
  <c r="D268" i="6"/>
  <c r="A63" i="12"/>
  <c r="D287" i="6"/>
  <c r="D286" i="6"/>
  <c r="D289" i="6"/>
  <c r="D285" i="6"/>
  <c r="D288" i="6"/>
  <c r="A71" i="12"/>
  <c r="D327" i="6"/>
  <c r="D326" i="6"/>
  <c r="D329" i="6"/>
  <c r="D325" i="6"/>
  <c r="D328" i="6"/>
  <c r="A75" i="12"/>
  <c r="D347" i="6"/>
  <c r="D346" i="6"/>
  <c r="D349" i="6"/>
  <c r="D345" i="6"/>
  <c r="D348" i="6"/>
  <c r="A21" i="12"/>
  <c r="D76" i="6"/>
  <c r="D79" i="6"/>
  <c r="D75" i="6"/>
  <c r="D78" i="6"/>
  <c r="D77" i="6"/>
  <c r="A37" i="12"/>
  <c r="D157" i="6"/>
  <c r="D156" i="6"/>
  <c r="D159" i="6"/>
  <c r="D155" i="6"/>
  <c r="D158" i="6"/>
  <c r="A8" i="12"/>
  <c r="D14" i="6"/>
  <c r="D13" i="6"/>
  <c r="D12" i="6"/>
  <c r="D11" i="6"/>
  <c r="A24" i="12"/>
  <c r="D91" i="6"/>
  <c r="D94" i="6"/>
  <c r="D90" i="6"/>
  <c r="D93" i="6"/>
  <c r="D92" i="6"/>
  <c r="A32" i="12"/>
  <c r="D132" i="6"/>
  <c r="D131" i="6"/>
  <c r="D133" i="6"/>
  <c r="D134" i="6"/>
  <c r="D130" i="6"/>
  <c r="A36" i="12"/>
  <c r="D152" i="6"/>
  <c r="D151" i="6"/>
  <c r="D154" i="6"/>
  <c r="D150" i="6"/>
  <c r="D153" i="6"/>
  <c r="A44" i="12"/>
  <c r="D192" i="6"/>
  <c r="D191" i="6"/>
  <c r="D194" i="6"/>
  <c r="D190" i="6"/>
  <c r="D193" i="6"/>
  <c r="A48" i="12"/>
  <c r="D212" i="6"/>
  <c r="D211" i="6"/>
  <c r="D214" i="6"/>
  <c r="D210" i="6"/>
  <c r="D213" i="6"/>
  <c r="A56" i="12"/>
  <c r="D252" i="6"/>
  <c r="D251" i="6"/>
  <c r="D254" i="6"/>
  <c r="D250" i="6"/>
  <c r="D253" i="6"/>
  <c r="A60" i="12"/>
  <c r="D272" i="6"/>
  <c r="D271" i="6"/>
  <c r="D274" i="6"/>
  <c r="D270" i="6"/>
  <c r="D273" i="6"/>
  <c r="A68" i="12"/>
  <c r="D312" i="6"/>
  <c r="D311" i="6"/>
  <c r="D314" i="6"/>
  <c r="D310" i="6"/>
  <c r="D313" i="6"/>
  <c r="A72" i="12"/>
  <c r="D332" i="6"/>
  <c r="D331" i="6"/>
  <c r="D334" i="6"/>
  <c r="D330" i="6"/>
  <c r="D333" i="6"/>
  <c r="Q7" i="1"/>
  <c r="AG40" i="1"/>
  <c r="Q40" i="1"/>
  <c r="B47" i="12"/>
  <c r="D47" i="12" s="1"/>
  <c r="B59" i="12"/>
  <c r="D59" i="12" s="1"/>
  <c r="B71" i="12"/>
  <c r="D71" i="12" s="1"/>
  <c r="B14" i="12"/>
  <c r="D14" i="12" s="1"/>
  <c r="B13" i="12"/>
  <c r="D13" i="12" s="1"/>
  <c r="L37" i="1"/>
  <c r="B25" i="12"/>
  <c r="D25" i="12" s="1"/>
  <c r="B37" i="12"/>
  <c r="D37" i="12" s="1"/>
  <c r="B35" i="12"/>
  <c r="D35" i="12" s="1"/>
  <c r="B11" i="12"/>
  <c r="D11" i="12" s="1"/>
  <c r="L26" i="1"/>
  <c r="P26" i="1"/>
  <c r="C23" i="12" s="1"/>
  <c r="B20" i="12"/>
  <c r="D20" i="12" s="1"/>
  <c r="AB15" i="1"/>
  <c r="Z3" i="1"/>
  <c r="AG1" i="1"/>
  <c r="Q3" i="1"/>
  <c r="AL3" i="1"/>
  <c r="V1" i="1"/>
  <c r="C49" i="12"/>
  <c r="X15" i="1"/>
  <c r="C33" i="12" s="1"/>
  <c r="C69" i="12"/>
  <c r="C71" i="12"/>
  <c r="P37" i="1"/>
  <c r="C25" i="12" s="1"/>
  <c r="P48" i="1"/>
  <c r="C27" i="12" s="1"/>
  <c r="C51" i="12"/>
  <c r="C47" i="12"/>
  <c r="C63" i="12"/>
  <c r="C37" i="12"/>
  <c r="C73" i="12"/>
  <c r="L48" i="1"/>
  <c r="C39" i="12"/>
  <c r="C35" i="12"/>
  <c r="T15" i="1"/>
  <c r="AF15" i="1"/>
  <c r="C45" i="12" s="1"/>
  <c r="C59" i="12"/>
  <c r="C61" i="12"/>
  <c r="C57" i="12"/>
  <c r="C75" i="12"/>
  <c r="C36" i="12"/>
  <c r="C74" i="12" l="1"/>
  <c r="H41" i="2"/>
  <c r="C70" i="12"/>
  <c r="H39" i="2"/>
  <c r="C72" i="12"/>
  <c r="H40" i="2"/>
  <c r="C68" i="12"/>
  <c r="H38" i="2"/>
  <c r="C58" i="12"/>
  <c r="C39" i="2"/>
  <c r="C62" i="12"/>
  <c r="C41" i="2"/>
  <c r="C60" i="12"/>
  <c r="C40" i="2"/>
  <c r="C56" i="12"/>
  <c r="C38" i="2"/>
  <c r="C46" i="12"/>
  <c r="H31" i="2"/>
  <c r="C50" i="12"/>
  <c r="H33" i="2"/>
  <c r="C44" i="12"/>
  <c r="H30" i="2"/>
  <c r="C48" i="12"/>
  <c r="H32" i="2"/>
  <c r="C34" i="12"/>
  <c r="C31" i="2"/>
  <c r="C38" i="12"/>
  <c r="C33" i="2"/>
  <c r="C32" i="12"/>
  <c r="C30" i="2"/>
  <c r="C22" i="12"/>
  <c r="H23" i="2"/>
  <c r="C24" i="12"/>
  <c r="H24" i="2"/>
  <c r="C26" i="12"/>
  <c r="H25" i="2"/>
  <c r="H37" i="1"/>
  <c r="C13" i="12" s="1"/>
  <c r="H26" i="1"/>
  <c r="C11" i="12" s="1"/>
  <c r="D48" i="1"/>
  <c r="D37" i="1"/>
  <c r="D26" i="1"/>
  <c r="P15" i="1"/>
  <c r="C21" i="12" s="1"/>
  <c r="L15" i="1"/>
  <c r="H15" i="1"/>
  <c r="C9" i="12" s="1"/>
  <c r="D15" i="1"/>
  <c r="C20" i="12" l="1"/>
  <c r="H22" i="2"/>
  <c r="C10" i="12"/>
  <c r="G39" i="2"/>
  <c r="G23" i="2"/>
  <c r="G31" i="2"/>
  <c r="C23" i="2"/>
  <c r="C12" i="12"/>
  <c r="C24" i="2"/>
  <c r="C14" i="12"/>
  <c r="C8" i="12"/>
  <c r="G38" i="2"/>
  <c r="G22" i="2"/>
  <c r="C22" i="2"/>
  <c r="G30" i="2"/>
  <c r="H48" i="1"/>
  <c r="C15" i="12" s="1"/>
  <c r="G40" i="2" l="1"/>
  <c r="C25" i="2"/>
  <c r="G24" i="2"/>
  <c r="G32" i="2"/>
  <c r="P18" i="1"/>
  <c r="O18" i="1"/>
  <c r="X18" i="1"/>
  <c r="W18" i="1"/>
  <c r="L7" i="1"/>
  <c r="K7" i="1"/>
  <c r="T18" i="1"/>
  <c r="S18" i="1"/>
  <c r="H7" i="4"/>
  <c r="T7" i="1"/>
  <c r="S7" i="1"/>
  <c r="L18" i="1"/>
  <c r="K18" i="1"/>
  <c r="G7" i="4"/>
  <c r="X7" i="1"/>
  <c r="W7" i="1"/>
  <c r="F7" i="4"/>
  <c r="P7" i="1"/>
  <c r="O7" i="1"/>
  <c r="D7" i="4"/>
  <c r="L40" i="1"/>
  <c r="K40" i="1"/>
  <c r="C7" i="4"/>
  <c r="L29" i="1"/>
  <c r="K29" i="1"/>
  <c r="B7" i="4"/>
  <c r="A7" i="4"/>
</calcChain>
</file>

<file path=xl/sharedStrings.xml><?xml version="1.0" encoding="utf-8"?>
<sst xmlns="http://schemas.openxmlformats.org/spreadsheetml/2006/main" count="8608" uniqueCount="230">
  <si>
    <t>1. ottelut</t>
  </si>
  <si>
    <t>2. ottelut</t>
  </si>
  <si>
    <t>3. ottelut</t>
  </si>
  <si>
    <t>pelaajat</t>
  </si>
  <si>
    <t>sarjat</t>
  </si>
  <si>
    <t>raskaat</t>
  </si>
  <si>
    <t>RASKAAT</t>
  </si>
  <si>
    <t>tulos</t>
  </si>
  <si>
    <t>pisteet</t>
  </si>
  <si>
    <t>sij.</t>
  </si>
  <si>
    <t>joukkue</t>
  </si>
  <si>
    <t>ottelut</t>
  </si>
  <si>
    <t>keilapisteet</t>
  </si>
  <si>
    <t>1.</t>
  </si>
  <si>
    <t>2.</t>
  </si>
  <si>
    <t>3.</t>
  </si>
  <si>
    <t>4.</t>
  </si>
  <si>
    <t>5.</t>
  </si>
  <si>
    <t>6.</t>
  </si>
  <si>
    <t>7.</t>
  </si>
  <si>
    <t>8.</t>
  </si>
  <si>
    <t>ka./ottelu</t>
  </si>
  <si>
    <t>nimi</t>
  </si>
  <si>
    <t>Kaikki yhteensä</t>
  </si>
  <si>
    <t>sarja</t>
  </si>
  <si>
    <t>JOUKKUEET:</t>
  </si>
  <si>
    <t>ka.</t>
  </si>
  <si>
    <t>2. kierros</t>
  </si>
  <si>
    <t>Tilanne 2. kierroksen jälkeen</t>
  </si>
  <si>
    <t>keilapist.</t>
  </si>
  <si>
    <t>3. kierros</t>
  </si>
  <si>
    <t>Tilanne 3. kierroksen jälkeen</t>
  </si>
  <si>
    <t>4. ottelut</t>
  </si>
  <si>
    <t>4. kierros</t>
  </si>
  <si>
    <t>SUOMEN KEILAILULIITTO</t>
  </si>
  <si>
    <t>YHTEENSÄ</t>
  </si>
  <si>
    <t>5. ottelut</t>
  </si>
  <si>
    <t>6. ottelut</t>
  </si>
  <si>
    <t>JOUKKUEIDEN PELAAJAT</t>
  </si>
  <si>
    <t>KILPAILU:</t>
  </si>
  <si>
    <t>JÄRJESTÄJÄ:</t>
  </si>
  <si>
    <t xml:space="preserve"> </t>
  </si>
  <si>
    <t>rata</t>
  </si>
  <si>
    <t xml:space="preserve"> - </t>
  </si>
  <si>
    <t>OTTELUOHJELMA</t>
  </si>
  <si>
    <t>1. KIERROS</t>
  </si>
  <si>
    <t>2. KIERROS</t>
  </si>
  <si>
    <t>3. KIERROS</t>
  </si>
  <si>
    <t>4. KIERROS</t>
  </si>
  <si>
    <t>5. KIERROS</t>
  </si>
  <si>
    <t>6. KIERROS</t>
  </si>
  <si>
    <t>7. KIERROS</t>
  </si>
  <si>
    <t>8. KIERROS</t>
  </si>
  <si>
    <t>Sarjataulukon laskentadata</t>
  </si>
  <si>
    <t>sarjapisteet</t>
  </si>
  <si>
    <t>sarjapist.</t>
  </si>
  <si>
    <t>Bay</t>
  </si>
  <si>
    <t>GB</t>
  </si>
  <si>
    <t>TPS</t>
  </si>
  <si>
    <t>järjestys</t>
  </si>
  <si>
    <t>rp</t>
  </si>
  <si>
    <t>HENKILÖKOHTAISET TULOKSET</t>
  </si>
  <si>
    <t>Tilanne 4. kierroksen jälkeen</t>
  </si>
  <si>
    <t>HENKILÖKOHTAISET YHTEISTULOKSET</t>
  </si>
  <si>
    <t>5. kierros</t>
  </si>
  <si>
    <t>Kierros 5</t>
  </si>
  <si>
    <t>Henkilökohtaisten tuloste laskentadata</t>
  </si>
  <si>
    <t>6. kierros</t>
  </si>
  <si>
    <t>Kierros 6</t>
  </si>
  <si>
    <t>7. kierros</t>
  </si>
  <si>
    <t>8. kierros</t>
  </si>
  <si>
    <t>GH</t>
  </si>
  <si>
    <t>Mainarit</t>
  </si>
  <si>
    <t>Patteri</t>
  </si>
  <si>
    <t>RäMe</t>
  </si>
  <si>
    <t>TKK</t>
  </si>
  <si>
    <t>9.</t>
  </si>
  <si>
    <t>10.</t>
  </si>
  <si>
    <t>11.</t>
  </si>
  <si>
    <t>12.</t>
  </si>
  <si>
    <t>Kierros 1</t>
  </si>
  <si>
    <t>Kierros 2</t>
  </si>
  <si>
    <t>2. KIERROKSEN JÄLKEEN</t>
  </si>
  <si>
    <t>Tilanne 5. kierroksen jälkeen</t>
  </si>
  <si>
    <t>5. KIERROKSEN JÄLKEEN</t>
  </si>
  <si>
    <t>Tilanne 6. kierroksen jälkeen</t>
  </si>
  <si>
    <t>6. KIERROKSEN JÄLKEEN</t>
  </si>
  <si>
    <t>Tilanne 7. kierroksen jälkeen</t>
  </si>
  <si>
    <t>Runkosarjan lopullinen tilanne</t>
  </si>
  <si>
    <t>1. ottelu</t>
  </si>
  <si>
    <t>2. ottelu</t>
  </si>
  <si>
    <t>3. ottelu</t>
  </si>
  <si>
    <t>4. ottelu</t>
  </si>
  <si>
    <t>5. ottelu</t>
  </si>
  <si>
    <t>6. ottelu</t>
  </si>
  <si>
    <t>Kierros 3</t>
  </si>
  <si>
    <t>Kierros 4</t>
  </si>
  <si>
    <t>3. KIERROKSEN JÄLKEEN</t>
  </si>
  <si>
    <t>4. KIERROKSEN JÄLKEEN</t>
  </si>
  <si>
    <t>Kierros 7</t>
  </si>
  <si>
    <t>Kierros 8</t>
  </si>
  <si>
    <t>7. KIERROKSEN JÄLKEEN</t>
  </si>
  <si>
    <t>8. KIERROKSEN JÄLKEEN</t>
  </si>
  <si>
    <t>WRB</t>
  </si>
  <si>
    <t>Aalto Lassi</t>
  </si>
  <si>
    <t>Jähi Joonas</t>
  </si>
  <si>
    <t>Hurskainen Eerik</t>
  </si>
  <si>
    <t>Halme Ari</t>
  </si>
  <si>
    <t>Heinonen Markus</t>
  </si>
  <si>
    <t>Kallio Jesse</t>
  </si>
  <si>
    <t>Hintikainen Janne</t>
  </si>
  <si>
    <t>Ahokas Jesse</t>
  </si>
  <si>
    <t>Pajari Olli-Pekka</t>
  </si>
  <si>
    <t>Järvinen Tero</t>
  </si>
  <si>
    <t>Immonen Juha</t>
  </si>
  <si>
    <t>Javanainen Sami</t>
  </si>
  <si>
    <t>Huusko Kalle</t>
  </si>
  <si>
    <t>Jussila Perttu</t>
  </si>
  <si>
    <t>Laine Henry</t>
  </si>
  <si>
    <t>Kivelä Riku-Petteri</t>
  </si>
  <si>
    <t>Puharinen Pyry</t>
  </si>
  <si>
    <t>Hirvonen Mikko</t>
  </si>
  <si>
    <t>Konttila Saku</t>
  </si>
  <si>
    <t>Lahti Jarno</t>
  </si>
  <si>
    <t>Oksanen Jere</t>
  </si>
  <si>
    <t>Lahtinen Markus</t>
  </si>
  <si>
    <t>Jehkinen Joonas</t>
  </si>
  <si>
    <t>Petäjämaa Markku</t>
  </si>
  <si>
    <t>Marjamäki Lari</t>
  </si>
  <si>
    <t>Putkisto Teemu</t>
  </si>
  <si>
    <t>Mäenpää Jouni</t>
  </si>
  <si>
    <t>Käyhkö Tomas</t>
  </si>
  <si>
    <t>Salonen Petteri</t>
  </si>
  <si>
    <t>Ranta Tony</t>
  </si>
  <si>
    <t>Saari Kari</t>
  </si>
  <si>
    <t>Ratia Jari</t>
  </si>
  <si>
    <t>Savinainen Mika</t>
  </si>
  <si>
    <t>Riikonen Onni</t>
  </si>
  <si>
    <t>Teivainen Tommi</t>
  </si>
  <si>
    <t>Virta Matti</t>
  </si>
  <si>
    <t>Valaranta Samu</t>
  </si>
  <si>
    <t>Tuomela Henri</t>
  </si>
  <si>
    <t>Rissanen Juho</t>
  </si>
  <si>
    <t>Juselius Matti</t>
  </si>
  <si>
    <t>Salin Sami</t>
  </si>
  <si>
    <t>Oksman Karri</t>
  </si>
  <si>
    <t>Salomaa Kaaron</t>
  </si>
  <si>
    <t>Väänänen Luukas</t>
  </si>
  <si>
    <t>Heino Mika</t>
  </si>
  <si>
    <t>Toivonen Toni</t>
  </si>
  <si>
    <t>Rikkola Juuso</t>
  </si>
  <si>
    <t>Melanen Markus</t>
  </si>
  <si>
    <t>Lehtonen Kimmo</t>
  </si>
  <si>
    <t>Lindholm Jesse</t>
  </si>
  <si>
    <t>Mannonen Petri</t>
  </si>
  <si>
    <t>Marjakangas Jarno</t>
  </si>
  <si>
    <t>Tonteri Juhani</t>
  </si>
  <si>
    <t>Mäyry Pekka</t>
  </si>
  <si>
    <t>Mistral</t>
  </si>
  <si>
    <t>Tali/Helsinki</t>
  </si>
  <si>
    <t>Nurminen Jukka</t>
  </si>
  <si>
    <t>Lönnroth Magnus</t>
  </si>
  <si>
    <t>Leskinen Simo</t>
  </si>
  <si>
    <t>Hietarinne Klaus-Kristian</t>
  </si>
  <si>
    <t>Lönnroth Patrik</t>
  </si>
  <si>
    <t>Sinilaakso Jarmo</t>
  </si>
  <si>
    <t>Kahila Otso</t>
  </si>
  <si>
    <t>Tukiainen Antti</t>
  </si>
  <si>
    <t>Hyytiä Tatu</t>
  </si>
  <si>
    <t>Saikkala Leevi</t>
  </si>
  <si>
    <t>Selin Janne</t>
  </si>
  <si>
    <t>Puumala Henrik</t>
  </si>
  <si>
    <t>Broms Atte</t>
  </si>
  <si>
    <t>Partinen Risto</t>
  </si>
  <si>
    <t>Kupittaa/Turku</t>
  </si>
  <si>
    <t>Pakonen Olli</t>
  </si>
  <si>
    <t>Röyttä Marko</t>
  </si>
  <si>
    <t>Luoto Timo</t>
  </si>
  <si>
    <t>Juutilainen Lenni</t>
  </si>
  <si>
    <t>MIESTEN SM-LIIGA 2021 - 2022</t>
  </si>
  <si>
    <t>Lahti</t>
  </si>
  <si>
    <t>AllStars</t>
  </si>
  <si>
    <t>BcStory</t>
  </si>
  <si>
    <t>Tixi Bowling</t>
  </si>
  <si>
    <t>Pirhonen Jarkko</t>
  </si>
  <si>
    <t>Haldén Niko</t>
  </si>
  <si>
    <t>Juutilainen Santtu</t>
  </si>
  <si>
    <t>Keskiruokanen Markus</t>
  </si>
  <si>
    <t>Rantala Esa</t>
  </si>
  <si>
    <t>Salmi Lauri</t>
  </si>
  <si>
    <t>Pienkellomäki Jere</t>
  </si>
  <si>
    <t>Villman Vesa</t>
  </si>
  <si>
    <t>Tahvanainen Santtu</t>
  </si>
  <si>
    <t>Ahokas Jarmo</t>
  </si>
  <si>
    <t>Palermaa Osku</t>
  </si>
  <si>
    <t>Hilokoski Karo</t>
  </si>
  <si>
    <t>Laine Jussi</t>
  </si>
  <si>
    <t>Ros Sebastian</t>
  </si>
  <si>
    <t>Oksanen Niko</t>
  </si>
  <si>
    <t>Oksanen Mika</t>
  </si>
  <si>
    <t>Oksanen Joni</t>
  </si>
  <si>
    <t>Mukkula Rami</t>
  </si>
  <si>
    <t>Järvinen Kimmo</t>
  </si>
  <si>
    <t>Veijanen Markku</t>
  </si>
  <si>
    <t>Oksanen Sanna</t>
  </si>
  <si>
    <t>Kristola Matias</t>
  </si>
  <si>
    <t>Hautamäki Teemu</t>
  </si>
  <si>
    <t>Rusila Miika</t>
  </si>
  <si>
    <t>Tissarinen Simon</t>
  </si>
  <si>
    <t>Siltala Kai</t>
  </si>
  <si>
    <t>Hyrkkö Eemil</t>
  </si>
  <si>
    <t>Lampi Timo</t>
  </si>
  <si>
    <t>Taalas Timi</t>
  </si>
  <si>
    <t>Kuparinen Kari</t>
  </si>
  <si>
    <t>Mattila Jari</t>
  </si>
  <si>
    <t>Päiviö Patrik</t>
  </si>
  <si>
    <t>Saarinen Paavo</t>
  </si>
  <si>
    <t>Häggman Ville</t>
  </si>
  <si>
    <t>Susiluoto Sebastian</t>
  </si>
  <si>
    <t>Leskinen Roni</t>
  </si>
  <si>
    <t>Hilden Kai</t>
  </si>
  <si>
    <t>Kärkkäinen Nico</t>
  </si>
  <si>
    <t>Lindgren Jussi</t>
  </si>
  <si>
    <t>Ylikarjula Sami</t>
  </si>
  <si>
    <t>Lahti Markus</t>
  </si>
  <si>
    <t>Kivioja Lauri</t>
  </si>
  <si>
    <t>Olsson Nico</t>
  </si>
  <si>
    <t>Taina Jari</t>
  </si>
  <si>
    <t>Ryhänen Teppo</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</si>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</sst>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26" x14ac:knownFonts="1">
    <font>
      <sz val="10"/>
      <name val="Arial"/>
      <family val="2"/>
    </font>
    <font>
      <sz val="11"/>
      <color indexed="8"/>
      <name val="Calibri"/>
      <family val="2"/>
    </font>
    <font>
      <b/>
      <sz val="11"/>
      <color indexed="8"/>
      <name val="Calibri"/>
      <family val="2"/>
    </font>
    <font>
      <sz val="32"/>
      <color indexed="8"/>
      <name val="Calibri"/>
      <family val="2"/>
    </font>
    <font>
      <b/>
      <sz val="10"/>
      <name val="Arial"/>
      <family val="2"/>
    </font>
    <font>
      <b/>
      <sz val="8"/>
      <color indexed="8"/>
      <name val="Calibri"/>
      <family val="2"/>
    </font>
    <font>
      <b/>
      <sz val="11"/>
      <name val="Arial"/>
      <family val="2"/>
    </font>
    <font>
      <b/>
      <sz val="12"/>
      <color indexed="8"/>
      <name val="Calibri"/>
      <family val="2"/>
    </font>
    <font>
      <b/>
      <sz val="14"/>
      <color indexed="8"/>
      <name val="Calibri"/>
      <family val="2"/>
    </font>
    <font>
      <b/>
      <sz val="10"/>
      <color indexed="8"/>
      <name val="Calibri"/>
      <family val="2"/>
    </font>
    <font>
      <sz val="10"/>
      <color rgb="FF000000"/>
      <name val="Arial"/>
      <family val="2"/>
    </font>
    <font>
      <b/>
      <sz val="9"/>
      <name val="Arial"/>
      <family val="2"/>
    </font>
    <font>
      <b/>
      <sz val="10"/>
      <color theme="1"/>
      <name val="Arial"/>
      <family val="2"/>
    </font>
    <font>
      <sz val="10"/>
      <name val="Arial"/>
      <family val="2"/>
    </font>
    <font>
      <sz val="14"/>
      <color indexed="8"/>
      <name val="Calibri"/>
      <family val="2"/>
    </font>
    <font>
      <sz val="8"/>
      <name val="Arial"/>
      <family val="2"/>
    </font>
    <font>
      <sz val="12"/>
      <name val="Arial"/>
      <family val="2"/>
    </font>
    <font>
      <sz val="12"/>
      <name val="Arial"/>
      <family val="2"/>
    </font>
    <font>
      <sz val="10"/>
      <color indexed="8"/>
      <name val="Calibri"/>
      <family val="2"/>
    </font>
    <font>
      <sz val="8"/>
      <color indexed="8"/>
      <name val="Calibri"/>
      <family val="2"/>
    </font>
    <font>
      <sz val="10"/>
      <color indexed="8"/>
      <name val="Arial"/>
      <family val="2"/>
    </font>
    <font>
      <sz val="11"/>
      <color rgb="FF000000"/>
      <name val="Calibri"/>
      <family val="2"/>
      <charset val="1"/>
    </font>
    <font>
      <sz val="14"/>
      <color rgb="FF000000"/>
      <name val="Calibri"/>
      <family val="2"/>
      <charset val="1"/>
    </font>
    <font>
      <b/>
      <sz val="14"/>
      <color rgb="FF000000"/>
      <name val="Calibri"/>
      <family val="2"/>
      <charset val="1"/>
    </font>
    <font>
      <b/>
      <sz val="11"/>
      <color rgb="FF000000"/>
      <name val="Calibri"/>
      <family val="2"/>
      <charset val="1"/>
    </font>
    <font>
      <b/>
      <sz val="8"/>
      <color rgb="FF000000"/>
      <name val="Calibri"/>
      <family val="2"/>
      <charset val="1"/>
    </font>
  </fonts>
  <fills count="3">
    <fill>
      <patternFill patternType="none"/>
    </fill>
    <fill>
      <patternFill patternType="gray125"/>
    </fill>
    <fill>
      <patternFill patternType="solid">
        <fgColor theme="4" tint="0.79998168889431442"/>
        <bgColor theme="4" tint="0.79998168889431442"/>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Dashed">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3">
    <xf numFmtId="0" fontId="0" fillId="0" borderId="0"/>
    <xf numFmtId="0" fontId="1" fillId="0" borderId="0"/>
    <xf numFmtId="0" fontId="17" fillId="0" borderId="0"/>
  </cellStyleXfs>
  <cellXfs count="109">
    <xf numFmtId="0" fontId="0" fillId="0" borderId="0" xfId="0"/>
    <xf numFmtId="0" fontId="1" fillId="0" borderId="0" xfId="1"/>
    <xf numFmtId="0" fontId="1" fillId="0" borderId="0" xfId="1" applyAlignment="1">
      <alignment horizontal="center"/>
    </xf>
    <xf numFmtId="0" fontId="2" fillId="0" borderId="0" xfId="1" applyFont="1"/>
    <xf numFmtId="2" fontId="0" fillId="0" borderId="0" xfId="0" applyNumberFormat="1"/>
    <xf numFmtId="0" fontId="4" fillId="0" borderId="0" xfId="0" applyFont="1"/>
    <xf numFmtId="0" fontId="6" fillId="0" borderId="0" xfId="0" applyFont="1"/>
    <xf numFmtId="14" fontId="1" fillId="0" borderId="0" xfId="1" applyNumberFormat="1"/>
    <xf numFmtId="0" fontId="7" fillId="0" borderId="0" xfId="1" applyFont="1"/>
    <xf numFmtId="0" fontId="8" fillId="0" borderId="0" xfId="1" applyFont="1"/>
    <xf numFmtId="0" fontId="9" fillId="0" borderId="0" xfId="1" applyFont="1"/>
    <xf numFmtId="0" fontId="1" fillId="0" borderId="3" xfId="1" applyBorder="1"/>
    <xf numFmtId="0" fontId="1" fillId="0" borderId="3" xfId="1" applyBorder="1" applyAlignment="1">
      <alignment horizontal="right"/>
    </xf>
    <xf numFmtId="0" fontId="9" fillId="0" borderId="0" xfId="1" applyFont="1" applyAlignment="1">
      <alignment horizontal="right"/>
    </xf>
    <xf numFmtId="0" fontId="1" fillId="0" borderId="0" xfId="1" applyAlignment="1">
      <alignment horizontal="right"/>
    </xf>
    <xf numFmtId="0" fontId="0" fillId="0" borderId="0" xfId="0" pivotButton="1"/>
    <xf numFmtId="0" fontId="0" fillId="0" borderId="0" xfId="0" applyAlignment="1">
      <alignment horizontal="left"/>
    </xf>
    <xf numFmtId="0" fontId="0" fillId="0" borderId="0" xfId="0" applyAlignment="1">
      <alignment horizontal="right"/>
    </xf>
    <xf numFmtId="0" fontId="11" fillId="0" borderId="0" xfId="0" applyFont="1"/>
    <xf numFmtId="0" fontId="8" fillId="0" borderId="0" xfId="1" applyFont="1" applyAlignment="1">
      <alignment horizontal="left"/>
    </xf>
    <xf numFmtId="0" fontId="1" fillId="0" borderId="0" xfId="1" applyAlignment="1">
      <alignment horizontal="left"/>
    </xf>
    <xf numFmtId="0" fontId="7" fillId="0" borderId="0" xfId="1" applyFont="1" applyAlignment="1">
      <alignment horizontal="left"/>
    </xf>
    <xf numFmtId="0" fontId="11" fillId="0" borderId="0" xfId="0" applyFont="1" applyAlignment="1">
      <alignment horizontal="left"/>
    </xf>
    <xf numFmtId="0" fontId="12" fillId="2" borderId="0" xfId="0" applyFont="1" applyFill="1"/>
    <xf numFmtId="0" fontId="0" fillId="0" borderId="3" xfId="0" applyBorder="1"/>
    <xf numFmtId="0" fontId="0" fillId="0" borderId="3" xfId="0" applyBorder="1" applyAlignment="1">
      <alignment horizontal="left"/>
    </xf>
    <xf numFmtId="0" fontId="15" fillId="0" borderId="0" xfId="0" applyFont="1"/>
    <xf numFmtId="14" fontId="1" fillId="0" borderId="0" xfId="1" applyNumberFormat="1" applyAlignment="1">
      <alignment horizontal="left"/>
    </xf>
    <xf numFmtId="2" fontId="0" fillId="0" borderId="3" xfId="0" applyNumberFormat="1" applyBorder="1"/>
    <xf numFmtId="0" fontId="0" fillId="0" borderId="10" xfId="0" applyBorder="1" applyAlignment="1">
      <alignment horizontal="left"/>
    </xf>
    <xf numFmtId="2" fontId="0" fillId="0" borderId="10" xfId="0" applyNumberFormat="1" applyBorder="1"/>
    <xf numFmtId="0" fontId="0" fillId="0" borderId="11" xfId="0" applyBorder="1" applyAlignment="1">
      <alignment horizontal="left"/>
    </xf>
    <xf numFmtId="2" fontId="0" fillId="0" borderId="11" xfId="0" applyNumberFormat="1" applyBorder="1"/>
    <xf numFmtId="0" fontId="12" fillId="2" borderId="0" xfId="0" applyFont="1" applyFill="1" applyAlignment="1">
      <alignment horizontal="left"/>
    </xf>
    <xf numFmtId="0" fontId="1" fillId="0" borderId="1" xfId="1" applyBorder="1" applyAlignment="1" applyProtection="1">
      <alignment horizontal="right"/>
      <protection locked="0"/>
    </xf>
    <xf numFmtId="0" fontId="1" fillId="0" borderId="1" xfId="1" applyBorder="1" applyProtection="1">
      <protection locked="0"/>
    </xf>
    <xf numFmtId="0" fontId="0" fillId="0" borderId="0" xfId="0"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centerContinuous"/>
      <protection locked="0"/>
    </xf>
    <xf numFmtId="49" fontId="13" fillId="0" borderId="0" xfId="0" applyNumberFormat="1" applyFont="1" applyAlignment="1" applyProtection="1">
      <alignment horizontal="center"/>
      <protection locked="0"/>
    </xf>
    <xf numFmtId="0" fontId="15" fillId="0" borderId="0" xfId="0" applyFont="1" applyProtection="1">
      <protection locked="0"/>
    </xf>
    <xf numFmtId="0" fontId="1" fillId="0" borderId="10" xfId="1" applyBorder="1"/>
    <xf numFmtId="0" fontId="5" fillId="0" borderId="1" xfId="1" applyFont="1" applyBorder="1"/>
    <xf numFmtId="0" fontId="5" fillId="0" borderId="1" xfId="1" applyFont="1" applyBorder="1" applyAlignment="1">
      <alignment horizontal="right"/>
    </xf>
    <xf numFmtId="0" fontId="2" fillId="0" borderId="0" xfId="1" applyFont="1" applyAlignment="1">
      <alignment horizontal="center"/>
    </xf>
    <xf numFmtId="0" fontId="1" fillId="0" borderId="1" xfId="1" applyBorder="1" applyAlignment="1">
      <alignment horizontal="right"/>
    </xf>
    <xf numFmtId="0" fontId="14" fillId="0" borderId="1" xfId="1" applyFont="1" applyBorder="1"/>
    <xf numFmtId="0" fontId="14" fillId="0" borderId="1" xfId="1" applyFont="1" applyBorder="1" applyAlignment="1">
      <alignment horizontal="right"/>
    </xf>
    <xf numFmtId="0" fontId="14" fillId="0" borderId="0" xfId="1" applyFont="1"/>
    <xf numFmtId="0" fontId="8" fillId="0" borderId="1" xfId="1" applyFont="1" applyBorder="1" applyAlignment="1">
      <alignment horizontal="right"/>
    </xf>
    <xf numFmtId="49" fontId="0" fillId="0" borderId="0" xfId="0" applyNumberFormat="1"/>
    <xf numFmtId="0" fontId="1" fillId="0" borderId="11" xfId="1" applyBorder="1"/>
    <xf numFmtId="14" fontId="0" fillId="0" borderId="0" xfId="0" applyNumberFormat="1"/>
    <xf numFmtId="0" fontId="13" fillId="0" borderId="0" xfId="0" applyFont="1" applyAlignment="1">
      <alignment horizontal="center"/>
    </xf>
    <xf numFmtId="0" fontId="16" fillId="0" borderId="4" xfId="0" applyFont="1" applyBorder="1" applyAlignment="1">
      <alignment horizontal="right"/>
    </xf>
    <xf numFmtId="49" fontId="16" fillId="0" borderId="5" xfId="0" applyNumberFormat="1" applyFont="1" applyBorder="1" applyAlignment="1">
      <alignment horizontal="center"/>
    </xf>
    <xf numFmtId="0" fontId="16" fillId="0" borderId="6" xfId="0" applyFont="1" applyBorder="1" applyAlignment="1">
      <alignment horizontal="left"/>
    </xf>
    <xf numFmtId="0" fontId="16" fillId="0" borderId="7" xfId="0" applyFont="1" applyBorder="1" applyAlignment="1">
      <alignment horizontal="right"/>
    </xf>
    <xf numFmtId="49" fontId="16" fillId="0" borderId="8" xfId="0" applyNumberFormat="1" applyFont="1" applyBorder="1" applyAlignment="1">
      <alignment horizontal="center"/>
    </xf>
    <xf numFmtId="0" fontId="16" fillId="0" borderId="9" xfId="0" applyFont="1" applyBorder="1" applyAlignment="1">
      <alignment horizontal="left"/>
    </xf>
    <xf numFmtId="0" fontId="16" fillId="0" borderId="0" xfId="0" applyFont="1" applyAlignment="1">
      <alignment horizontal="right"/>
    </xf>
    <xf numFmtId="49" fontId="16" fillId="0" borderId="0" xfId="0" applyNumberFormat="1" applyFont="1" applyAlignment="1">
      <alignment horizontal="center"/>
    </xf>
    <xf numFmtId="0" fontId="16" fillId="0" borderId="0" xfId="0" applyFont="1" applyAlignment="1">
      <alignment horizontal="left"/>
    </xf>
    <xf numFmtId="0" fontId="0" fillId="0" borderId="0" xfId="0" applyAlignment="1">
      <alignment horizontal="center"/>
    </xf>
    <xf numFmtId="0" fontId="13" fillId="0" borderId="0" xfId="0" applyFont="1"/>
    <xf numFmtId="0" fontId="18" fillId="0" borderId="0" xfId="1" applyFont="1"/>
    <xf numFmtId="0" fontId="18" fillId="0" borderId="0" xfId="1" applyFont="1" applyAlignment="1">
      <alignment horizontal="center"/>
    </xf>
    <xf numFmtId="0" fontId="19" fillId="0" borderId="0" xfId="1" applyFont="1"/>
    <xf numFmtId="0" fontId="19" fillId="0" borderId="0" xfId="1" applyFont="1" applyAlignment="1">
      <alignment horizontal="center"/>
    </xf>
    <xf numFmtId="0" fontId="1" fillId="0" borderId="0" xfId="1" applyProtection="1">
      <protection locked="0"/>
    </xf>
    <xf numFmtId="0" fontId="0" fillId="0" borderId="0" xfId="0" applyNumberFormat="1"/>
    <xf numFmtId="0" fontId="0" fillId="0" borderId="0" xfId="0" applyNumberFormat="1" applyBorder="1"/>
    <xf numFmtId="0" fontId="0" fillId="0" borderId="0" xfId="0" applyBorder="1" applyAlignment="1">
      <alignment horizontal="left"/>
    </xf>
    <xf numFmtId="0" fontId="0" fillId="0" borderId="3" xfId="0" applyNumberFormat="1" applyBorder="1"/>
    <xf numFmtId="0" fontId="0" fillId="0" borderId="10" xfId="0" applyNumberFormat="1" applyBorder="1"/>
    <xf numFmtId="2" fontId="0" fillId="0" borderId="0" xfId="0" applyNumberFormat="1" applyBorder="1"/>
    <xf numFmtId="0" fontId="1" fillId="0" borderId="0" xfId="1" applyBorder="1"/>
    <xf numFmtId="0" fontId="0" fillId="0" borderId="11" xfId="0" applyNumberFormat="1" applyBorder="1"/>
    <xf numFmtId="0" fontId="20" fillId="0" borderId="0" xfId="1" applyFont="1" applyBorder="1" applyAlignment="1" applyProtection="1">
      <alignment horizontal="left"/>
      <protection locked="0"/>
    </xf>
    <xf numFmtId="0" fontId="1" fillId="0" borderId="12" xfId="1" applyBorder="1" applyAlignment="1" applyProtection="1">
      <alignment horizontal="right"/>
      <protection locked="0"/>
    </xf>
    <xf numFmtId="0" fontId="1" fillId="0" borderId="1" xfId="1" applyBorder="1" applyAlignment="1" applyProtection="1">
      <alignment horizontal="right"/>
    </xf>
    <xf numFmtId="0" fontId="1" fillId="0" borderId="0" xfId="1" applyProtection="1"/>
    <xf numFmtId="0" fontId="21" fillId="0" borderId="12" xfId="1" applyFont="1" applyBorder="1" applyProtection="1">
      <protection locked="0"/>
    </xf>
    <xf numFmtId="0" fontId="1" fillId="0" borderId="12" xfId="1" applyBorder="1" applyAlignment="1">
      <alignment horizontal="right"/>
    </xf>
    <xf numFmtId="0" fontId="22" fillId="0" borderId="12" xfId="1" applyFont="1" applyBorder="1"/>
    <xf numFmtId="0" fontId="22" fillId="0" borderId="12" xfId="1" applyFont="1" applyBorder="1" applyAlignment="1">
      <alignment horizontal="right"/>
    </xf>
    <xf numFmtId="0" fontId="22" fillId="0" borderId="0" xfId="1" applyFont="1"/>
    <xf numFmtId="0" fontId="23" fillId="0" borderId="12" xfId="1" applyFont="1" applyBorder="1" applyAlignment="1">
      <alignment horizontal="right"/>
    </xf>
    <xf numFmtId="0" fontId="24" fillId="0" borderId="0" xfId="1" applyFont="1"/>
    <xf numFmtId="0" fontId="25" fillId="0" borderId="12" xfId="1" applyFont="1" applyBorder="1"/>
    <xf numFmtId="0" fontId="25" fillId="0" borderId="12" xfId="1" applyFont="1" applyBorder="1" applyAlignment="1">
      <alignment horizontal="right"/>
    </xf>
    <xf numFmtId="0" fontId="24" fillId="0" borderId="0" xfId="1" applyFont="1" applyAlignment="1">
      <alignment horizontal="center"/>
    </xf>
    <xf numFmtId="0" fontId="0" fillId="0" borderId="0" xfId="0" applyAlignment="1" applyProtection="1">
      <alignment horizontal="center"/>
      <protection locked="0"/>
    </xf>
    <xf numFmtId="49" fontId="0" fillId="0" borderId="0" xfId="0" applyNumberFormat="1" applyAlignment="1" applyProtection="1">
      <alignment horizontal="center"/>
      <protection locked="0"/>
    </xf>
    <xf numFmtId="0" fontId="1" fillId="0" borderId="12" xfId="1" applyBorder="1" applyProtection="1">
      <protection locked="0"/>
    </xf>
    <xf numFmtId="0" fontId="1" fillId="0" borderId="0" xfId="1" applyAlignment="1">
      <alignment horizontal="left"/>
    </xf>
    <xf numFmtId="164" fontId="3" fillId="0" borderId="2" xfId="1" quotePrefix="1" applyNumberFormat="1" applyFont="1" applyBorder="1" applyAlignment="1">
      <alignment horizontal="center" vertical="center" textRotation="90"/>
    </xf>
    <xf numFmtId="164" fontId="3" fillId="0" borderId="2" xfId="1" applyNumberFormat="1" applyFont="1" applyBorder="1" applyAlignment="1">
      <alignment horizontal="center" vertical="center" textRotation="90"/>
    </xf>
    <xf numFmtId="0" fontId="24" fillId="0" borderId="12" xfId="1" applyFont="1" applyBorder="1" applyAlignment="1">
      <alignment horizontal="center"/>
    </xf>
    <xf numFmtId="0" fontId="2" fillId="0" borderId="1" xfId="1" applyFont="1" applyBorder="1" applyAlignment="1">
      <alignment horizontal="center"/>
    </xf>
    <xf numFmtId="0" fontId="3" fillId="0" borderId="2" xfId="1" quotePrefix="1" applyFont="1" applyBorder="1" applyAlignment="1">
      <alignment horizontal="center" vertical="center" textRotation="90"/>
    </xf>
    <xf numFmtId="0" fontId="3" fillId="0" borderId="2" xfId="1" applyFont="1" applyBorder="1" applyAlignment="1">
      <alignment horizontal="center" vertical="center" textRotation="90"/>
    </xf>
    <xf numFmtId="0" fontId="1" fillId="0" borderId="0" xfId="1" applyAlignment="1">
      <alignment horizontal="left"/>
    </xf>
    <xf numFmtId="0" fontId="18" fillId="0" borderId="0" xfId="1" applyFont="1" applyAlignment="1">
      <alignment horizontal="left"/>
    </xf>
    <xf numFmtId="0" fontId="19" fillId="0" borderId="0" xfId="1" applyFont="1" applyAlignment="1">
      <alignment horizontal="left"/>
    </xf>
    <xf numFmtId="164" fontId="3" fillId="0" borderId="0" xfId="1" quotePrefix="1" applyNumberFormat="1" applyFont="1" applyBorder="1" applyAlignment="1">
      <alignment horizontal="center" vertical="center" textRotation="90"/>
    </xf>
    <xf numFmtId="0" fontId="3" fillId="0" borderId="13" xfId="1" quotePrefix="1" applyFont="1" applyBorder="1" applyAlignment="1">
      <alignment horizontal="center" vertical="center" textRotation="90"/>
    </xf>
    <xf numFmtId="164" fontId="3" fillId="0" borderId="13" xfId="1" quotePrefix="1" applyNumberFormat="1" applyFont="1" applyBorder="1" applyAlignment="1">
      <alignment horizontal="center" vertical="center" textRotation="90"/>
    </xf>
    <xf numFmtId="0" fontId="4" fillId="0" borderId="0" xfId="0" applyFont="1" applyAlignment="1">
      <alignment horizontal="left"/>
    </xf>
  </cellXfs>
  <cellStyles count="3">
    <cellStyle name="Excel Built-in Normal" xfId="1" xr:uid="{00000000-0005-0000-0000-000000000000}"/>
    <cellStyle name="Normaali" xfId="0" builtinId="0"/>
    <cellStyle name="Normaali 2" xfId="2" xr:uid="{00000000-0005-0000-0000-000002000000}"/>
  </cellStyles>
  <dxfs count="1908">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border>
    </dxf>
    <dxf>
      <border>
        <top/>
      </border>
    </dxf>
    <dxf>
      <border>
        <bottom style="medium">
          <color indexed="64"/>
        </bottom>
      </border>
    </dxf>
    <dxf>
      <border>
        <bottom style="medium">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bottom style="medium">
          <color indexed="64"/>
        </bottom>
      </border>
    </dxf>
    <dxf>
      <border>
        <bottom style="medium">
          <color indexed="64"/>
        </bottom>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horizontal/>
      </border>
    </dxf>
    <dxf>
      <border>
        <horizontal/>
      </border>
    </dxf>
    <dxf>
      <border>
        <vertical/>
      </border>
    </dxf>
    <dxf>
      <border>
        <vertical/>
      </border>
    </dxf>
    <dxf>
      <border>
        <top/>
      </border>
    </dxf>
    <dxf>
      <border>
        <top/>
      </border>
    </dxf>
    <dxf>
      <border>
        <left/>
      </border>
    </dxf>
    <dxf>
      <border>
        <left/>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mediumDashed">
          <color indexed="64"/>
        </bottom>
      </border>
    </dxf>
    <dxf>
      <border>
        <bottom style="mediumDashed">
          <color indexed="64"/>
        </bottom>
      </border>
    </dxf>
    <dxf>
      <border>
        <top/>
      </border>
    </dxf>
    <dxf>
      <border>
        <top/>
      </border>
    </dxf>
    <dxf>
      <border>
        <bottom/>
      </border>
    </dxf>
    <dxf>
      <border>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border>
    </dxf>
    <dxf>
      <border>
        <bottom/>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top/>
      </border>
    </dxf>
    <dxf>
      <border>
        <top/>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medium">
          <color auto="1"/>
        </bottom>
      </border>
    </dxf>
    <dxf>
      <border>
        <bottom style="medium">
          <color auto="1"/>
        </bottom>
      </border>
    </dxf>
    <dxf>
      <border>
        <bottom/>
      </border>
    </dxf>
    <dxf>
      <border>
        <bottom/>
      </border>
    </dxf>
    <dxf>
      <border>
        <top/>
      </border>
    </dxf>
    <dxf>
      <border>
        <top/>
      </border>
    </dxf>
    <dxf>
      <border>
        <bottom style="medium">
          <color auto="1"/>
        </bottom>
      </border>
    </dxf>
    <dxf>
      <border>
        <bottom style="medium">
          <color auto="1"/>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bottom/>
      </border>
    </dxf>
    <dxf>
      <border>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auto="1"/>
        </bottom>
      </border>
    </dxf>
    <dxf>
      <border>
        <bottom style="mediumDashed">
          <color auto="1"/>
        </bottom>
      </border>
    </dxf>
    <dxf>
      <border>
        <bottom style="medium">
          <color auto="1"/>
        </bottom>
      </border>
    </dxf>
    <dxf>
      <border>
        <bottom style="medium">
          <color auto="1"/>
        </bottom>
      </border>
    </dxf>
    <dxf>
      <border>
        <bottom style="medium">
          <color auto="1"/>
        </bottom>
      </border>
    </dxf>
    <dxf>
      <border>
        <bottom style="medium">
          <color auto="1"/>
        </bottom>
      </border>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pivotCacheDefinition" Target="pivotCache/pivotCacheDefinition6.xml"/><Relationship Id="rId47" Type="http://schemas.openxmlformats.org/officeDocument/2006/relationships/pivotCacheDefinition" Target="pivotCache/pivotCacheDefinition11.xml"/><Relationship Id="rId63" Type="http://schemas.openxmlformats.org/officeDocument/2006/relationships/pivotCacheDefinition" Target="pivotCache/pivotCacheDefinition27.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pivotCacheDefinition" Target="pivotCache/pivotCacheDefinition1.xml"/><Relationship Id="rId40" Type="http://schemas.openxmlformats.org/officeDocument/2006/relationships/pivotCacheDefinition" Target="pivotCache/pivotCacheDefinition4.xml"/><Relationship Id="rId45" Type="http://schemas.openxmlformats.org/officeDocument/2006/relationships/pivotCacheDefinition" Target="pivotCache/pivotCacheDefinition9.xml"/><Relationship Id="rId53" Type="http://schemas.openxmlformats.org/officeDocument/2006/relationships/pivotCacheDefinition" Target="pivotCache/pivotCacheDefinition17.xml"/><Relationship Id="rId58" Type="http://schemas.openxmlformats.org/officeDocument/2006/relationships/pivotCacheDefinition" Target="pivotCache/pivotCacheDefinition22.xml"/><Relationship Id="rId66" Type="http://schemas.openxmlformats.org/officeDocument/2006/relationships/pivotCacheDefinition" Target="pivotCache/pivotCacheDefinition30.xml"/><Relationship Id="rId5" Type="http://schemas.openxmlformats.org/officeDocument/2006/relationships/worksheet" Target="worksheets/sheet5.xml"/><Relationship Id="rId61" Type="http://schemas.openxmlformats.org/officeDocument/2006/relationships/pivotCacheDefinition" Target="pivotCache/pivotCacheDefinition2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7.xml"/><Relationship Id="rId48" Type="http://schemas.openxmlformats.org/officeDocument/2006/relationships/pivotCacheDefinition" Target="pivotCache/pivotCacheDefinition12.xml"/><Relationship Id="rId56" Type="http://schemas.openxmlformats.org/officeDocument/2006/relationships/pivotCacheDefinition" Target="pivotCache/pivotCacheDefinition20.xml"/><Relationship Id="rId64" Type="http://schemas.openxmlformats.org/officeDocument/2006/relationships/pivotCacheDefinition" Target="pivotCache/pivotCacheDefinition28.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pivotCacheDefinition" Target="pivotCache/pivotCacheDefinition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2.xml"/><Relationship Id="rId46" Type="http://schemas.openxmlformats.org/officeDocument/2006/relationships/pivotCacheDefinition" Target="pivotCache/pivotCacheDefinition10.xml"/><Relationship Id="rId59" Type="http://schemas.openxmlformats.org/officeDocument/2006/relationships/pivotCacheDefinition" Target="pivotCache/pivotCacheDefinition23.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pivotCacheDefinition" Target="pivotCache/pivotCacheDefinition5.xml"/><Relationship Id="rId54" Type="http://schemas.openxmlformats.org/officeDocument/2006/relationships/pivotCacheDefinition" Target="pivotCache/pivotCacheDefinition18.xml"/><Relationship Id="rId62" Type="http://schemas.openxmlformats.org/officeDocument/2006/relationships/pivotCacheDefinition" Target="pivotCache/pivotCacheDefinition26.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3.xml"/><Relationship Id="rId57" Type="http://schemas.openxmlformats.org/officeDocument/2006/relationships/pivotCacheDefinition" Target="pivotCache/pivotCacheDefinition2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pivotCacheDefinition" Target="pivotCache/pivotCacheDefinition8.xml"/><Relationship Id="rId52" Type="http://schemas.openxmlformats.org/officeDocument/2006/relationships/pivotCacheDefinition" Target="pivotCache/pivotCacheDefinition16.xml"/><Relationship Id="rId60" Type="http://schemas.openxmlformats.org/officeDocument/2006/relationships/pivotCacheDefinition" Target="pivotCache/pivotCacheDefinition24.xml"/><Relationship Id="rId65" Type="http://schemas.openxmlformats.org/officeDocument/2006/relationships/pivotCacheDefinition" Target="pivotCache/pivotCacheDefinition2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3.xml"/><Relationship Id="rId34" Type="http://schemas.openxmlformats.org/officeDocument/2006/relationships/worksheet" Target="worksheets/sheet34.xml"/><Relationship Id="rId50" Type="http://schemas.openxmlformats.org/officeDocument/2006/relationships/pivotCacheDefinition" Target="pivotCache/pivotCacheDefinition14.xml"/><Relationship Id="rId55" Type="http://schemas.openxmlformats.org/officeDocument/2006/relationships/pivotCacheDefinition" Target="pivotCache/pivotCacheDefinition1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66675</xdr:colOff>
          <xdr:row>0</xdr:row>
          <xdr:rowOff>66675</xdr:rowOff>
        </xdr:from>
        <xdr:to>
          <xdr:col>10</xdr:col>
          <xdr:colOff>295275</xdr:colOff>
          <xdr:row>1</xdr:row>
          <xdr:rowOff>66675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3905" name="Button 1" hidden="1">
              <a:extLst>
                <a:ext uri="{63B3BB69-23CF-44E3-9099-C40C66FF867C}">
                  <a14:compatExt spid="_x0000_s123905"/>
                </a:ext>
                <a:ext uri="{FF2B5EF4-FFF2-40B4-BE49-F238E27FC236}">
                  <a16:creationId xmlns:a16="http://schemas.microsoft.com/office/drawing/2014/main" id="{00000000-0008-0000-0D00-000001E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4929" name="Button 1" hidden="1">
              <a:extLst>
                <a:ext uri="{63B3BB69-23CF-44E3-9099-C40C66FF867C}">
                  <a14:compatExt spid="_x0000_s124929"/>
                </a:ext>
                <a:ext uri="{FF2B5EF4-FFF2-40B4-BE49-F238E27FC236}">
                  <a16:creationId xmlns:a16="http://schemas.microsoft.com/office/drawing/2014/main" id="{00000000-0008-0000-0E00-000001E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1377" name="Button 1" hidden="1">
              <a:extLst>
                <a:ext uri="{63B3BB69-23CF-44E3-9099-C40C66FF867C}">
                  <a14:compatExt spid="_x0000_s101377"/>
                </a:ext>
                <a:ext uri="{FF2B5EF4-FFF2-40B4-BE49-F238E27FC236}">
                  <a16:creationId xmlns:a16="http://schemas.microsoft.com/office/drawing/2014/main" id="{00000000-0008-0000-1000-0000018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2401" name="Button 1" hidden="1">
              <a:extLst>
                <a:ext uri="{63B3BB69-23CF-44E3-9099-C40C66FF867C}">
                  <a14:compatExt spid="_x0000_s102401"/>
                </a:ext>
                <a:ext uri="{FF2B5EF4-FFF2-40B4-BE49-F238E27FC236}">
                  <a16:creationId xmlns:a16="http://schemas.microsoft.com/office/drawing/2014/main" id="{00000000-0008-0000-1100-000001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12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4449" name="Button 1" hidden="1">
              <a:extLst>
                <a:ext uri="{63B3BB69-23CF-44E3-9099-C40C66FF867C}">
                  <a14:compatExt spid="_x0000_s104449"/>
                </a:ext>
                <a:ext uri="{FF2B5EF4-FFF2-40B4-BE49-F238E27FC236}">
                  <a16:creationId xmlns:a16="http://schemas.microsoft.com/office/drawing/2014/main" id="{00000000-0008-0000-1400-0000019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1500-000001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6497" name="Button 1" hidden="1">
              <a:extLst>
                <a:ext uri="{63B3BB69-23CF-44E3-9099-C40C66FF867C}">
                  <a14:compatExt spid="_x0000_s106497"/>
                </a:ext>
                <a:ext uri="{FF2B5EF4-FFF2-40B4-BE49-F238E27FC236}">
                  <a16:creationId xmlns:a16="http://schemas.microsoft.com/office/drawing/2014/main" id="{00000000-0008-0000-1600-000001A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7521" name="Button 1" hidden="1">
              <a:extLst>
                <a:ext uri="{63B3BB69-23CF-44E3-9099-C40C66FF867C}">
                  <a14:compatExt spid="_x0000_s107521"/>
                </a:ext>
                <a:ext uri="{FF2B5EF4-FFF2-40B4-BE49-F238E27FC236}">
                  <a16:creationId xmlns:a16="http://schemas.microsoft.com/office/drawing/2014/main" id="{00000000-0008-0000-1800-000001A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5953" name="Button 1" hidden="1">
              <a:extLst>
                <a:ext uri="{63B3BB69-23CF-44E3-9099-C40C66FF867C}">
                  <a14:compatExt spid="_x0000_s125953"/>
                </a:ext>
                <a:ext uri="{FF2B5EF4-FFF2-40B4-BE49-F238E27FC236}">
                  <a16:creationId xmlns:a16="http://schemas.microsoft.com/office/drawing/2014/main" id="{00000000-0008-0000-1900-000001E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6977" name="Button 1" hidden="1">
              <a:extLst>
                <a:ext uri="{63B3BB69-23CF-44E3-9099-C40C66FF867C}">
                  <a14:compatExt spid="_x0000_s126977"/>
                </a:ext>
                <a:ext uri="{FF2B5EF4-FFF2-40B4-BE49-F238E27FC236}">
                  <a16:creationId xmlns:a16="http://schemas.microsoft.com/office/drawing/2014/main" id="{00000000-0008-0000-1A00-000001F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8545" name="Button 1" hidden="1">
              <a:extLst>
                <a:ext uri="{63B3BB69-23CF-44E3-9099-C40C66FF867C}">
                  <a14:compatExt spid="_x0000_s108545"/>
                </a:ext>
                <a:ext uri="{FF2B5EF4-FFF2-40B4-BE49-F238E27FC236}">
                  <a16:creationId xmlns:a16="http://schemas.microsoft.com/office/drawing/2014/main" id="{00000000-0008-0000-1C00-000001A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8001" name="Button 1" hidden="1">
              <a:extLst>
                <a:ext uri="{63B3BB69-23CF-44E3-9099-C40C66FF867C}">
                  <a14:compatExt spid="_x0000_s128001"/>
                </a:ext>
                <a:ext uri="{FF2B5EF4-FFF2-40B4-BE49-F238E27FC236}">
                  <a16:creationId xmlns:a16="http://schemas.microsoft.com/office/drawing/2014/main" id="{00000000-0008-0000-1D00-000001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9025" name="Button 1" hidden="1">
              <a:extLst>
                <a:ext uri="{63B3BB69-23CF-44E3-9099-C40C66FF867C}">
                  <a14:compatExt spid="_x0000_s129025"/>
                </a:ext>
                <a:ext uri="{FF2B5EF4-FFF2-40B4-BE49-F238E27FC236}">
                  <a16:creationId xmlns:a16="http://schemas.microsoft.com/office/drawing/2014/main" id="{00000000-0008-0000-1E00-000001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66675</xdr:colOff>
          <xdr:row>0</xdr:row>
          <xdr:rowOff>66675</xdr:rowOff>
        </xdr:from>
        <xdr:to>
          <xdr:col>10</xdr:col>
          <xdr:colOff>295275</xdr:colOff>
          <xdr:row>1</xdr:row>
          <xdr:rowOff>66675</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400-000004E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61441" name="Button 1" hidden="1">
              <a:extLst>
                <a:ext uri="{63B3BB69-23CF-44E3-9099-C40C66FF867C}">
                  <a14:compatExt spid="_x0000_s61441"/>
                </a:ext>
                <a:ext uri="{FF2B5EF4-FFF2-40B4-BE49-F238E27FC236}">
                  <a16:creationId xmlns:a16="http://schemas.microsoft.com/office/drawing/2014/main" id="{00000000-0008-0000-0500-000001F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600-000001F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66675</xdr:rowOff>
        </xdr:to>
        <xdr:sp macro="" textlink="">
          <xdr:nvSpPr>
            <xdr:cNvPr id="55297" name="Button 1" hidden="1">
              <a:extLst>
                <a:ext uri="{63B3BB69-23CF-44E3-9099-C40C66FF867C}">
                  <a14:compatExt spid="_x0000_s55297"/>
                </a:ext>
                <a:ext uri="{FF2B5EF4-FFF2-40B4-BE49-F238E27FC236}">
                  <a16:creationId xmlns:a16="http://schemas.microsoft.com/office/drawing/2014/main" id="{00000000-0008-0000-0800-000001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1857" name="Button 1" hidden="1">
              <a:extLst>
                <a:ext uri="{63B3BB69-23CF-44E3-9099-C40C66FF867C}">
                  <a14:compatExt spid="_x0000_s121857"/>
                </a:ext>
                <a:ext uri="{FF2B5EF4-FFF2-40B4-BE49-F238E27FC236}">
                  <a16:creationId xmlns:a16="http://schemas.microsoft.com/office/drawing/2014/main" id="{00000000-0008-0000-0900-000001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2881" name="Button 1" hidden="1">
              <a:extLst>
                <a:ext uri="{63B3BB69-23CF-44E3-9099-C40C66FF867C}">
                  <a14:compatExt spid="_x0000_s122881"/>
                </a:ext>
                <a:ext uri="{FF2B5EF4-FFF2-40B4-BE49-F238E27FC236}">
                  <a16:creationId xmlns:a16="http://schemas.microsoft.com/office/drawing/2014/main" id="{00000000-0008-0000-0A00-000001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66675</xdr:rowOff>
        </xdr:to>
        <xdr:sp macro="" textlink="">
          <xdr:nvSpPr>
            <xdr:cNvPr id="89089" name="Button 1" hidden="1">
              <a:extLst>
                <a:ext uri="{63B3BB69-23CF-44E3-9099-C40C66FF867C}">
                  <a14:compatExt spid="_x0000_s89089"/>
                </a:ext>
                <a:ext uri="{FF2B5EF4-FFF2-40B4-BE49-F238E27FC236}">
                  <a16:creationId xmlns:a16="http://schemas.microsoft.com/office/drawing/2014/main" id="{00000000-0008-0000-0C00-0000015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26.xml.rels><?xml version="1.0" encoding="UTF-8" standalone="yes"?>
<Relationships xmlns="http://schemas.openxmlformats.org/package/2006/relationships"><Relationship Id="rId1" Type="http://schemas.openxmlformats.org/officeDocument/2006/relationships/pivotCacheRecords" Target="pivotCacheRecords26.xml"/></Relationships>
</file>

<file path=xl/pivotCache/_rels/pivotCacheDefinition27.xml.rels><?xml version="1.0" encoding="UTF-8" standalone="yes"?>
<Relationships xmlns="http://schemas.openxmlformats.org/package/2006/relationships"><Relationship Id="rId1" Type="http://schemas.openxmlformats.org/officeDocument/2006/relationships/pivotCacheRecords" Target="pivotCacheRecords27.xml"/></Relationships>
</file>

<file path=xl/pivotCache/_rels/pivotCacheDefinition28.xml.rels><?xml version="1.0" encoding="UTF-8" standalone="yes"?>
<Relationships xmlns="http://schemas.openxmlformats.org/package/2006/relationships"><Relationship Id="rId1" Type="http://schemas.openxmlformats.org/officeDocument/2006/relationships/pivotCacheRecords" Target="pivotCacheRecords28.xml"/></Relationships>
</file>

<file path=xl/pivotCache/_rels/pivotCacheDefinition29.xml.rels><?xml version="1.0" encoding="UTF-8" standalone="yes"?>
<Relationships xmlns="http://schemas.openxmlformats.org/package/2006/relationships"><Relationship Id="rId1" Type="http://schemas.openxmlformats.org/officeDocument/2006/relationships/pivotCacheRecords" Target="pivotCacheRecords29.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30.xml.rels><?xml version="1.0" encoding="UTF-8" standalone="yes"?>
<Relationships xmlns="http://schemas.openxmlformats.org/package/2006/relationships"><Relationship Id="rId1" Type="http://schemas.openxmlformats.org/officeDocument/2006/relationships/pivotCacheRecords" Target="pivotCacheRecords30.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475.86784259259" createdVersion="4" refreshedVersion="7" minRefreshableVersion="3" recordCount="660" xr:uid="{00000000-000A-0000-FFFF-FFFF11000000}">
  <cacheSource type="worksheet">
    <worksheetSource ref="A9:D66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GB"/>
        <s v="WRB"/>
        <s v="GH"/>
        <s v="TPS"/>
        <s v="BcStory"/>
        <s v="RäMe"/>
        <s v="Bay"/>
        <s v="AllStars"/>
        <s v="Patteri"/>
        <s v="Mistral"/>
        <s v="TKK"/>
        <s v="Mainarit"/>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1.768906249999" createdVersion="4" refreshedVersion="7" minRefreshableVersion="3" recordCount="72" xr:uid="{00000000-000A-0000-FFFF-FFFF13000000}">
  <cacheSource type="worksheet">
    <worksheetSource ref="K7:N79" sheet="Joukkuedata"/>
  </cacheSource>
  <cacheFields count="6">
    <cacheField name="joukkue" numFmtId="0">
      <sharedItems count="18">
        <s v="Bay"/>
        <s v="AllStars"/>
        <s v="TPS"/>
        <s v="TKK"/>
        <s v="WRB"/>
        <s v="Mistral"/>
        <s v="Mainarit"/>
        <s v="Patteri"/>
        <s v="GH"/>
        <s v="GB"/>
        <s v="RäMe"/>
        <s v="BcStory"/>
        <s v="TKK.2" u="1"/>
        <s v="JoesGold" u="1"/>
        <s v="AS" u="1"/>
        <s v="TKK2" u="1"/>
        <s v="ET" u="1"/>
        <s v="Ysisata" u="1"/>
      </sharedItems>
    </cacheField>
    <cacheField name="keilapist." numFmtId="0">
      <sharedItems containsSemiMixedTypes="0" containsString="0" containsNumber="1" containsInteger="1" minValue="852"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2.393064236108" createdVersion="4" refreshedVersion="7" minRefreshableVersion="3" recordCount="1020" xr:uid="{00000000-000A-0000-FFFF-FFFF15000000}">
  <cacheSource type="worksheet">
    <worksheetSource ref="A9:D1029" sheet="HKdata"/>
  </cacheSource>
  <cacheFields count="5">
    <cacheField name="nimi" numFmtId="0">
      <sharedItems containsMixedTypes="1" containsNumber="1" containsInteger="1" minValue="0" maxValue="0" count="87">
        <s v="Puharinen Pyry"/>
        <s v="Pajari Olli-Pekka"/>
        <s v="Pakonen Olli"/>
        <s v="Jähi Joonas"/>
        <s v="Putkisto Teemu"/>
        <s v="Hyytiä Tatu"/>
        <s v="Saari Kari"/>
        <s v="Röyttä Marko"/>
        <s v="Tissarinen Simon"/>
        <s v="Kivelä Riku-Petteri"/>
        <s v="Hietarinne Klaus-Kristian"/>
        <s v="Melanen Markus"/>
        <s v="Partinen Risto"/>
        <s v="Luoto Timo"/>
        <s v="Lahtinen Markus"/>
        <s v="Ranta Tony"/>
        <s v="Marjakangas Jarno"/>
        <s v="Rikkola Juuso"/>
        <s v="Valaranta Samu"/>
        <s v="Kallio Jesse"/>
        <s v="Pienkellomäki Jere"/>
        <s v="Salomaa Kaaron"/>
        <s v="Haldén Niko"/>
        <s v="Keskiruokanen Markus"/>
        <s v="Pirhonen Jarkko"/>
        <s v="Huusko Kalle"/>
        <s v="Hyrkkö Eemil"/>
        <s v="Mäyry Pekka"/>
        <s v="Juselius Matti"/>
        <s v="Halme Ari"/>
        <s v="Ratia Jari"/>
        <s v="Tahvanainen Santtu"/>
        <s v="Ahokas Jesse"/>
        <s v="Tonteri Juhani"/>
        <s v="Laine Henry"/>
        <s v="Oksanen Mika"/>
        <s v="Oksanen Joni"/>
        <s v="Mukkula Rami"/>
        <s v="Veijanen Markku"/>
        <s v="Oksanen Niko"/>
        <s v="Palermaa Osku"/>
        <s v="Ros Sebastian"/>
        <s v="Hilokoski Karo"/>
        <s v="Javanainen Sami"/>
        <s v="Konttila Saku"/>
        <s v="Nurminen Jukka"/>
        <s v="Tukiainen Antti"/>
        <s v="Sinilaakso Jarmo"/>
        <s v="Kahila Otso"/>
        <s v="Lönnroth Magnus"/>
        <s v="Lahti Jarno"/>
        <s v="Broms Atte"/>
        <s v="Puumala Henrik"/>
        <s v="Heinonen Markus"/>
        <s v="Salonen Petteri"/>
        <s v="Käyhkö Tomas"/>
        <s v="Juutilainen Lenni"/>
        <s v="Hirvonen Mikko"/>
        <s v="Väänänen Luukas"/>
        <s v="Rissanen Juho"/>
        <s v="Rantala Esa"/>
        <s v="Järvinen Tero"/>
        <s v="Lindholm Jesse"/>
        <s v="Saikkala Leevi"/>
        <s v="Toivonen Toni"/>
        <s v="Lampi Timo"/>
        <s v="Lönnroth Patrik"/>
        <s v="Taalas Timi"/>
        <s v="Juutilainen Santtu"/>
        <s v="Järvinen Kimmo"/>
        <s v="Heino Mika"/>
        <s v="Leskinen Simo"/>
        <s v="Susiluoto Sebastian"/>
        <s v="Hilden Kai"/>
        <s v="Oksman Karri"/>
        <s v="Häggman Ville"/>
        <s v="Tuomela Henri"/>
        <s v="Teivainen Tommi"/>
        <s v="Päiviö Patrik"/>
        <s v="Lehtonen Kimmo"/>
        <s v="Saarinen Paavo"/>
        <s v="Leskinen Roni"/>
        <s v="Kärkkäinen Nico"/>
        <s v="Kuparinen Kari"/>
        <s v="Petäjämaa Markku"/>
        <s v="Rusila Miika"/>
        <n v="0" u="1"/>
      </sharedItems>
    </cacheField>
    <cacheField name="sarja" numFmtId="0">
      <sharedItems containsSemiMixedTypes="0" containsString="0" containsNumber="1" containsInteger="1" minValue="111" maxValue="300"/>
    </cacheField>
    <cacheField name="rp" numFmtId="0">
      <sharedItems containsSemiMixedTypes="0" containsString="0" containsNumber="1" containsInteger="1" minValue="0" maxValue="2"/>
    </cacheField>
    <cacheField name="joukkue" numFmtId="0">
      <sharedItems count="18">
        <s v="GB"/>
        <s v="WRB"/>
        <s v="GH"/>
        <s v="TPS"/>
        <s v="BcStory"/>
        <s v="RäMe"/>
        <s v="Bay"/>
        <s v="AllStars"/>
        <s v="Patteri"/>
        <s v="Mistral"/>
        <s v="TKK"/>
        <s v="Mainarit"/>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2.640766435186" createdVersion="4" refreshedVersion="7" minRefreshableVersion="3" recordCount="1320" xr:uid="{00000000-000A-0000-FFFF-FFFF16000000}">
  <cacheSource type="worksheet">
    <worksheetSource ref="A9:D1329" sheet="HKdata"/>
  </cacheSource>
  <cacheFields count="5">
    <cacheField name="nimi" numFmtId="0">
      <sharedItems containsMixedTypes="1" containsNumber="1" containsInteger="1" minValue="0" maxValue="0" count="92">
        <s v="Puharinen Pyry"/>
        <s v="Pajari Olli-Pekka"/>
        <s v="Pakonen Olli"/>
        <s v="Jähi Joonas"/>
        <s v="Putkisto Teemu"/>
        <s v="Hyytiä Tatu"/>
        <s v="Saari Kari"/>
        <s v="Röyttä Marko"/>
        <s v="Tissarinen Simon"/>
        <s v="Kivelä Riku-Petteri"/>
        <s v="Hietarinne Klaus-Kristian"/>
        <s v="Melanen Markus"/>
        <s v="Partinen Risto"/>
        <s v="Luoto Timo"/>
        <s v="Lahtinen Markus"/>
        <s v="Ranta Tony"/>
        <s v="Marjakangas Jarno"/>
        <s v="Rikkola Juuso"/>
        <s v="Valaranta Samu"/>
        <s v="Kallio Jesse"/>
        <s v="Pienkellomäki Jere"/>
        <s v="Salomaa Kaaron"/>
        <s v="Haldén Niko"/>
        <s v="Keskiruokanen Markus"/>
        <s v="Pirhonen Jarkko"/>
        <s v="Huusko Kalle"/>
        <s v="Hyrkkö Eemil"/>
        <s v="Mäyry Pekka"/>
        <s v="Juselius Matti"/>
        <s v="Halme Ari"/>
        <s v="Ratia Jari"/>
        <s v="Tahvanainen Santtu"/>
        <s v="Ahokas Jesse"/>
        <s v="Tonteri Juhani"/>
        <s v="Laine Henry"/>
        <s v="Oksanen Mika"/>
        <s v="Oksanen Joni"/>
        <s v="Mukkula Rami"/>
        <s v="Veijanen Markku"/>
        <s v="Oksanen Niko"/>
        <s v="Palermaa Osku"/>
        <s v="Ros Sebastian"/>
        <s v="Hilokoski Karo"/>
        <s v="Javanainen Sami"/>
        <s v="Konttila Saku"/>
        <s v="Nurminen Jukka"/>
        <s v="Tukiainen Antti"/>
        <s v="Sinilaakso Jarmo"/>
        <s v="Kahila Otso"/>
        <s v="Lönnroth Magnus"/>
        <s v="Lahti Jarno"/>
        <s v="Broms Atte"/>
        <s v="Puumala Henrik"/>
        <s v="Heinonen Markus"/>
        <s v="Salonen Petteri"/>
        <s v="Käyhkö Tomas"/>
        <s v="Juutilainen Lenni"/>
        <s v="Hirvonen Mikko"/>
        <s v="Väänänen Luukas"/>
        <s v="Rissanen Juho"/>
        <s v="Rantala Esa"/>
        <s v="Järvinen Tero"/>
        <s v="Lindholm Jesse"/>
        <s v="Saikkala Leevi"/>
        <s v="Toivonen Toni"/>
        <s v="Lampi Timo"/>
        <s v="Lönnroth Patrik"/>
        <s v="Taalas Timi"/>
        <s v="Juutilainen Santtu"/>
        <s v="Järvinen Kimmo"/>
        <s v="Heino Mika"/>
        <s v="Leskinen Simo"/>
        <s v="Susiluoto Sebastian"/>
        <s v="Hilden Kai"/>
        <s v="Oksman Karri"/>
        <s v="Häggman Ville"/>
        <s v="Tuomela Henri"/>
        <s v="Teivainen Tommi"/>
        <s v="Päiviö Patrik"/>
        <s v="Lehtonen Kimmo"/>
        <s v="Saarinen Paavo"/>
        <s v="Leskinen Roni"/>
        <s v="Kärkkäinen Nico"/>
        <s v="Kuparinen Kari"/>
        <s v="Petäjämaa Markku"/>
        <s v="Rusila Miika"/>
        <s v="Ylikarjula Sami"/>
        <s v="Salin Sami"/>
        <s v="Selin Janne"/>
        <s v="Oksanen Jere"/>
        <s v="Lindgren Jussi"/>
        <n v="0"/>
      </sharedItems>
    </cacheField>
    <cacheField name="sarja" numFmtId="0">
      <sharedItems containsSemiMixedTypes="0" containsString="0" containsNumber="1" containsInteger="1" minValue="0" maxValue="300"/>
    </cacheField>
    <cacheField name="rp" numFmtId="0">
      <sharedItems containsSemiMixedTypes="0" containsString="0" containsNumber="1" containsInteger="1" minValue="0" maxValue="2"/>
    </cacheField>
    <cacheField name="joukkue" numFmtId="0">
      <sharedItems count="18">
        <s v="GB"/>
        <s v="WRB"/>
        <s v="GH"/>
        <s v="TPS"/>
        <s v="BcStory"/>
        <s v="RäMe"/>
        <s v="Bay"/>
        <s v="AllStars"/>
        <s v="Patteri"/>
        <s v="Mistral"/>
        <s v="TKK"/>
        <s v="Mainarit"/>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2.68113946759" createdVersion="4" refreshedVersion="7" minRefreshableVersion="3" recordCount="264" xr:uid="{00000000-000A-0000-FFFF-FFFF18000000}">
  <cacheSource type="worksheet">
    <worksheetSource ref="A7:D271" sheet="Joukkuedata"/>
  </cacheSource>
  <cacheFields count="6">
    <cacheField name="joukkue" numFmtId="0">
      <sharedItems count="18">
        <s v="GB"/>
        <s v="WRB"/>
        <s v="GH"/>
        <s v="TPS"/>
        <s v="BcStory"/>
        <s v="RäMe"/>
        <s v="Bay"/>
        <s v="AllStars"/>
        <s v="Patteri"/>
        <s v="Mistral"/>
        <s v="TKK"/>
        <s v="Mainarit"/>
        <s v="TKK.2" u="1"/>
        <s v="JoesGold" u="1"/>
        <s v="AS" u="1"/>
        <s v="TKK2" u="1"/>
        <s v="ET" u="1"/>
        <s v="Ysisata" u="1"/>
      </sharedItems>
    </cacheField>
    <cacheField name="keilapist." numFmtId="0">
      <sharedItems containsSemiMixedTypes="0" containsString="0" containsNumber="1" containsInteger="1" minValue="775"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2.681143402777" createdVersion="4" refreshedVersion="7" minRefreshableVersion="3" recordCount="60" xr:uid="{00000000-000A-0000-FFFF-FFFF19000000}">
  <cacheSource type="worksheet">
    <worksheetSource ref="P7:S67" sheet="Joukkuedata"/>
  </cacheSource>
  <cacheFields count="6">
    <cacheField name="joukkue" numFmtId="0">
      <sharedItems count="18">
        <s v="AllStars"/>
        <s v="Patteri"/>
        <s v="Mistral"/>
        <s v="Bay"/>
        <s v="BcStory"/>
        <s v="WRB"/>
        <s v="RäMe"/>
        <s v="Mainarit"/>
        <s v="TKK"/>
        <s v="GH"/>
        <s v="TPS"/>
        <s v="GB"/>
        <s v="TKK.2" u="1"/>
        <s v="JoesGold" u="1"/>
        <s v="AS" u="1"/>
        <s v="TKK2" u="1"/>
        <s v="ET" u="1"/>
        <s v="Ysisata" u="1"/>
      </sharedItems>
    </cacheField>
    <cacheField name="keilapist." numFmtId="0">
      <sharedItems containsSemiMixedTypes="0" containsString="0" containsNumber="1" containsInteger="1" minValue="841" maxValue="1208"/>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2.681392245373" createdVersion="4" refreshedVersion="7" minRefreshableVersion="3" recordCount="300" xr:uid="{00000000-000A-0000-FFFF-FFFF17000000}">
  <cacheSource type="worksheet">
    <worksheetSource ref="M9:P309" sheet="HKdata"/>
  </cacheSource>
  <cacheFields count="5">
    <cacheField name="nimi" numFmtId="0">
      <sharedItems containsMixedTypes="1" containsNumber="1" containsInteger="1" minValue="0" maxValue="0" count="70">
        <s v="Oksanen Mika"/>
        <s v="Oksanen Joni"/>
        <s v="Susiluoto Sebastian"/>
        <s v="Mukkula Rami"/>
        <s v="Oksanen Niko"/>
        <s v="Hilokoski Karo"/>
        <s v="Ros Sebastian"/>
        <s v="Javanainen Sami"/>
        <s v="Teivainen Tommi"/>
        <s v="Toivonen Toni"/>
        <s v="Lönnroth Patrik"/>
        <s v="Nurminen Jukka"/>
        <s v="Tukiainen Antti"/>
        <s v="Sinilaakso Jarmo"/>
        <s v="Lönnroth Magnus"/>
        <s v="Tahvanainen Santtu"/>
        <s v="Leskinen Simo"/>
        <s v="Leskinen Roni"/>
        <s v="Ahokas Jesse"/>
        <s v="Tonteri Juhani"/>
        <s v="Saarinen Paavo"/>
        <s v="Haldén Niko"/>
        <s v="Keskiruokanen Markus"/>
        <s v="Salomaa Kaaron"/>
        <s v="Juutilainen Santtu"/>
        <s v="Hyytiä Tatu"/>
        <s v="Tuomela Henri"/>
        <s v="Röyttä Marko"/>
        <s v="Tissarinen Simon"/>
        <s v="Kivelä Riku-Petteri"/>
        <s v="Ylikarjula Sami"/>
        <s v="Juselius Matti"/>
        <s v="Huusko Kalle"/>
        <s v="Hyrkkö Eemil"/>
        <s v="Salin Sami"/>
        <s v="Käyhkö Tomas"/>
        <s v="Juutilainen Lenni"/>
        <s v="Hirvonen Mikko"/>
        <s v="Väänänen Luukas"/>
        <s v="Rissanen Juho"/>
        <s v="Broms Atte"/>
        <s v="Heinonen Markus"/>
        <s v="Häggman Ville"/>
        <s v="Salonen Petteri"/>
        <s v="Lahti Jarno"/>
        <s v="Päiviö Patrik"/>
        <s v="Partinen Risto"/>
        <s v="Luoto Timo"/>
        <s v="Selin Janne"/>
        <s v="Hietarinne Klaus-Kristian"/>
        <s v="Ranta Tony"/>
        <s v="Marjakangas Jarno"/>
        <s v="Oksanen Jere"/>
        <s v="Rikkola Juuso"/>
        <s v="Kallio Jesse"/>
        <s v="Lehtonen Kimmo"/>
        <s v="Saikkala Leevi"/>
        <s v="Pajari Olli-Pekka"/>
        <s v="Puharinen Pyry"/>
        <s v="Putkisto Teemu"/>
        <s v="Kahila Otso"/>
        <s v="Pirhonen Jarkko"/>
        <s v="Melanen Markus"/>
        <s v="Puumala Henrik"/>
        <s v="Laine Henry"/>
        <s v="Rusila Miika"/>
        <s v="Lindgren Jussi"/>
        <s v="Oksman Karri"/>
        <s v="Veijanen Markku"/>
        <n v="0" u="1"/>
      </sharedItems>
    </cacheField>
    <cacheField name="sarja" numFmtId="0">
      <sharedItems containsSemiMixedTypes="0" containsString="0" containsNumber="1" containsInteger="1" minValue="101" maxValue="268"/>
    </cacheField>
    <cacheField name="rp" numFmtId="0">
      <sharedItems containsSemiMixedTypes="0" containsString="0" containsNumber="1" containsInteger="1" minValue="0" maxValue="2"/>
    </cacheField>
    <cacheField name="joukkue" numFmtId="0">
      <sharedItems count="18">
        <s v="AllStars"/>
        <s v="Patteri"/>
        <s v="Mistral"/>
        <s v="Bay"/>
        <s v="BcStory"/>
        <s v="WRB"/>
        <s v="RäMe"/>
        <s v="Mainarit"/>
        <s v="TKK"/>
        <s v="GH"/>
        <s v="TPS"/>
        <s v="GB"/>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39.765253935184" createdVersion="4" refreshedVersion="7" minRefreshableVersion="3" recordCount="336" xr:uid="{00000000-000A-0000-FFFF-FFFF1A000000}">
  <cacheSource type="worksheet">
    <worksheetSource ref="A7:D343" sheet="Joukkuedata"/>
  </cacheSource>
  <cacheFields count="6">
    <cacheField name="joukkue" numFmtId="0">
      <sharedItems count="18">
        <s v="GB"/>
        <s v="WRB"/>
        <s v="GH"/>
        <s v="TPS"/>
        <s v="BcStory"/>
        <s v="RäMe"/>
        <s v="Bay"/>
        <s v="AllStars"/>
        <s v="Patteri"/>
        <s v="Mistral"/>
        <s v="TKK"/>
        <s v="Mainarit"/>
        <s v="TKK.2" u="1"/>
        <s v="JoesGold" u="1"/>
        <s v="AS" u="1"/>
        <s v="TKK2" u="1"/>
        <s v="ET" u="1"/>
        <s v="Ysisata" u="1"/>
      </sharedItems>
    </cacheField>
    <cacheField name="keilapist." numFmtId="0">
      <sharedItems containsSemiMixedTypes="0" containsString="0" containsNumber="1" containsInteger="1" minValue="775"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39.765258101848" createdVersion="4" refreshedVersion="7" minRefreshableVersion="3" recordCount="72" xr:uid="{00000000-000A-0000-FFFF-FFFF1B000000}">
  <cacheSource type="worksheet">
    <worksheetSource ref="U7:X79" sheet="Joukkuedata"/>
  </cacheSource>
  <cacheFields count="6">
    <cacheField name="joukkue" numFmtId="0">
      <sharedItems count="30">
        <s v="TPS"/>
        <s v="GH"/>
        <s v="GB"/>
        <s v="BcStory"/>
        <s v="Mistral"/>
        <s v="AllStars"/>
        <s v="TKK"/>
        <s v="Bay"/>
        <s v="Mainarit"/>
        <s v="Patteri"/>
        <s v="WRB"/>
        <s v="RäMe"/>
        <s v="G" u="1"/>
        <s v="L" u="1"/>
        <s v="E" u="1"/>
        <s v="J" u="1"/>
        <s v="C" u="1"/>
        <s v="H" u="1"/>
        <s v="A" u="1"/>
        <s v="TKK.2" u="1"/>
        <s v="JoesGold" u="1"/>
        <s v="F" u="1"/>
        <s v="K" u="1"/>
        <s v="D" u="1"/>
        <s v="AS" u="1"/>
        <s v="TKK2" u="1"/>
        <s v="I" u="1"/>
        <s v="B" u="1"/>
        <s v="ET" u="1"/>
        <s v="Ysisata" u="1"/>
      </sharedItems>
    </cacheField>
    <cacheField name="keilapist." numFmtId="0">
      <sharedItems containsSemiMixedTypes="0" containsString="0" containsNumber="1" containsInteger="1" minValue="878" maxValue="1178"/>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39.765939236109" createdVersion="4" refreshedVersion="7" minRefreshableVersion="3" recordCount="360" xr:uid="{00000000-000A-0000-FFFF-FFFF1C000000}">
  <cacheSource type="worksheet">
    <worksheetSource ref="Q9:T369" sheet="HKdata"/>
  </cacheSource>
  <cacheFields count="5">
    <cacheField name="nimi" numFmtId="0">
      <sharedItems containsMixedTypes="1" containsNumber="1" containsInteger="1" minValue="0" maxValue="0" count="68">
        <s v="Ranta Tony"/>
        <s v="Marjakangas Jarno"/>
        <s v="Oksman Karri"/>
        <s v="Rikkola Juuso"/>
        <s v="Valaranta Samu"/>
        <s v="Melanen Markus"/>
        <s v="Mäenpää Jouni"/>
        <s v="Päiviö Patrik"/>
        <s v="Partinen Risto"/>
        <s v="Järvinen Tero"/>
        <s v="Jähi Joonas"/>
        <s v="Pajari Olli-Pekka"/>
        <s v="Saikkala Leevi"/>
        <s v="Puharinen Pyry"/>
        <s v="Putkisto Teemu"/>
        <s v="Salmi Lauri"/>
        <s v="Haldén Niko"/>
        <s v="Keskiruokanen Markus"/>
        <s v="Salomaa Kaaron"/>
        <s v="Juutilainen Santtu"/>
        <s v="Lönnroth Patrik"/>
        <s v="Nurminen Jukka"/>
        <s v="Tukiainen Antti"/>
        <s v="Kahila Otso"/>
        <s v="Lönnroth Magnus"/>
        <s v="Oksanen Mika"/>
        <s v="Oksanen Joni"/>
        <s v="Taina Jari"/>
        <s v="Veijanen Markku"/>
        <s v="Oksanen Niko"/>
        <s v="Kivioja Lauri"/>
        <s v="Lahti Markus"/>
        <s v="Broms Atte"/>
        <s v="Heinonen Markus"/>
        <s v="Salonen Petteri"/>
        <s v="Ratia Jari"/>
        <s v="Leskinen Roni"/>
        <s v="Laine Henry"/>
        <s v="Ahokas Jesse"/>
        <s v="Tonteri Juhani"/>
        <s v="Juutilainen Lenni"/>
        <s v="Heino Mika"/>
        <s v="Väänänen Luukas"/>
        <s v="Jehkinen Joonas"/>
        <s v="Rissanen Juho"/>
        <s v="Hilokoski Karo"/>
        <s v="Javanainen Sami"/>
        <s v="Teivainen Tommi"/>
        <s v="Toivonen Toni"/>
        <s v="Konttila Saku"/>
        <s v="Hyytiä Tatu"/>
        <s v="Olsson Nico"/>
        <s v="Röyttä Marko"/>
        <s v="Tissarinen Simon"/>
        <s v="Kivelä Riku-Petteri"/>
        <s v="Juselius Matti"/>
        <s v="Huusko Kalle"/>
        <s v="Mäyry Pekka"/>
        <s v="Lindholm Jesse"/>
        <s v="Halme Ari"/>
        <s v="Hietarinne Klaus-Kristian"/>
        <s v="Häggman Ville"/>
        <s v="Saarinen Paavo"/>
        <s v="Järvinen Kimmo"/>
        <s v="Oksanen Jere"/>
        <s v="Rusila Miika"/>
        <s v="Ros Sebastian"/>
        <n v="0" u="1"/>
      </sharedItems>
    </cacheField>
    <cacheField name="sarja" numFmtId="0">
      <sharedItems containsSemiMixedTypes="0" containsString="0" containsNumber="1" containsInteger="1" minValue="136" maxValue="290"/>
    </cacheField>
    <cacheField name="rp" numFmtId="0">
      <sharedItems containsSemiMixedTypes="0" containsString="0" containsNumber="1" containsInteger="1" minValue="0" maxValue="2"/>
    </cacheField>
    <cacheField name="joukkue" numFmtId="0">
      <sharedItems count="17">
        <s v="TPS"/>
        <s v="GH"/>
        <s v="GB"/>
        <s v="BcStory"/>
        <s v="Mistral"/>
        <s v="AllStars"/>
        <s v="TKK"/>
        <s v="Bay"/>
        <s v="Mainarit"/>
        <s v="Patteri"/>
        <s v="WRB"/>
        <s v="RäMe"/>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39.766228703702" createdVersion="4" refreshedVersion="7" minRefreshableVersion="3" recordCount="1680" xr:uid="{00000000-000A-0000-FFFF-FFFF1D000000}">
  <cacheSource type="worksheet">
    <worksheetSource ref="A9:D1689" sheet="HKdata"/>
  </cacheSource>
  <cacheFields count="5">
    <cacheField name="nimi" numFmtId="0">
      <sharedItems containsMixedTypes="1" containsNumber="1" containsInteger="1" minValue="0" maxValue="0" count="99">
        <s v="Puharinen Pyry"/>
        <s v="Pajari Olli-Pekka"/>
        <s v="Pakonen Olli"/>
        <s v="Jähi Joonas"/>
        <s v="Putkisto Teemu"/>
        <s v="Hyytiä Tatu"/>
        <s v="Saari Kari"/>
        <s v="Röyttä Marko"/>
        <s v="Tissarinen Simon"/>
        <s v="Kivelä Riku-Petteri"/>
        <s v="Hietarinne Klaus-Kristian"/>
        <s v="Melanen Markus"/>
        <s v="Partinen Risto"/>
        <s v="Luoto Timo"/>
        <s v="Lahtinen Markus"/>
        <s v="Ranta Tony"/>
        <s v="Marjakangas Jarno"/>
        <s v="Rikkola Juuso"/>
        <s v="Valaranta Samu"/>
        <s v="Kallio Jesse"/>
        <s v="Pienkellomäki Jere"/>
        <s v="Salomaa Kaaron"/>
        <s v="Haldén Niko"/>
        <s v="Keskiruokanen Markus"/>
        <s v="Pirhonen Jarkko"/>
        <s v="Huusko Kalle"/>
        <s v="Hyrkkö Eemil"/>
        <s v="Mäyry Pekka"/>
        <s v="Juselius Matti"/>
        <s v="Halme Ari"/>
        <s v="Ratia Jari"/>
        <s v="Tahvanainen Santtu"/>
        <s v="Ahokas Jesse"/>
        <s v="Tonteri Juhani"/>
        <s v="Laine Henry"/>
        <s v="Oksanen Mika"/>
        <s v="Oksanen Joni"/>
        <s v="Mukkula Rami"/>
        <s v="Veijanen Markku"/>
        <s v="Oksanen Niko"/>
        <s v="Palermaa Osku"/>
        <s v="Ros Sebastian"/>
        <s v="Hilokoski Karo"/>
        <s v="Javanainen Sami"/>
        <s v="Konttila Saku"/>
        <s v="Nurminen Jukka"/>
        <s v="Tukiainen Antti"/>
        <s v="Sinilaakso Jarmo"/>
        <s v="Kahila Otso"/>
        <s v="Lönnroth Magnus"/>
        <s v="Lahti Jarno"/>
        <s v="Broms Atte"/>
        <s v="Puumala Henrik"/>
        <s v="Heinonen Markus"/>
        <s v="Salonen Petteri"/>
        <s v="Käyhkö Tomas"/>
        <s v="Juutilainen Lenni"/>
        <s v="Hirvonen Mikko"/>
        <s v="Väänänen Luukas"/>
        <s v="Rissanen Juho"/>
        <s v="Rantala Esa"/>
        <s v="Järvinen Tero"/>
        <s v="Lindholm Jesse"/>
        <s v="Saikkala Leevi"/>
        <s v="Toivonen Toni"/>
        <s v="Lampi Timo"/>
        <s v="Lönnroth Patrik"/>
        <s v="Taalas Timi"/>
        <s v="Juutilainen Santtu"/>
        <s v="Järvinen Kimmo"/>
        <s v="Heino Mika"/>
        <s v="Leskinen Simo"/>
        <s v="Susiluoto Sebastian"/>
        <s v="Hilden Kai"/>
        <s v="Oksman Karri"/>
        <s v="Häggman Ville"/>
        <s v="Tuomela Henri"/>
        <s v="Teivainen Tommi"/>
        <s v="Päiviö Patrik"/>
        <s v="Lehtonen Kimmo"/>
        <s v="Saarinen Paavo"/>
        <s v="Leskinen Roni"/>
        <s v="Kärkkäinen Nico"/>
        <s v="Kuparinen Kari"/>
        <s v="Petäjämaa Markku"/>
        <s v="Rusila Miika"/>
        <s v="Ylikarjula Sami"/>
        <s v="Salin Sami"/>
        <s v="Selin Janne"/>
        <s v="Oksanen Jere"/>
        <s v="Lindgren Jussi"/>
        <s v="Mäenpää Jouni"/>
        <s v="Salmi Lauri"/>
        <s v="Taina Jari"/>
        <s v="Kivioja Lauri"/>
        <s v="Lahti Markus"/>
        <s v="Jehkinen Joonas"/>
        <s v="Olsson Nico"/>
        <n v="0" u="1"/>
      </sharedItems>
    </cacheField>
    <cacheField name="sarja" numFmtId="0">
      <sharedItems containsSemiMixedTypes="0" containsString="0" containsNumber="1" containsInteger="1" minValue="101" maxValue="300"/>
    </cacheField>
    <cacheField name="rp" numFmtId="0">
      <sharedItems containsSemiMixedTypes="0" containsString="0" containsNumber="1" containsInteger="1" minValue="0" maxValue="2"/>
    </cacheField>
    <cacheField name="joukkue" numFmtId="0">
      <sharedItems count="17">
        <s v="GB"/>
        <s v="WRB"/>
        <s v="GH"/>
        <s v="TPS"/>
        <s v="BcStory"/>
        <s v="RäMe"/>
        <s v="Bay"/>
        <s v="AllStars"/>
        <s v="Patteri"/>
        <s v="Mistral"/>
        <s v="TKK"/>
        <s v="Mainarit"/>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475.879034490739" createdVersion="4" refreshedVersion="7" minRefreshableVersion="3" recordCount="2340" xr:uid="{00000000-000A-0000-FFFF-FFFF07000000}">
  <cacheSource type="worksheet">
    <worksheetSource ref="A9:D234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7">
        <s v="GB"/>
        <s v="WRB"/>
        <s v="GH"/>
        <s v="TPS"/>
        <s v="BcStory"/>
        <s v="RäMe"/>
        <s v="Bay"/>
        <s v="AllStars"/>
        <s v="Patteri"/>
        <s v="Mistral"/>
        <s v="TKK"/>
        <s v="Mainarit"/>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40.68355115741" createdVersion="4" refreshedVersion="7" minRefreshableVersion="3" recordCount="396" xr:uid="{00000000-000A-0000-FFFF-FFFF9A000000}">
  <cacheSource type="worksheet">
    <worksheetSource ref="A7:D403" sheet="Joukkuedata"/>
  </cacheSource>
  <cacheFields count="6">
    <cacheField name="joukkue" numFmtId="0">
      <sharedItems count="18">
        <s v="GB"/>
        <s v="WRB"/>
        <s v="GH"/>
        <s v="TPS"/>
        <s v="BcStory"/>
        <s v="RäMe"/>
        <s v="Bay"/>
        <s v="AllStars"/>
        <s v="Patteri"/>
        <s v="Mistral"/>
        <s v="TKK"/>
        <s v="Mainarit"/>
        <s v="TKK.2" u="1"/>
        <s v="JoesGold" u="1"/>
        <s v="AS" u="1"/>
        <s v="TKK2" u="1"/>
        <s v="ET" u="1"/>
        <s v="Ysisata" u="1"/>
      </sharedItems>
    </cacheField>
    <cacheField name="keilapist." numFmtId="0">
      <sharedItems containsSemiMixedTypes="0" containsString="0" containsNumber="1" containsInteger="1" minValue="775"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40.683556018521" createdVersion="4" refreshedVersion="7" minRefreshableVersion="3" recordCount="60" xr:uid="{00000000-000A-0000-FFFF-FFFF9D000000}">
  <cacheSource type="worksheet">
    <worksheetSource ref="Z7:AC67" sheet="Joukkuedata"/>
  </cacheSource>
  <cacheFields count="6">
    <cacheField name="joukkue" numFmtId="0">
      <sharedItems count="18">
        <s v="GH"/>
        <s v="Bay"/>
        <s v="AllStars"/>
        <s v="TPS"/>
        <s v="RäMe"/>
        <s v="Mistral"/>
        <s v="WRB"/>
        <s v="TKK"/>
        <s v="BcStory"/>
        <s v="Mainarit"/>
        <s v="GB"/>
        <s v="Patteri"/>
        <s v="TKK.2" u="1"/>
        <s v="JoesGold" u="1"/>
        <s v="AS" u="1"/>
        <s v="TKK2" u="1"/>
        <s v="ET" u="1"/>
        <s v="Ysisata" u="1"/>
      </sharedItems>
    </cacheField>
    <cacheField name="keilapist." numFmtId="0">
      <sharedItems containsSemiMixedTypes="0" containsString="0" containsNumber="1" containsInteger="1" minValue="867" maxValue="1116"/>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40.683602083336" createdVersion="4" refreshedVersion="7" minRefreshableVersion="3" recordCount="300" xr:uid="{00000000-000A-0000-FFFF-FFFFA9000000}">
  <cacheSource type="worksheet">
    <worksheetSource ref="U9:X309" sheet="HKdata"/>
  </cacheSource>
  <cacheFields count="5">
    <cacheField name="nimi" numFmtId="0">
      <sharedItems containsMixedTypes="1" containsNumber="1" containsInteger="1" minValue="0" maxValue="0" count="68">
        <s v="Partinen Risto"/>
        <s v="Päiviö Patrik"/>
        <s v="Mäenpää Jouni"/>
        <s v="Melanen Markus"/>
        <s v="Järvinen Tero"/>
        <s v="Aalto Lassi"/>
        <s v="Leskinen Roni"/>
        <s v="Laine Henry"/>
        <s v="Ahokas Jesse"/>
        <s v="Tonteri Juhani"/>
        <s v="Oksanen Joni"/>
        <s v="Oksanen Mika"/>
        <s v="Järvinen Kimmo"/>
        <s v="Veijanen Markku"/>
        <s v="Oksanen Niko"/>
        <s v="Ranta Tony"/>
        <s v="Marjakangas Jarno"/>
        <s v="Oksman Karri"/>
        <s v="Valaranta Samu"/>
        <s v="Rikkola Juuso"/>
        <s v="Juselius Matti"/>
        <s v="Huusko Kalle"/>
        <s v="Hyrkkö Eemil"/>
        <s v="Lindholm Jesse"/>
        <s v="Halme Ari"/>
        <s v="Lönnroth Patrik"/>
        <s v="Nurminen Jukka"/>
        <s v="Tukiainen Antti"/>
        <s v="Kahila Otso"/>
        <s v="Lönnroth Magnus"/>
        <s v="Hyytiä Tatu"/>
        <s v="Olsson Nico"/>
        <s v="Röyttä Marko"/>
        <s v="Tissarinen Simon"/>
        <s v="Kivelä Riku-Petteri"/>
        <s v="Broms Atte"/>
        <s v="Kivioja Lauri"/>
        <s v="Häggman Ville"/>
        <s v="Heinonen Markus"/>
        <s v="Salonen Petteri"/>
        <s v="Salmi Lauri"/>
        <s v="Haldén Niko"/>
        <s v="Keskiruokanen Markus"/>
        <s v="Salomaa Kaaron"/>
        <s v="Juutilainen Santtu"/>
        <s v="Juutilainen Lenni"/>
        <s v="Heino Mika"/>
        <s v="Väänänen Luukas"/>
        <s v="Jehkinen Joonas"/>
        <s v="Rissanen Juho"/>
        <s v="Jähi Joonas"/>
        <s v="Pajari Olli-Pekka"/>
        <s v="Saikkala Leevi"/>
        <s v="Puharinen Pyry"/>
        <s v="Putkisto Teemu"/>
        <s v="Hilokoski Karo"/>
        <s v="Javanainen Sami"/>
        <s v="Teivainen Tommi"/>
        <s v="Konttila Saku"/>
        <s v="Toivonen Toni"/>
        <s v="Hietarinne Klaus-Kristian"/>
        <s v="Rusila Miika"/>
        <s v="Saarinen Paavo"/>
        <s v="Ros Sebastian"/>
        <s v="Salin Sami"/>
        <s v="Oksanen Jere"/>
        <s v="Virta Matti"/>
        <n v="0" u="1"/>
      </sharedItems>
    </cacheField>
    <cacheField name="sarja" numFmtId="0">
      <sharedItems containsSemiMixedTypes="0" containsString="0" containsNumber="1" containsInteger="1" minValue="125" maxValue="289"/>
    </cacheField>
    <cacheField name="rp" numFmtId="0">
      <sharedItems containsSemiMixedTypes="0" containsString="0" containsNumber="1" containsInteger="1" minValue="0" maxValue="2"/>
    </cacheField>
    <cacheField name="joukkue" numFmtId="0">
      <sharedItems count="17">
        <s v="GH"/>
        <s v="Bay"/>
        <s v="AllStars"/>
        <s v="TPS"/>
        <s v="RäMe"/>
        <s v="Mistral"/>
        <s v="WRB"/>
        <s v="TKK"/>
        <s v="BcStory"/>
        <s v="Mainarit"/>
        <s v="GB"/>
        <s v="Patteri"/>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i Hilden" refreshedDate="44640.683776851853" createdVersion="4" refreshedVersion="7" minRefreshableVersion="3" recordCount="1980" xr:uid="{00000000-000A-0000-FFFF-FFFFAD000000}">
  <cacheSource type="worksheet">
    <worksheetSource ref="A9:D1989" sheet="HKdata"/>
  </cacheSource>
  <cacheFields count="5">
    <cacheField name="nimi" numFmtId="0">
      <sharedItems containsMixedTypes="1" containsNumber="1" containsInteger="1" minValue="0" maxValue="0" count="101">
        <s v="Puharinen Pyry"/>
        <s v="Pajari Olli-Pekka"/>
        <s v="Pakonen Olli"/>
        <s v="Jähi Joonas"/>
        <s v="Putkisto Teemu"/>
        <s v="Hyytiä Tatu"/>
        <s v="Saari Kari"/>
        <s v="Röyttä Marko"/>
        <s v="Tissarinen Simon"/>
        <s v="Kivelä Riku-Petteri"/>
        <s v="Hietarinne Klaus-Kristian"/>
        <s v="Melanen Markus"/>
        <s v="Partinen Risto"/>
        <s v="Luoto Timo"/>
        <s v="Lahtinen Markus"/>
        <s v="Ranta Tony"/>
        <s v="Marjakangas Jarno"/>
        <s v="Rikkola Juuso"/>
        <s v="Valaranta Samu"/>
        <s v="Kallio Jesse"/>
        <s v="Pienkellomäki Jere"/>
        <s v="Salomaa Kaaron"/>
        <s v="Haldén Niko"/>
        <s v="Keskiruokanen Markus"/>
        <s v="Pirhonen Jarkko"/>
        <s v="Huusko Kalle"/>
        <s v="Hyrkkö Eemil"/>
        <s v="Mäyry Pekka"/>
        <s v="Juselius Matti"/>
        <s v="Halme Ari"/>
        <s v="Ratia Jari"/>
        <s v="Tahvanainen Santtu"/>
        <s v="Ahokas Jesse"/>
        <s v="Tonteri Juhani"/>
        <s v="Laine Henry"/>
        <s v="Oksanen Mika"/>
        <s v="Oksanen Joni"/>
        <s v="Mukkula Rami"/>
        <s v="Veijanen Markku"/>
        <s v="Oksanen Niko"/>
        <s v="Palermaa Osku"/>
        <s v="Ros Sebastian"/>
        <s v="Hilokoski Karo"/>
        <s v="Javanainen Sami"/>
        <s v="Konttila Saku"/>
        <s v="Nurminen Jukka"/>
        <s v="Tukiainen Antti"/>
        <s v="Sinilaakso Jarmo"/>
        <s v="Kahila Otso"/>
        <s v="Lönnroth Magnus"/>
        <s v="Lahti Jarno"/>
        <s v="Broms Atte"/>
        <s v="Puumala Henrik"/>
        <s v="Heinonen Markus"/>
        <s v="Salonen Petteri"/>
        <s v="Käyhkö Tomas"/>
        <s v="Juutilainen Lenni"/>
        <s v="Hirvonen Mikko"/>
        <s v="Väänänen Luukas"/>
        <s v="Rissanen Juho"/>
        <s v="Rantala Esa"/>
        <s v="Järvinen Tero"/>
        <s v="Lindholm Jesse"/>
        <s v="Saikkala Leevi"/>
        <s v="Toivonen Toni"/>
        <s v="Lampi Timo"/>
        <s v="Lönnroth Patrik"/>
        <s v="Taalas Timi"/>
        <s v="Juutilainen Santtu"/>
        <s v="Järvinen Kimmo"/>
        <s v="Heino Mika"/>
        <s v="Leskinen Simo"/>
        <s v="Susiluoto Sebastian"/>
        <s v="Hilden Kai"/>
        <s v="Oksman Karri"/>
        <s v="Häggman Ville"/>
        <s v="Tuomela Henri"/>
        <s v="Teivainen Tommi"/>
        <s v="Päiviö Patrik"/>
        <s v="Lehtonen Kimmo"/>
        <s v="Saarinen Paavo"/>
        <s v="Leskinen Roni"/>
        <s v="Kärkkäinen Nico"/>
        <s v="Kuparinen Kari"/>
        <s v="Petäjämaa Markku"/>
        <s v="Rusila Miika"/>
        <s v="Ylikarjula Sami"/>
        <s v="Salin Sami"/>
        <s v="Selin Janne"/>
        <s v="Oksanen Jere"/>
        <s v="Lindgren Jussi"/>
        <s v="Mäenpää Jouni"/>
        <s v="Salmi Lauri"/>
        <s v="Taina Jari"/>
        <s v="Kivioja Lauri"/>
        <s v="Lahti Markus"/>
        <s v="Jehkinen Joonas"/>
        <s v="Olsson Nico"/>
        <s v="Aalto Lassi"/>
        <s v="Virta Matti"/>
        <n v="0" u="1"/>
      </sharedItems>
    </cacheField>
    <cacheField name="sarja" numFmtId="0">
      <sharedItems containsSemiMixedTypes="0" containsString="0" containsNumber="1" containsInteger="1" minValue="101" maxValue="300"/>
    </cacheField>
    <cacheField name="rp" numFmtId="0">
      <sharedItems containsSemiMixedTypes="0" containsString="0" containsNumber="1" containsInteger="1" minValue="0" maxValue="2"/>
    </cacheField>
    <cacheField name="joukkue" numFmtId="0">
      <sharedItems count="17">
        <s v="GB"/>
        <s v="WRB"/>
        <s v="GH"/>
        <s v="TPS"/>
        <s v="BcStory"/>
        <s v="RäMe"/>
        <s v="Bay"/>
        <s v="AllStars"/>
        <s v="Patteri"/>
        <s v="Mistral"/>
        <s v="TKK"/>
        <s v="Mainarit"/>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u" refreshedDate="44688.77876898148" createdVersion="4" refreshedVersion="7" minRefreshableVersion="3" recordCount="468" xr:uid="{00000000-000A-0000-FFFF-FFFF04000000}">
  <cacheSource type="worksheet">
    <worksheetSource ref="A7:D475" sheet="Joukkuedata"/>
  </cacheSource>
  <cacheFields count="6">
    <cacheField name="joukkue" numFmtId="0">
      <sharedItems count="18">
        <s v="GB"/>
        <s v="WRB"/>
        <s v="GH"/>
        <s v="TPS"/>
        <s v="BcStory"/>
        <s v="RäMe"/>
        <s v="Bay"/>
        <s v="AllStars"/>
        <s v="Patteri"/>
        <s v="Mistral"/>
        <s v="TKK"/>
        <s v="Mainarit"/>
        <s v="TKK.2" u="1"/>
        <s v="JoesGold" u="1"/>
        <s v="AS" u="1"/>
        <s v="TKK2" u="1"/>
        <s v="ET" u="1"/>
        <s v="Ysisata" u="1"/>
      </sharedItems>
    </cacheField>
    <cacheField name="keilapist." numFmtId="0">
      <sharedItems containsSemiMixedTypes="0" containsString="0" containsNumber="1" containsInteger="1" minValue="775"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u" refreshedDate="44688.77877164352" createdVersion="4" refreshedVersion="7" minRefreshableVersion="3" recordCount="72" xr:uid="{00000000-000A-0000-FFFF-FFFF05000000}">
  <cacheSource type="worksheet">
    <worksheetSource ref="AE7:AH79" sheet="Joukkuedata"/>
  </cacheSource>
  <cacheFields count="6">
    <cacheField name="joukkue" numFmtId="0">
      <sharedItems count="18">
        <s v="GB"/>
        <s v="WRB"/>
        <s v="Patteri"/>
        <s v="GH"/>
        <s v="RäMe"/>
        <s v="BcStory"/>
        <s v="TPS"/>
        <s v="AllStars"/>
        <s v="Mistral"/>
        <s v="Bay"/>
        <s v="TKK"/>
        <s v="Mainarit"/>
        <s v="TKK.2" u="1"/>
        <s v="JoesGold" u="1"/>
        <s v="AS" u="1"/>
        <s v="TKK2" u="1"/>
        <s v="ET" u="1"/>
        <s v="Ysisata" u="1"/>
      </sharedItems>
    </cacheField>
    <cacheField name="keilapist." numFmtId="0">
      <sharedItems containsSemiMixedTypes="0" containsString="0" containsNumber="1" containsInteger="1" minValue="814" maxValue="1157"/>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u" refreshedDate="44688.778945370374" createdVersion="4" refreshedVersion="7" minRefreshableVersion="3" recordCount="360" xr:uid="{00000000-000A-0000-FFFF-FFFF06000000}">
  <cacheSource type="worksheet">
    <worksheetSource ref="Y9:AB369" sheet="HKdata"/>
  </cacheSource>
  <cacheFields count="5">
    <cacheField name="nimi" numFmtId="0">
      <sharedItems containsMixedTypes="1" containsNumber="1" containsInteger="1" minValue="0" maxValue="0" count="70">
        <s v="Jähi Joonas"/>
        <s v="Putkisto Teemu"/>
        <s v="Saikkala Leevi"/>
        <s v="Pajari Olli-Pekka"/>
        <s v="Puharinen Pyry"/>
        <s v="Röyttä Marko"/>
        <s v="Olsson Nico"/>
        <s v="Tuomela Henri"/>
        <s v="Tissarinen Simon"/>
        <s v="Kivelä Riku-Petteri"/>
        <s v="Hilokoski Karo"/>
        <s v="Palermaa Osku"/>
        <s v="Javanainen Sami"/>
        <s v="Laine Jussi"/>
        <s v="Konttila Saku"/>
        <s v="Partinen Risto"/>
        <s v="Päiviö Patrik"/>
        <s v="Hietarinne Klaus-Kristian"/>
        <s v="Järvinen Tero"/>
        <s v="Lahtinen Markus"/>
        <s v="Hyrkkö Eemil"/>
        <s v="Lindholm Jesse"/>
        <s v="Huusko Kalle"/>
        <s v="Mäyry Pekka"/>
        <s v="Halme Ari"/>
        <s v="Pirhonen Jarkko"/>
        <s v="Haldén Niko"/>
        <s v="Keskiruokanen Markus"/>
        <s v="Juutilainen Santtu"/>
        <s v="Salomaa Kaaron"/>
        <s v="Ranta Tony"/>
        <s v="Oksanen Jere"/>
        <s v="Oksman Karri"/>
        <s v="Marjakangas Jarno"/>
        <s v="Valaranta Samu"/>
        <s v="Mukkula Rami"/>
        <s v="Oksanen Mika"/>
        <s v="Susiluoto Sebastian"/>
        <s v="Veijanen Markku"/>
        <s v="Oksanen Niko"/>
        <s v="Lönnroth Patrik"/>
        <s v="Tukiainen Antti"/>
        <s v="Sinilaakso Jarmo"/>
        <s v="Kahila Otso"/>
        <s v="Lönnroth Magnus"/>
        <s v="Tahvanainen Santtu"/>
        <s v="Leskinen Roni"/>
        <s v="Ryhänen Teppo"/>
        <s v="Ahokas Jesse"/>
        <s v="Tonteri Juhani"/>
        <s v="Häggman Ville"/>
        <s v="Kivioja Lauri"/>
        <s v="Lahti Markus"/>
        <s v="Salonen Petteri"/>
        <s v="Lahti Jarno"/>
        <s v="Käyhkö Tomas"/>
        <s v="Juutilainen Lenni"/>
        <s v="Väänänen Luukas"/>
        <s v="Rissanen Juho"/>
        <s v="Jehkinen Joonas"/>
        <s v="Toivonen Toni"/>
        <s v="Mäenpää Jouni"/>
        <s v="Hyytiä Tatu"/>
        <s v="Laine Henry"/>
        <s v="Hirvonen Mikko"/>
        <s v="Juselius Matti"/>
        <s v="Nurminen Jukka"/>
        <s v="Taina Jari"/>
        <s v="Salin Sami"/>
        <n v="0" u="1"/>
      </sharedItems>
    </cacheField>
    <cacheField name="sarja" numFmtId="0">
      <sharedItems containsSemiMixedTypes="0" containsString="0" containsNumber="1" containsInteger="1" minValue="113" maxValue="298"/>
    </cacheField>
    <cacheField name="rp" numFmtId="0">
      <sharedItems containsSemiMixedTypes="0" containsString="0" containsNumber="1" containsInteger="1" minValue="0" maxValue="2"/>
    </cacheField>
    <cacheField name="joukkue" numFmtId="0">
      <sharedItems count="17">
        <s v="GB"/>
        <s v="WRB"/>
        <s v="Patteri"/>
        <s v="GH"/>
        <s v="RäMe"/>
        <s v="BcStory"/>
        <s v="TPS"/>
        <s v="AllStars"/>
        <s v="Mistral"/>
        <s v="Bay"/>
        <s v="TKK"/>
        <s v="Mainarit"/>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u" refreshedDate="44689.52372164352" createdVersion="4" refreshedVersion="7" minRefreshableVersion="3" recordCount="528" xr:uid="{00000000-000A-0000-FFFF-FFFF08000000}">
  <cacheSource type="worksheet">
    <worksheetSource ref="A7:D535" sheet="Joukkuedata"/>
  </cacheSource>
  <cacheFields count="6">
    <cacheField name="joukkue" numFmtId="0">
      <sharedItems count="18">
        <s v="GB"/>
        <s v="WRB"/>
        <s v="GH"/>
        <s v="TPS"/>
        <s v="BcStory"/>
        <s v="RäMe"/>
        <s v="Bay"/>
        <s v="AllStars"/>
        <s v="Patteri"/>
        <s v="Mistral"/>
        <s v="TKK"/>
        <s v="Mainarit"/>
        <s v="TKK.2" u="1"/>
        <s v="JoesGold" u="1"/>
        <s v="AS" u="1"/>
        <s v="TKK2" u="1"/>
        <s v="ET" u="1"/>
        <s v="Ysisata" u="1"/>
      </sharedItems>
    </cacheField>
    <cacheField name="keilapist." numFmtId="0">
      <sharedItems containsSemiMixedTypes="0" containsString="0" containsNumber="1" containsInteger="1" minValue="775"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u" refreshedDate="44689.523724189814" createdVersion="4" refreshedVersion="7" minRefreshableVersion="3" recordCount="60" xr:uid="{00000000-000A-0000-FFFF-FFFF09000000}">
  <cacheSource type="worksheet">
    <worksheetSource ref="AJ7:AM67" sheet="Joukkuedata"/>
  </cacheSource>
  <cacheFields count="6">
    <cacheField name="joukkue" numFmtId="0">
      <sharedItems count="18">
        <s v="AllStars"/>
        <s v="WRB"/>
        <s v="GB"/>
        <s v="RäMe"/>
        <s v="Mainarit"/>
        <s v="BcStory"/>
        <s v="TKK"/>
        <s v="TPS"/>
        <s v="Bay"/>
        <s v="GH"/>
        <s v="Patteri"/>
        <s v="Mistral"/>
        <s v="TKK.2" u="1"/>
        <s v="JoesGold" u="1"/>
        <s v="AS" u="1"/>
        <s v="TKK2" u="1"/>
        <s v="ET" u="1"/>
        <s v="Ysisata" u="1"/>
      </sharedItems>
    </cacheField>
    <cacheField name="keilapist." numFmtId="0">
      <sharedItems containsSemiMixedTypes="0" containsString="0" containsNumber="1" containsInteger="1" minValue="847" maxValue="1186"/>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kka Savolainen" refreshedDate="44690.519309953706" createdVersion="4" refreshedVersion="7" minRefreshableVersion="3" recordCount="300" xr:uid="{00000000-000A-0000-FFFF-FFFF0A000000}">
  <cacheSource type="worksheet">
    <worksheetSource ref="AC9:AF309" sheet="HKdata"/>
  </cacheSource>
  <cacheFields count="5">
    <cacheField name="nimi" numFmtId="0">
      <sharedItems containsMixedTypes="1" containsNumber="1" containsInteger="1" minValue="0" maxValue="0" count="67">
        <s v="Mukkula Rami"/>
        <s v="Oksanen Mika"/>
        <s v="Susiluoto Sebastian"/>
        <s v="Veijanen Markku"/>
        <s v="Oksanen Niko"/>
        <s v="Hyytiä Tatu"/>
        <s v="Olsson Nico"/>
        <s v="Röyttä Marko"/>
        <s v="Tissarinen Simon"/>
        <s v="Kivelä Riku-Petteri"/>
        <s v="Jähi Joonas"/>
        <s v="Putkisto Teemu"/>
        <s v="Saikkala Leevi"/>
        <s v="Pajari Olli-Pekka"/>
        <s v="Puharinen Pyry"/>
        <s v="Salin Sami"/>
        <s v="Lindholm Jesse"/>
        <s v="Huusko Kalle"/>
        <s v="Hyrkkö Eemil"/>
        <s v="Juselius Matti"/>
        <s v="Käyhkö Tomas"/>
        <s v="Juutilainen Lenni"/>
        <s v="Väänänen Luukas"/>
        <s v="Rissanen Juho"/>
        <s v="Jehkinen Joonas"/>
        <s v="Pirhonen Jarkko"/>
        <s v="Haldén Niko"/>
        <s v="Keskiruokanen Markus"/>
        <s v="Salomaa Kaaron"/>
        <s v="Juutilainen Santtu"/>
        <s v="Häggman Ville"/>
        <s v="Kivioja Lauri"/>
        <s v="Lahti Markus"/>
        <s v="Salonen Petteri"/>
        <s v="Lahti Jarno"/>
        <s v="Ranta Tony"/>
        <s v="Oksanen Jere"/>
        <s v="Oksman Karri"/>
        <s v="Marjakangas Jarno"/>
        <s v="Valaranta Samu"/>
        <s v="Tahvanainen Santtu"/>
        <s v="Ryhänen Teppo"/>
        <s v="Laine Henry"/>
        <s v="Ahokas Jesse"/>
        <s v="Tonteri Juhani"/>
        <s v="Partinen Risto"/>
        <s v="Päiviö Patrik"/>
        <s v="Hietarinne Klaus-Kristian"/>
        <s v="Mäenpää Jouni"/>
        <s v="Lahtinen Markus"/>
        <s v="Hilokoski Karo"/>
        <s v="Palermaa Osku"/>
        <s v="Javanainen Sami"/>
        <s v="Laine Jussi"/>
        <s v="Konttila Saku"/>
        <s v="Lönnroth Patrik"/>
        <s v="Tukiainen Antti"/>
        <s v="Sinilaakso Jarmo"/>
        <s v="Kahila Otso"/>
        <s v="Lönnroth Magnus"/>
        <s v="Leskinen Roni"/>
        <s v="Leskinen Simo"/>
        <s v="Toivonen Toni"/>
        <s v="Nurminen Jukka"/>
        <s v="Taina Jari"/>
        <s v="Järvinen Tero"/>
        <n v="0" u="1"/>
      </sharedItems>
    </cacheField>
    <cacheField name="sarja" numFmtId="0">
      <sharedItems containsSemiMixedTypes="0" containsString="0" containsNumber="1" containsInteger="1" minValue="128" maxValue="300"/>
    </cacheField>
    <cacheField name="rp" numFmtId="0">
      <sharedItems containsSemiMixedTypes="0" containsString="0" containsNumber="1" containsInteger="1" minValue="0" maxValue="2"/>
    </cacheField>
    <cacheField name="joukkue" numFmtId="0">
      <sharedItems count="17">
        <s v="AllStars"/>
        <s v="WRB"/>
        <s v="GB"/>
        <s v="RäMe"/>
        <s v="Mainarit"/>
        <s v="BcStory"/>
        <s v="TKK"/>
        <s v="TPS"/>
        <s v="Bay"/>
        <s v="GH"/>
        <s v="Patteri"/>
        <s v="Mistral"/>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äyttäjä" refreshedDate="44479.452941550924" createdVersion="4" refreshedVersion="7" minRefreshableVersion="3" recordCount="360" xr:uid="{00000000-000A-0000-FFFF-FFFF0D000000}">
  <cacheSource type="worksheet">
    <worksheetSource ref="A9:D369" sheet="HKdata"/>
  </cacheSource>
  <cacheFields count="5">
    <cacheField name="nimi" numFmtId="0">
      <sharedItems containsMixedTypes="1" containsNumber="1" containsInteger="1" minValue="0" maxValue="0" count="68">
        <s v="Puharinen Pyry"/>
        <s v="Pajari Olli-Pekka"/>
        <s v="Pakonen Olli"/>
        <s v="Jähi Joonas"/>
        <s v="Putkisto Teemu"/>
        <s v="Hyytiä Tatu"/>
        <s v="Saari Kari"/>
        <s v="Röyttä Marko"/>
        <s v="Tissarinen Simon"/>
        <s v="Kivelä Riku-Petteri"/>
        <s v="Hietarinne Klaus-Kristian"/>
        <s v="Melanen Markus"/>
        <s v="Partinen Risto"/>
        <s v="Luoto Timo"/>
        <s v="Lahtinen Markus"/>
        <s v="Ranta Tony"/>
        <s v="Marjakangas Jarno"/>
        <s v="Rikkola Juuso"/>
        <s v="Valaranta Samu"/>
        <s v="Kallio Jesse"/>
        <s v="Pienkellomäki Jere"/>
        <s v="Salomaa Kaaron"/>
        <s v="Haldén Niko"/>
        <s v="Keskiruokanen Markus"/>
        <s v="Pirhonen Jarkko"/>
        <s v="Huusko Kalle"/>
        <s v="Hyrkkö Eemil"/>
        <s v="Mäyry Pekka"/>
        <s v="Juselius Matti"/>
        <s v="Halme Ari"/>
        <s v="Ratia Jari"/>
        <s v="Tahvanainen Santtu"/>
        <s v="Ahokas Jesse"/>
        <s v="Tonteri Juhani"/>
        <s v="Laine Henry"/>
        <s v="Oksanen Mika"/>
        <s v="Oksanen Joni"/>
        <s v="Mukkula Rami"/>
        <s v="Veijanen Markku"/>
        <s v="Oksanen Niko"/>
        <s v="Palermaa Osku"/>
        <s v="Ros Sebastian"/>
        <s v="Hilokoski Karo"/>
        <s v="Javanainen Sami"/>
        <s v="Konttila Saku"/>
        <s v="Nurminen Jukka"/>
        <s v="Tukiainen Antti"/>
        <s v="Sinilaakso Jarmo"/>
        <s v="Kahila Otso"/>
        <s v="Lönnroth Magnus"/>
        <s v="Lahti Jarno"/>
        <s v="Broms Atte"/>
        <s v="Puumala Henrik"/>
        <s v="Heinonen Markus"/>
        <s v="Salonen Petteri"/>
        <s v="Käyhkö Tomas"/>
        <s v="Juutilainen Lenni"/>
        <s v="Hirvonen Mikko"/>
        <s v="Väänänen Luukas"/>
        <s v="Rissanen Juho"/>
        <s v="Rantala Esa"/>
        <s v="Järvinen Tero"/>
        <s v="Lindholm Jesse"/>
        <s v="Saikkala Leevi"/>
        <s v="Toivonen Toni"/>
        <s v="Lampi Timo"/>
        <s v="Lönnroth Patrik"/>
        <n v="0" u="1"/>
      </sharedItems>
    </cacheField>
    <cacheField name="sarja" numFmtId="0">
      <sharedItems containsSemiMixedTypes="0" containsString="0" containsNumber="1" containsInteger="1" minValue="111" maxValue="290"/>
    </cacheField>
    <cacheField name="rp" numFmtId="0">
      <sharedItems containsSemiMixedTypes="0" containsString="0" containsNumber="1" containsInteger="1" minValue="0" maxValue="2"/>
    </cacheField>
    <cacheField name="joukkue" numFmtId="0">
      <sharedItems count="18">
        <s v="GB"/>
        <s v="WRB"/>
        <s v="GH"/>
        <s v="TPS"/>
        <s v="BcStory"/>
        <s v="RäMe"/>
        <s v="Bay"/>
        <s v="AllStars"/>
        <s v="Patteri"/>
        <s v="Mistral"/>
        <s v="TKK"/>
        <s v="Mainarit"/>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3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kka Savolainen" refreshedDate="44690.51938020833" createdVersion="4" refreshedVersion="7" minRefreshableVersion="3" recordCount="2640" xr:uid="{00000000-000A-0000-FFFF-FFFF0B000000}">
  <cacheSource type="worksheet">
    <worksheetSource ref="A9:D2649" sheet="HKdata"/>
  </cacheSource>
  <cacheFields count="5">
    <cacheField name="nimi" numFmtId="0">
      <sharedItems containsMixedTypes="1" containsNumber="1" containsInteger="1" minValue="0" maxValue="0" count="103">
        <s v="Puharinen Pyry"/>
        <s v="Pajari Olli-Pekka"/>
        <s v="Pakonen Olli"/>
        <s v="Jähi Joonas"/>
        <s v="Putkisto Teemu"/>
        <s v="Hyytiä Tatu"/>
        <s v="Saari Kari"/>
        <s v="Röyttä Marko"/>
        <s v="Tissarinen Simon"/>
        <s v="Kivelä Riku-Petteri"/>
        <s v="Hietarinne Klaus-Kristian"/>
        <s v="Melanen Markus"/>
        <s v="Partinen Risto"/>
        <s v="Luoto Timo"/>
        <s v="Lahtinen Markus"/>
        <s v="Ranta Tony"/>
        <s v="Marjakangas Jarno"/>
        <s v="Rikkola Juuso"/>
        <s v="Valaranta Samu"/>
        <s v="Kallio Jesse"/>
        <s v="Pienkellomäki Jere"/>
        <s v="Salomaa Kaaron"/>
        <s v="Haldén Niko"/>
        <s v="Keskiruokanen Markus"/>
        <s v="Pirhonen Jarkko"/>
        <s v="Huusko Kalle"/>
        <s v="Hyrkkö Eemil"/>
        <s v="Mäyry Pekka"/>
        <s v="Juselius Matti"/>
        <s v="Halme Ari"/>
        <s v="Ratia Jari"/>
        <s v="Tahvanainen Santtu"/>
        <s v="Ahokas Jesse"/>
        <s v="Tonteri Juhani"/>
        <s v="Laine Henry"/>
        <s v="Oksanen Mika"/>
        <s v="Oksanen Joni"/>
        <s v="Mukkula Rami"/>
        <s v="Veijanen Markku"/>
        <s v="Oksanen Niko"/>
        <s v="Palermaa Osku"/>
        <s v="Ros Sebastian"/>
        <s v="Hilokoski Karo"/>
        <s v="Javanainen Sami"/>
        <s v="Konttila Saku"/>
        <s v="Nurminen Jukka"/>
        <s v="Tukiainen Antti"/>
        <s v="Sinilaakso Jarmo"/>
        <s v="Kahila Otso"/>
        <s v="Lönnroth Magnus"/>
        <s v="Lahti Jarno"/>
        <s v="Broms Atte"/>
        <s v="Puumala Henrik"/>
        <s v="Heinonen Markus"/>
        <s v="Salonen Petteri"/>
        <s v="Käyhkö Tomas"/>
        <s v="Juutilainen Lenni"/>
        <s v="Hirvonen Mikko"/>
        <s v="Väänänen Luukas"/>
        <s v="Rissanen Juho"/>
        <s v="Rantala Esa"/>
        <s v="Järvinen Tero"/>
        <s v="Lindholm Jesse"/>
        <s v="Saikkala Leevi"/>
        <s v="Toivonen Toni"/>
        <s v="Lampi Timo"/>
        <s v="Lönnroth Patrik"/>
        <s v="Taalas Timi"/>
        <s v="Juutilainen Santtu"/>
        <s v="Järvinen Kimmo"/>
        <s v="Heino Mika"/>
        <s v="Leskinen Simo"/>
        <s v="Susiluoto Sebastian"/>
        <s v="Hilden Kai"/>
        <s v="Oksman Karri"/>
        <s v="Häggman Ville"/>
        <s v="Tuomela Henri"/>
        <s v="Teivainen Tommi"/>
        <s v="Päiviö Patrik"/>
        <s v="Lehtonen Kimmo"/>
        <s v="Saarinen Paavo"/>
        <s v="Leskinen Roni"/>
        <s v="Kärkkäinen Nico"/>
        <s v="Kuparinen Kari"/>
        <s v="Petäjämaa Markku"/>
        <s v="Rusila Miika"/>
        <s v="Ylikarjula Sami"/>
        <s v="Salin Sami"/>
        <s v="Selin Janne"/>
        <s v="Oksanen Jere"/>
        <s v="Lindgren Jussi"/>
        <s v="Mäenpää Jouni"/>
        <s v="Salmi Lauri"/>
        <s v="Taina Jari"/>
        <s v="Kivioja Lauri"/>
        <s v="Lahti Markus"/>
        <s v="Jehkinen Joonas"/>
        <s v="Olsson Nico"/>
        <s v="Aalto Lassi"/>
        <s v="Virta Matti"/>
        <s v="Laine Jussi"/>
        <s v="Ryhänen Teppo"/>
        <n v="0" u="1"/>
      </sharedItems>
    </cacheField>
    <cacheField name="sarja" numFmtId="0">
      <sharedItems containsSemiMixedTypes="0" containsString="0" containsNumber="1" containsInteger="1" minValue="101" maxValue="300"/>
    </cacheField>
    <cacheField name="rp" numFmtId="0">
      <sharedItems containsSemiMixedTypes="0" containsString="0" containsNumber="1" containsInteger="1" minValue="0" maxValue="2"/>
    </cacheField>
    <cacheField name="joukkue" numFmtId="0">
      <sharedItems count="17">
        <s v="GB"/>
        <s v="WRB"/>
        <s v="GH"/>
        <s v="TPS"/>
        <s v="BcStory"/>
        <s v="RäMe"/>
        <s v="Bay"/>
        <s v="AllStars"/>
        <s v="Patteri"/>
        <s v="Mistral"/>
        <s v="TKK"/>
        <s v="Mainarit"/>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äyttäjä" refreshedDate="44479.453091319447" createdVersion="4" refreshedVersion="7" minRefreshableVersion="3" recordCount="72" xr:uid="{00000000-000A-0000-FFFF-FFFF0C000000}">
  <cacheSource type="worksheet">
    <worksheetSource ref="A7:D79" sheet="Joukkuedata"/>
  </cacheSource>
  <cacheFields count="6">
    <cacheField name="joukkue" numFmtId="0">
      <sharedItems count="35">
        <s v="GB"/>
        <s v="WRB"/>
        <s v="GH"/>
        <s v="TPS"/>
        <s v="BcStory"/>
        <s v="RäMe"/>
        <s v="Bay"/>
        <s v="AllStars"/>
        <s v="Patteri"/>
        <s v="Mistral"/>
        <s v="TKK"/>
        <s v="Mainarit"/>
        <s v="G" u="1"/>
        <s v="L" u="1"/>
        <s v="E" u="1"/>
        <s v="J" u="1"/>
        <s v="C" u="1"/>
        <s v="H" u="1"/>
        <s v="A" u="1"/>
        <s v="TKK.2" u="1"/>
        <s v="JoesGold" u="1"/>
        <s v="F" u="1"/>
        <s v="Nasevat" u="1"/>
        <s v="K" u="1"/>
        <s v="D" u="1"/>
        <s v="AS" u="1"/>
        <s v="TuUL" u="1"/>
        <s v="Smash" u="1"/>
        <s v="Giants" u="1"/>
        <s v="TKK2" u="1"/>
        <s v="Cherry" u="1"/>
        <s v="I" u="1"/>
        <s v="B" u="1"/>
        <s v="ET" u="1"/>
        <s v="Ysisata" u="1"/>
      </sharedItems>
    </cacheField>
    <cacheField name="keilapist." numFmtId="0">
      <sharedItems containsSemiMixedTypes="0" containsString="0" containsNumber="1" containsInteger="1" minValue="775" maxValue="1137"/>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äyttäjä" refreshedDate="44479.699367592591" createdVersion="4" refreshedVersion="7" minRefreshableVersion="3" recordCount="300" xr:uid="{00000000-000A-0000-FFFF-FFFF10000000}">
  <cacheSource type="worksheet">
    <worksheetSource ref="E9:H309" sheet="HKdata"/>
  </cacheSource>
  <cacheFields count="5">
    <cacheField name="nimi" numFmtId="0">
      <sharedItems containsMixedTypes="1" containsNumber="1" containsInteger="1" minValue="0" maxValue="0" count="68">
        <s v="Hyytiä Tatu"/>
        <s v="Saari Kari"/>
        <s v="Röyttä Marko"/>
        <s v="Tissarinen Simon"/>
        <s v="Kivelä Riku-Petteri"/>
        <s v="Oksanen Mika"/>
        <s v="Oksanen Joni"/>
        <s v="Mukkula Rami"/>
        <s v="Veijanen Markku"/>
        <s v="Oksanen Niko"/>
        <s v="Huusko Kalle"/>
        <s v="Hyrkkö Eemil"/>
        <s v="Mäyry Pekka"/>
        <s v="Juselius Matti"/>
        <s v="Halme Ari"/>
        <s v="Jähi Joonas"/>
        <s v="Saikkala Leevi"/>
        <s v="Pajari Olli-Pekka"/>
        <s v="Putkisto Teemu"/>
        <s v="Puharinen Pyry"/>
        <s v="Käyhkö Tomas"/>
        <s v="Juutilainen Lenni"/>
        <s v="Hirvonen Mikko"/>
        <s v="Väänänen Luukas"/>
        <s v="Rissanen Juho"/>
        <s v="Taalas Timi"/>
        <s v="Juutilainen Santtu"/>
        <s v="Salomaa Kaaron"/>
        <s v="Keskiruokanen Markus"/>
        <s v="Pirhonen Jarkko"/>
        <s v="Heinonen Markus"/>
        <s v="Lahti Jarno"/>
        <s v="Broms Atte"/>
        <s v="Puumala Henrik"/>
        <s v="Salonen Petteri"/>
        <s v="Ratia Jari"/>
        <s v="Tahvanainen Santtu"/>
        <s v="Ahokas Jesse"/>
        <s v="Tonteri Juhani"/>
        <s v="Laine Henry"/>
        <s v="Ranta Tony"/>
        <s v="Marjakangas Jarno"/>
        <s v="Rikkola Juuso"/>
        <s v="Valaranta Samu"/>
        <s v="Kallio Jesse"/>
        <s v="Palermaa Osku"/>
        <s v="Ros Sebastian"/>
        <s v="Hilokoski Karo"/>
        <s v="Javanainen Sami"/>
        <s v="Konttila Saku"/>
        <s v="Hietarinne Klaus-Kristian"/>
        <s v="Melanen Markus"/>
        <s v="Partinen Risto"/>
        <s v="Luoto Timo"/>
        <s v="Järvinen Tero"/>
        <s v="Nurminen Jukka"/>
        <s v="Tukiainen Antti"/>
        <s v="Sinilaakso Jarmo"/>
        <s v="Kahila Otso"/>
        <s v="Lönnroth Magnus"/>
        <s v="Lönnroth Patrik"/>
        <s v="Toivonen Toni"/>
        <s v="Haldén Niko"/>
        <s v="Järvinen Kimmo"/>
        <s v="Lindholm Jesse"/>
        <s v="Heino Mika"/>
        <s v="Lahtinen Markus"/>
        <n v="0" u="1"/>
      </sharedItems>
    </cacheField>
    <cacheField name="sarja" numFmtId="0">
      <sharedItems containsSemiMixedTypes="0" containsString="0" containsNumber="1" containsInteger="1" minValue="135" maxValue="259"/>
    </cacheField>
    <cacheField name="rp" numFmtId="0">
      <sharedItems containsSemiMixedTypes="0" containsString="0" containsNumber="1" containsInteger="1" minValue="0" maxValue="2"/>
    </cacheField>
    <cacheField name="joukkue" numFmtId="0">
      <sharedItems count="18">
        <s v="WRB"/>
        <s v="AllStars"/>
        <s v="RäMe"/>
        <s v="GB"/>
        <s v="Mainarit"/>
        <s v="BcStory"/>
        <s v="TKK"/>
        <s v="Bay"/>
        <s v="TPS"/>
        <s v="Patteri"/>
        <s v="GH"/>
        <s v="Mistral"/>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äyttäjä" refreshedDate="44479.699478240742" createdVersion="4" refreshedVersion="7" minRefreshableVersion="3" recordCount="132" xr:uid="{00000000-000A-0000-FFFF-FFFF0E000000}">
  <cacheSource type="worksheet">
    <worksheetSource ref="A7:D139" sheet="Joukkuedata"/>
  </cacheSource>
  <cacheFields count="6">
    <cacheField name="joukkue" numFmtId="0">
      <sharedItems count="18">
        <s v="GB"/>
        <s v="WRB"/>
        <s v="GH"/>
        <s v="TPS"/>
        <s v="BcStory"/>
        <s v="RäMe"/>
        <s v="Bay"/>
        <s v="AllStars"/>
        <s v="Patteri"/>
        <s v="Mistral"/>
        <s v="TKK"/>
        <s v="Mainarit"/>
        <s v="TKK.2" u="1"/>
        <s v="JoesGold" u="1"/>
        <s v="AS" u="1"/>
        <s v="TKK2" u="1"/>
        <s v="ET" u="1"/>
        <s v="Ysisata" u="1"/>
      </sharedItems>
    </cacheField>
    <cacheField name="keilapist." numFmtId="0">
      <sharedItems containsSemiMixedTypes="0" containsString="0" containsNumber="1" containsInteger="1" minValue="775" maxValue="1150"/>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äyttäjä" refreshedDate="44479.699484722223" createdVersion="4" refreshedVersion="7" minRefreshableVersion="3" recordCount="60" xr:uid="{00000000-000A-0000-FFFF-FFFF0F000000}">
  <cacheSource type="worksheet">
    <worksheetSource ref="F7:I67" sheet="Joukkuedata"/>
  </cacheSource>
  <cacheFields count="6">
    <cacheField name="joukkue" numFmtId="0">
      <sharedItems count="30">
        <s v="WRB"/>
        <s v="AllStars"/>
        <s v="RäMe"/>
        <s v="GB"/>
        <s v="Mainarit"/>
        <s v="BcStory"/>
        <s v="TKK"/>
        <s v="Bay"/>
        <s v="TPS"/>
        <s v="Patteri"/>
        <s v="GH"/>
        <s v="Mistral"/>
        <s v="G" u="1"/>
        <s v="L" u="1"/>
        <s v="E" u="1"/>
        <s v="J" u="1"/>
        <s v="C" u="1"/>
        <s v="H" u="1"/>
        <s v="A" u="1"/>
        <s v="TKK.2" u="1"/>
        <s v="JoesGold" u="1"/>
        <s v="F" u="1"/>
        <s v="K" u="1"/>
        <s v="D" u="1"/>
        <s v="AS" u="1"/>
        <s v="TKK2" u="1"/>
        <s v="I" u="1"/>
        <s v="B" u="1"/>
        <s v="ET" u="1"/>
        <s v="Ysisata" u="1"/>
      </sharedItems>
    </cacheField>
    <cacheField name="keilapist." numFmtId="0">
      <sharedItems containsSemiMixedTypes="0" containsString="0" containsNumber="1" containsInteger="1" minValue="816" maxValue="1150"/>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1.768371874998" createdVersion="4" refreshedVersion="7" minRefreshableVersion="3" recordCount="360" xr:uid="{00000000-000A-0000-FFFF-FFFF14000000}">
  <cacheSource type="worksheet">
    <worksheetSource ref="I9:L369" sheet="HKdata"/>
  </cacheSource>
  <cacheFields count="5">
    <cacheField name="nimi" numFmtId="0">
      <sharedItems containsMixedTypes="1" containsNumber="1" containsInteger="1" minValue="0" maxValue="0" count="69">
        <s v="Tahvanainen Santtu"/>
        <s v="Leskinen Simo"/>
        <s v="Laine Henry"/>
        <s v="Tonteri Juhani"/>
        <s v="Ahokas Jesse"/>
        <s v="Oksanen Mika"/>
        <s v="Oksanen Joni"/>
        <s v="Susiluoto Sebastian"/>
        <s v="Veijanen Markku"/>
        <s v="Oksanen Niko"/>
        <s v="Marjakangas Jarno"/>
        <s v="Hilden Kai"/>
        <s v="Oksman Karri"/>
        <s v="Rikkola Juuso"/>
        <s v="Ranta Tony"/>
        <s v="Puumala Henrik"/>
        <s v="Heinonen Markus"/>
        <s v="Häggman Ville"/>
        <s v="Salonen Petteri"/>
        <s v="Lahti Jarno"/>
        <s v="Hyytiä Tatu"/>
        <s v="Tuomela Henri"/>
        <s v="Röyttä Marko"/>
        <s v="Tissarinen Simon"/>
        <s v="Kivelä Riku-Petteri"/>
        <s v="Lönnroth Patrik"/>
        <s v="Nurminen Jukka"/>
        <s v="Tukiainen Antti"/>
        <s v="Sinilaakso Jarmo"/>
        <s v="Lönnroth Magnus"/>
        <s v="Käyhkö Tomas"/>
        <s v="Juutilainen Lenni"/>
        <s v="Hirvonen Mikko"/>
        <s v="Väänänen Luukas"/>
        <s v="Rissanen Juho"/>
        <s v="Hilokoski Karo"/>
        <s v="Teivainen Tommi"/>
        <s v="Ros Sebastian"/>
        <s v="Javanainen Sami"/>
        <s v="Toivonen Toni"/>
        <s v="Luoto Timo"/>
        <s v="Partinen Risto"/>
        <s v="Päiviö Patrik"/>
        <s v="Melanen Markus"/>
        <s v="Hietarinne Klaus-Kristian"/>
        <s v="Lehtonen Kimmo"/>
        <s v="Saikkala Leevi"/>
        <s v="Pajari Olli-Pekka"/>
        <s v="Puharinen Pyry"/>
        <s v="Putkisto Teemu"/>
        <s v="Juselius Matti"/>
        <s v="Huusko Kalle"/>
        <s v="Mäyry Pekka"/>
        <s v="Hyrkkö Eemil"/>
        <s v="Lindholm Jesse"/>
        <s v="Saarinen Paavo"/>
        <s v="Haldén Niko"/>
        <s v="Keskiruokanen Markus"/>
        <s v="Salomaa Kaaron"/>
        <s v="Juutilainen Santtu"/>
        <s v="Leskinen Roni"/>
        <s v="Pirhonen Jarkko"/>
        <s v="Mukkula Rami"/>
        <s v="Kärkkäinen Nico"/>
        <s v="Kuparinen Kari"/>
        <s v="Kallio Jesse"/>
        <s v="Petäjämaa Markku"/>
        <s v="Rusila Miika"/>
        <n v="0" u="1"/>
      </sharedItems>
    </cacheField>
    <cacheField name="sarja" numFmtId="0">
      <sharedItems containsSemiMixedTypes="0" containsString="0" containsNumber="1" containsInteger="1" minValue="136" maxValue="300"/>
    </cacheField>
    <cacheField name="rp" numFmtId="0">
      <sharedItems containsSemiMixedTypes="0" containsString="0" containsNumber="1" containsInteger="1" minValue="0" maxValue="2"/>
    </cacheField>
    <cacheField name="joukkue" numFmtId="0">
      <sharedItems count="18">
        <s v="Bay"/>
        <s v="AllStars"/>
        <s v="TPS"/>
        <s v="TKK"/>
        <s v="WRB"/>
        <s v="Mistral"/>
        <s v="Mainarit"/>
        <s v="Patteri"/>
        <s v="GH"/>
        <s v="GB"/>
        <s v="RäMe"/>
        <s v="BcStory"/>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541.768902083335" createdVersion="4" refreshedVersion="7" minRefreshableVersion="3" recordCount="204" xr:uid="{00000000-000A-0000-FFFF-FFFF12000000}">
  <cacheSource type="worksheet">
    <worksheetSource ref="A7:D211" sheet="Joukkuedata"/>
  </cacheSource>
  <cacheFields count="6">
    <cacheField name="joukkue" numFmtId="0">
      <sharedItems count="17">
        <s v="GB"/>
        <s v="WRB"/>
        <s v="GH"/>
        <s v="TPS"/>
        <s v="BcStory"/>
        <s v="RäMe"/>
        <s v="Bay"/>
        <s v="AllStars"/>
        <s v="Patteri"/>
        <s v="Mistral"/>
        <s v="TKK"/>
        <s v="Mainarit"/>
        <s v="TKK.2" u="1"/>
        <s v="JoesGold" u="1"/>
        <s v="AS" u="1"/>
        <s v="ET" u="1"/>
        <s v="Ysisata" u="1"/>
      </sharedItems>
    </cacheField>
    <cacheField name="keilapist." numFmtId="0">
      <sharedItems containsSemiMixedTypes="0" containsString="0" containsNumber="1" containsInteger="1" minValue="775" maxValue="1243"/>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1062"/>
    <n v="4"/>
    <n v="1"/>
  </r>
  <r>
    <x v="1"/>
    <n v="1065"/>
    <n v="16"/>
    <n v="1"/>
  </r>
  <r>
    <x v="2"/>
    <n v="1100"/>
    <n v="4"/>
    <n v="1"/>
  </r>
  <r>
    <x v="3"/>
    <n v="1162"/>
    <n v="16"/>
    <n v="1"/>
  </r>
  <r>
    <x v="4"/>
    <n v="1067"/>
    <n v="18"/>
    <n v="1"/>
  </r>
  <r>
    <x v="5"/>
    <n v="966"/>
    <n v="2"/>
    <n v="1"/>
  </r>
  <r>
    <x v="6"/>
    <n v="1124"/>
    <n v="18"/>
    <n v="1"/>
  </r>
  <r>
    <x v="7"/>
    <n v="961"/>
    <n v="2"/>
    <n v="1"/>
  </r>
  <r>
    <x v="8"/>
    <n v="928"/>
    <n v="0"/>
    <n v="1"/>
  </r>
  <r>
    <x v="9"/>
    <n v="1243"/>
    <n v="20"/>
    <n v="1"/>
  </r>
  <r>
    <x v="10"/>
    <n v="987"/>
    <n v="6"/>
    <n v="1"/>
  </r>
  <r>
    <x v="11"/>
    <n v="993"/>
    <n v="14"/>
    <n v="1"/>
  </r>
  <r>
    <x v="4"/>
    <n v="1086"/>
    <n v="6"/>
    <n v="1"/>
  </r>
  <r>
    <x v="2"/>
    <n v="1089"/>
    <n v="14"/>
    <n v="1"/>
  </r>
  <r>
    <x v="7"/>
    <n v="1104"/>
    <n v="16"/>
    <n v="1"/>
  </r>
  <r>
    <x v="5"/>
    <n v="990"/>
    <n v="4"/>
    <n v="1"/>
  </r>
  <r>
    <x v="0"/>
    <n v="1114"/>
    <n v="18"/>
    <n v="1"/>
  </r>
  <r>
    <x v="10"/>
    <n v="978"/>
    <n v="2"/>
    <n v="1"/>
  </r>
  <r>
    <x v="9"/>
    <n v="1119"/>
    <n v="16"/>
    <n v="1"/>
  </r>
  <r>
    <x v="11"/>
    <n v="1043"/>
    <n v="4"/>
    <n v="1"/>
  </r>
  <r>
    <x v="6"/>
    <n v="1040"/>
    <n v="6"/>
    <n v="1"/>
  </r>
  <r>
    <x v="3"/>
    <n v="1092"/>
    <n v="14"/>
    <n v="1"/>
  </r>
  <r>
    <x v="1"/>
    <n v="1029"/>
    <n v="4"/>
    <n v="1"/>
  </r>
  <r>
    <x v="8"/>
    <n v="1037"/>
    <n v="16"/>
    <n v="1"/>
  </r>
  <r>
    <x v="8"/>
    <n v="948"/>
    <n v="4"/>
    <n v="1"/>
  </r>
  <r>
    <x v="11"/>
    <n v="1022"/>
    <n v="16"/>
    <n v="1"/>
  </r>
  <r>
    <x v="6"/>
    <n v="1092"/>
    <n v="2"/>
    <n v="1"/>
  </r>
  <r>
    <x v="4"/>
    <n v="1104"/>
    <n v="18"/>
    <n v="1"/>
  </r>
  <r>
    <x v="7"/>
    <n v="1118"/>
    <n v="16"/>
    <n v="1"/>
  </r>
  <r>
    <x v="3"/>
    <n v="1031"/>
    <n v="4"/>
    <n v="1"/>
  </r>
  <r>
    <x v="2"/>
    <n v="1154"/>
    <n v="16"/>
    <n v="1"/>
  </r>
  <r>
    <x v="5"/>
    <n v="1034"/>
    <n v="4"/>
    <n v="1"/>
  </r>
  <r>
    <x v="1"/>
    <n v="1041"/>
    <n v="18"/>
    <n v="1"/>
  </r>
  <r>
    <x v="10"/>
    <n v="852"/>
    <n v="2"/>
    <n v="1"/>
  </r>
  <r>
    <x v="9"/>
    <n v="1062"/>
    <n v="16"/>
    <n v="1"/>
  </r>
  <r>
    <x v="0"/>
    <n v="1031"/>
    <n v="4"/>
    <n v="1"/>
  </r>
  <r>
    <x v="6"/>
    <n v="1102"/>
    <n v="16"/>
    <n v="1"/>
  </r>
  <r>
    <x v="5"/>
    <n v="1053"/>
    <n v="4"/>
    <n v="1"/>
  </r>
  <r>
    <x v="8"/>
    <n v="992"/>
    <n v="16"/>
    <n v="1"/>
  </r>
  <r>
    <x v="10"/>
    <n v="941"/>
    <n v="4"/>
    <n v="1"/>
  </r>
  <r>
    <x v="1"/>
    <n v="998"/>
    <n v="2"/>
    <n v="1"/>
  </r>
  <r>
    <x v="9"/>
    <n v="1181"/>
    <n v="18"/>
    <n v="1"/>
  </r>
  <r>
    <x v="4"/>
    <n v="1109"/>
    <n v="18"/>
    <n v="1"/>
  </r>
  <r>
    <x v="3"/>
    <n v="1095"/>
    <n v="2"/>
    <n v="1"/>
  </r>
  <r>
    <x v="11"/>
    <n v="1041"/>
    <n v="18"/>
    <n v="1"/>
  </r>
  <r>
    <x v="0"/>
    <n v="936"/>
    <n v="2"/>
    <n v="1"/>
  </r>
  <r>
    <x v="7"/>
    <n v="1057"/>
    <n v="4"/>
    <n v="1"/>
  </r>
  <r>
    <x v="2"/>
    <n v="1099"/>
    <n v="16"/>
    <n v="1"/>
  </r>
  <r>
    <x v="9"/>
    <n v="1058"/>
    <n v="16"/>
    <n v="1"/>
  </r>
  <r>
    <x v="10"/>
    <n v="1026"/>
    <n v="4"/>
    <n v="1"/>
  </r>
  <r>
    <x v="1"/>
    <n v="1052"/>
    <n v="3"/>
    <n v="1"/>
  </r>
  <r>
    <x v="11"/>
    <n v="1146"/>
    <n v="17"/>
    <n v="1"/>
  </r>
  <r>
    <x v="2"/>
    <n v="1136"/>
    <n v="16"/>
    <n v="1"/>
  </r>
  <r>
    <x v="6"/>
    <n v="1112"/>
    <n v="4"/>
    <n v="1"/>
  </r>
  <r>
    <x v="0"/>
    <n v="1048"/>
    <n v="18"/>
    <n v="1"/>
  </r>
  <r>
    <x v="8"/>
    <n v="956"/>
    <n v="2"/>
    <n v="1"/>
  </r>
  <r>
    <x v="7"/>
    <n v="993"/>
    <n v="4"/>
    <n v="1"/>
  </r>
  <r>
    <x v="4"/>
    <n v="994"/>
    <n v="16"/>
    <n v="1"/>
  </r>
  <r>
    <x v="5"/>
    <n v="1089"/>
    <n v="6"/>
    <n v="1"/>
  </r>
  <r>
    <x v="3"/>
    <n v="1111"/>
    <n v="14"/>
    <n v="1"/>
  </r>
  <r>
    <x v="3"/>
    <n v="923"/>
    <n v="4"/>
    <n v="1"/>
  </r>
  <r>
    <x v="0"/>
    <n v="994"/>
    <n v="16"/>
    <n v="1"/>
  </r>
  <r>
    <x v="9"/>
    <n v="951"/>
    <n v="2"/>
    <n v="1"/>
  </r>
  <r>
    <x v="6"/>
    <n v="1003"/>
    <n v="18"/>
    <n v="1"/>
  </r>
  <r>
    <x v="8"/>
    <n v="901"/>
    <n v="4"/>
    <n v="1"/>
  </r>
  <r>
    <x v="7"/>
    <n v="1017"/>
    <n v="16"/>
    <n v="1"/>
  </r>
  <r>
    <x v="11"/>
    <n v="1028"/>
    <n v="4"/>
    <n v="1"/>
  </r>
  <r>
    <x v="2"/>
    <n v="1079"/>
    <n v="16"/>
    <n v="1"/>
  </r>
  <r>
    <x v="10"/>
    <n v="1080"/>
    <n v="18"/>
    <n v="1"/>
  </r>
  <r>
    <x v="5"/>
    <n v="1029"/>
    <n v="2"/>
    <n v="1"/>
  </r>
  <r>
    <x v="4"/>
    <n v="975"/>
    <n v="4"/>
    <n v="1"/>
  </r>
  <r>
    <x v="1"/>
    <n v="1049"/>
    <n v="16"/>
    <n v="1"/>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0">
  <r>
    <x v="0"/>
    <n v="204"/>
    <n v="2"/>
    <x v="0"/>
  </r>
  <r>
    <x v="1"/>
    <n v="215"/>
    <n v="2"/>
    <x v="0"/>
  </r>
  <r>
    <x v="2"/>
    <n v="153"/>
    <n v="0"/>
    <x v="0"/>
  </r>
  <r>
    <x v="3"/>
    <n v="189"/>
    <n v="2"/>
    <x v="0"/>
  </r>
  <r>
    <x v="4"/>
    <n v="160"/>
    <n v="0"/>
    <x v="0"/>
  </r>
  <r>
    <x v="5"/>
    <n v="185"/>
    <n v="0"/>
    <x v="1"/>
  </r>
  <r>
    <x v="6"/>
    <n v="199"/>
    <n v="0"/>
    <x v="1"/>
  </r>
  <r>
    <x v="7"/>
    <n v="175"/>
    <n v="2"/>
    <x v="1"/>
  </r>
  <r>
    <x v="8"/>
    <n v="183"/>
    <n v="0"/>
    <x v="1"/>
  </r>
  <r>
    <x v="9"/>
    <n v="253"/>
    <n v="2"/>
    <x v="1"/>
  </r>
  <r>
    <x v="10"/>
    <n v="170"/>
    <n v="0"/>
    <x v="2"/>
  </r>
  <r>
    <x v="11"/>
    <n v="139"/>
    <n v="0"/>
    <x v="2"/>
  </r>
  <r>
    <x v="12"/>
    <n v="183"/>
    <n v="0"/>
    <x v="2"/>
  </r>
  <r>
    <x v="13"/>
    <n v="127"/>
    <n v="0"/>
    <x v="2"/>
  </r>
  <r>
    <x v="14"/>
    <n v="156"/>
    <n v="1"/>
    <x v="2"/>
  </r>
  <r>
    <x v="15"/>
    <n v="210"/>
    <n v="2"/>
    <x v="3"/>
  </r>
  <r>
    <x v="16"/>
    <n v="177"/>
    <n v="2"/>
    <x v="3"/>
  </r>
  <r>
    <x v="17"/>
    <n v="191"/>
    <n v="2"/>
    <x v="3"/>
  </r>
  <r>
    <x v="18"/>
    <n v="212"/>
    <n v="2"/>
    <x v="3"/>
  </r>
  <r>
    <x v="19"/>
    <n v="156"/>
    <n v="1"/>
    <x v="3"/>
  </r>
  <r>
    <x v="20"/>
    <n v="166"/>
    <n v="2"/>
    <x v="4"/>
  </r>
  <r>
    <x v="21"/>
    <n v="176"/>
    <n v="2"/>
    <x v="4"/>
  </r>
  <r>
    <x v="22"/>
    <n v="131"/>
    <n v="0"/>
    <x v="4"/>
  </r>
  <r>
    <x v="23"/>
    <n v="181"/>
    <n v="2"/>
    <x v="4"/>
  </r>
  <r>
    <x v="24"/>
    <n v="179"/>
    <n v="1"/>
    <x v="4"/>
  </r>
  <r>
    <x v="25"/>
    <n v="165"/>
    <n v="0"/>
    <x v="5"/>
  </r>
  <r>
    <x v="26"/>
    <n v="140"/>
    <n v="0"/>
    <x v="5"/>
  </r>
  <r>
    <x v="27"/>
    <n v="190"/>
    <n v="2"/>
    <x v="5"/>
  </r>
  <r>
    <x v="28"/>
    <n v="180"/>
    <n v="0"/>
    <x v="5"/>
  </r>
  <r>
    <x v="29"/>
    <n v="179"/>
    <n v="1"/>
    <x v="5"/>
  </r>
  <r>
    <x v="30"/>
    <n v="206"/>
    <n v="0"/>
    <x v="6"/>
  </r>
  <r>
    <x v="31"/>
    <n v="218"/>
    <n v="2"/>
    <x v="6"/>
  </r>
  <r>
    <x v="32"/>
    <n v="178"/>
    <n v="0"/>
    <x v="6"/>
  </r>
  <r>
    <x v="33"/>
    <n v="198"/>
    <n v="2"/>
    <x v="6"/>
  </r>
  <r>
    <x v="34"/>
    <n v="146"/>
    <n v="0"/>
    <x v="6"/>
  </r>
  <r>
    <x v="35"/>
    <n v="214"/>
    <n v="2"/>
    <x v="7"/>
  </r>
  <r>
    <x v="36"/>
    <n v="205"/>
    <n v="0"/>
    <x v="7"/>
  </r>
  <r>
    <x v="37"/>
    <n v="220"/>
    <n v="2"/>
    <x v="7"/>
  </r>
  <r>
    <x v="38"/>
    <n v="156"/>
    <n v="0"/>
    <x v="7"/>
  </r>
  <r>
    <x v="39"/>
    <n v="199"/>
    <n v="2"/>
    <x v="7"/>
  </r>
  <r>
    <x v="40"/>
    <n v="235"/>
    <n v="2"/>
    <x v="8"/>
  </r>
  <r>
    <x v="41"/>
    <n v="182"/>
    <n v="0"/>
    <x v="8"/>
  </r>
  <r>
    <x v="42"/>
    <n v="169"/>
    <n v="0"/>
    <x v="8"/>
  </r>
  <r>
    <x v="43"/>
    <n v="244"/>
    <n v="2"/>
    <x v="8"/>
  </r>
  <r>
    <x v="44"/>
    <n v="239"/>
    <n v="2"/>
    <x v="8"/>
  </r>
  <r>
    <x v="45"/>
    <n v="182"/>
    <n v="0"/>
    <x v="9"/>
  </r>
  <r>
    <x v="46"/>
    <n v="192"/>
    <n v="2"/>
    <x v="9"/>
  </r>
  <r>
    <x v="47"/>
    <n v="189"/>
    <n v="2"/>
    <x v="9"/>
  </r>
  <r>
    <x v="48"/>
    <n v="205"/>
    <n v="0"/>
    <x v="9"/>
  </r>
  <r>
    <x v="49"/>
    <n v="184"/>
    <n v="0"/>
    <x v="9"/>
  </r>
  <r>
    <x v="50"/>
    <n v="162"/>
    <n v="0"/>
    <x v="10"/>
  </r>
  <r>
    <x v="51"/>
    <n v="190"/>
    <n v="0"/>
    <x v="10"/>
  </r>
  <r>
    <x v="52"/>
    <n v="127"/>
    <n v="0"/>
    <x v="10"/>
  </r>
  <r>
    <x v="53"/>
    <n v="180"/>
    <n v="0"/>
    <x v="10"/>
  </r>
  <r>
    <x v="54"/>
    <n v="234"/>
    <n v="2"/>
    <x v="10"/>
  </r>
  <r>
    <x v="55"/>
    <n v="179"/>
    <n v="2"/>
    <x v="11"/>
  </r>
  <r>
    <x v="56"/>
    <n v="205"/>
    <n v="2"/>
    <x v="11"/>
  </r>
  <r>
    <x v="57"/>
    <n v="217"/>
    <n v="2"/>
    <x v="11"/>
  </r>
  <r>
    <x v="58"/>
    <n v="216"/>
    <n v="2"/>
    <x v="11"/>
  </r>
  <r>
    <x v="59"/>
    <n v="233"/>
    <n v="0"/>
    <x v="11"/>
  </r>
  <r>
    <x v="60"/>
    <n v="156"/>
    <n v="0"/>
    <x v="4"/>
  </r>
  <r>
    <x v="21"/>
    <n v="172"/>
    <n v="2"/>
    <x v="4"/>
  </r>
  <r>
    <x v="22"/>
    <n v="145"/>
    <n v="2"/>
    <x v="4"/>
  </r>
  <r>
    <x v="23"/>
    <n v="245"/>
    <n v="2"/>
    <x v="4"/>
  </r>
  <r>
    <x v="24"/>
    <n v="201"/>
    <n v="2"/>
    <x v="4"/>
  </r>
  <r>
    <x v="10"/>
    <n v="206"/>
    <n v="2"/>
    <x v="2"/>
  </r>
  <r>
    <x v="11"/>
    <n v="169"/>
    <n v="0"/>
    <x v="2"/>
  </r>
  <r>
    <x v="12"/>
    <n v="143"/>
    <n v="0"/>
    <x v="2"/>
  </r>
  <r>
    <x v="61"/>
    <n v="186"/>
    <n v="0"/>
    <x v="2"/>
  </r>
  <r>
    <x v="14"/>
    <n v="195"/>
    <n v="0"/>
    <x v="2"/>
  </r>
  <r>
    <x v="35"/>
    <n v="166"/>
    <n v="0"/>
    <x v="7"/>
  </r>
  <r>
    <x v="36"/>
    <n v="161"/>
    <n v="0"/>
    <x v="7"/>
  </r>
  <r>
    <x v="37"/>
    <n v="243"/>
    <n v="2"/>
    <x v="7"/>
  </r>
  <r>
    <x v="38"/>
    <n v="194"/>
    <n v="2"/>
    <x v="7"/>
  </r>
  <r>
    <x v="39"/>
    <n v="222"/>
    <n v="2"/>
    <x v="7"/>
  </r>
  <r>
    <x v="25"/>
    <n v="212"/>
    <n v="2"/>
    <x v="5"/>
  </r>
  <r>
    <x v="62"/>
    <n v="170"/>
    <n v="2"/>
    <x v="5"/>
  </r>
  <r>
    <x v="27"/>
    <n v="213"/>
    <n v="0"/>
    <x v="5"/>
  </r>
  <r>
    <x v="28"/>
    <n v="190"/>
    <n v="0"/>
    <x v="5"/>
  </r>
  <r>
    <x v="29"/>
    <n v="138"/>
    <n v="0"/>
    <x v="5"/>
  </r>
  <r>
    <x v="0"/>
    <n v="157"/>
    <n v="0"/>
    <x v="0"/>
  </r>
  <r>
    <x v="1"/>
    <n v="192"/>
    <n v="2"/>
    <x v="0"/>
  </r>
  <r>
    <x v="63"/>
    <n v="170"/>
    <n v="0"/>
    <x v="0"/>
  </r>
  <r>
    <x v="4"/>
    <n v="243"/>
    <n v="2"/>
    <x v="0"/>
  </r>
  <r>
    <x v="3"/>
    <n v="187"/>
    <n v="2"/>
    <x v="0"/>
  </r>
  <r>
    <x v="50"/>
    <n v="220"/>
    <n v="2"/>
    <x v="10"/>
  </r>
  <r>
    <x v="51"/>
    <n v="176"/>
    <n v="0"/>
    <x v="10"/>
  </r>
  <r>
    <x v="52"/>
    <n v="225"/>
    <n v="2"/>
    <x v="10"/>
  </r>
  <r>
    <x v="53"/>
    <n v="188"/>
    <n v="0"/>
    <x v="10"/>
  </r>
  <r>
    <x v="54"/>
    <n v="159"/>
    <n v="0"/>
    <x v="10"/>
  </r>
  <r>
    <x v="45"/>
    <n v="221"/>
    <n v="0"/>
    <x v="9"/>
  </r>
  <r>
    <x v="46"/>
    <n v="140"/>
    <n v="0"/>
    <x v="9"/>
  </r>
  <r>
    <x v="47"/>
    <n v="260"/>
    <n v="2"/>
    <x v="9"/>
  </r>
  <r>
    <x v="48"/>
    <n v="190"/>
    <n v="2"/>
    <x v="9"/>
  </r>
  <r>
    <x v="49"/>
    <n v="245"/>
    <n v="2"/>
    <x v="9"/>
  </r>
  <r>
    <x v="55"/>
    <n v="256"/>
    <n v="2"/>
    <x v="11"/>
  </r>
  <r>
    <x v="56"/>
    <n v="181"/>
    <n v="2"/>
    <x v="11"/>
  </r>
  <r>
    <x v="57"/>
    <n v="189"/>
    <n v="0"/>
    <x v="11"/>
  </r>
  <r>
    <x v="58"/>
    <n v="165"/>
    <n v="0"/>
    <x v="11"/>
  </r>
  <r>
    <x v="59"/>
    <n v="219"/>
    <n v="0"/>
    <x v="11"/>
  </r>
  <r>
    <x v="30"/>
    <n v="226"/>
    <n v="2"/>
    <x v="6"/>
  </r>
  <r>
    <x v="31"/>
    <n v="226"/>
    <n v="2"/>
    <x v="6"/>
  </r>
  <r>
    <x v="32"/>
    <n v="222"/>
    <n v="2"/>
    <x v="6"/>
  </r>
  <r>
    <x v="33"/>
    <n v="175"/>
    <n v="0"/>
    <x v="6"/>
  </r>
  <r>
    <x v="34"/>
    <n v="207"/>
    <n v="0"/>
    <x v="6"/>
  </r>
  <r>
    <x v="15"/>
    <n v="181"/>
    <n v="0"/>
    <x v="3"/>
  </r>
  <r>
    <x v="16"/>
    <n v="170"/>
    <n v="0"/>
    <x v="3"/>
  </r>
  <r>
    <x v="17"/>
    <n v="181"/>
    <n v="0"/>
    <x v="3"/>
  </r>
  <r>
    <x v="18"/>
    <n v="220"/>
    <n v="2"/>
    <x v="3"/>
  </r>
  <r>
    <x v="19"/>
    <n v="224"/>
    <n v="2"/>
    <x v="3"/>
  </r>
  <r>
    <x v="5"/>
    <n v="157"/>
    <n v="0"/>
    <x v="1"/>
  </r>
  <r>
    <x v="6"/>
    <n v="160"/>
    <n v="0"/>
    <x v="1"/>
  </r>
  <r>
    <x v="7"/>
    <n v="172"/>
    <n v="2"/>
    <x v="1"/>
  </r>
  <r>
    <x v="8"/>
    <n v="206"/>
    <n v="2"/>
    <x v="1"/>
  </r>
  <r>
    <x v="9"/>
    <n v="188"/>
    <n v="2"/>
    <x v="1"/>
  </r>
  <r>
    <x v="40"/>
    <n v="183"/>
    <n v="2"/>
    <x v="8"/>
  </r>
  <r>
    <x v="64"/>
    <n v="176"/>
    <n v="2"/>
    <x v="8"/>
  </r>
  <r>
    <x v="42"/>
    <n v="170"/>
    <n v="0"/>
    <x v="8"/>
  </r>
  <r>
    <x v="43"/>
    <n v="196"/>
    <n v="0"/>
    <x v="8"/>
  </r>
  <r>
    <x v="44"/>
    <n v="178"/>
    <n v="0"/>
    <x v="8"/>
  </r>
  <r>
    <x v="40"/>
    <n v="182"/>
    <n v="0"/>
    <x v="8"/>
  </r>
  <r>
    <x v="64"/>
    <n v="148"/>
    <n v="0"/>
    <x v="8"/>
  </r>
  <r>
    <x v="42"/>
    <n v="190"/>
    <n v="0"/>
    <x v="8"/>
  </r>
  <r>
    <x v="43"/>
    <n v="212"/>
    <n v="0"/>
    <x v="8"/>
  </r>
  <r>
    <x v="44"/>
    <n v="130"/>
    <n v="0"/>
    <x v="8"/>
  </r>
  <r>
    <x v="55"/>
    <n v="249"/>
    <n v="2"/>
    <x v="11"/>
  </r>
  <r>
    <x v="56"/>
    <n v="187"/>
    <n v="2"/>
    <x v="11"/>
  </r>
  <r>
    <x v="57"/>
    <n v="236"/>
    <n v="2"/>
    <x v="11"/>
  </r>
  <r>
    <x v="58"/>
    <n v="219"/>
    <n v="2"/>
    <x v="11"/>
  </r>
  <r>
    <x v="59"/>
    <n v="246"/>
    <n v="2"/>
    <x v="11"/>
  </r>
  <r>
    <x v="30"/>
    <n v="202"/>
    <n v="2"/>
    <x v="6"/>
  </r>
  <r>
    <x v="31"/>
    <n v="227"/>
    <n v="2"/>
    <x v="6"/>
  </r>
  <r>
    <x v="32"/>
    <n v="183"/>
    <n v="0"/>
    <x v="6"/>
  </r>
  <r>
    <x v="33"/>
    <n v="192"/>
    <n v="0"/>
    <x v="6"/>
  </r>
  <r>
    <x v="34"/>
    <n v="184"/>
    <n v="0"/>
    <x v="6"/>
  </r>
  <r>
    <x v="60"/>
    <n v="169"/>
    <n v="0"/>
    <x v="4"/>
  </r>
  <r>
    <x v="21"/>
    <n v="200"/>
    <n v="0"/>
    <x v="4"/>
  </r>
  <r>
    <x v="22"/>
    <n v="214"/>
    <n v="2"/>
    <x v="4"/>
  </r>
  <r>
    <x v="23"/>
    <n v="225"/>
    <n v="2"/>
    <x v="4"/>
  </r>
  <r>
    <x v="24"/>
    <n v="227"/>
    <n v="2"/>
    <x v="4"/>
  </r>
  <r>
    <x v="35"/>
    <n v="190"/>
    <n v="0"/>
    <x v="7"/>
  </r>
  <r>
    <x v="36"/>
    <n v="227"/>
    <n v="2"/>
    <x v="7"/>
  </r>
  <r>
    <x v="37"/>
    <n v="171"/>
    <n v="0"/>
    <x v="7"/>
  </r>
  <r>
    <x v="38"/>
    <n v="160"/>
    <n v="0"/>
    <x v="7"/>
  </r>
  <r>
    <x v="39"/>
    <n v="228"/>
    <n v="0"/>
    <x v="7"/>
  </r>
  <r>
    <x v="15"/>
    <n v="204"/>
    <n v="2"/>
    <x v="3"/>
  </r>
  <r>
    <x v="16"/>
    <n v="218"/>
    <n v="0"/>
    <x v="3"/>
  </r>
  <r>
    <x v="17"/>
    <n v="222"/>
    <n v="2"/>
    <x v="3"/>
  </r>
  <r>
    <x v="18"/>
    <n v="203"/>
    <n v="2"/>
    <x v="3"/>
  </r>
  <r>
    <x v="19"/>
    <n v="242"/>
    <n v="2"/>
    <x v="3"/>
  </r>
  <r>
    <x v="10"/>
    <n v="171"/>
    <n v="2"/>
    <x v="2"/>
  </r>
  <r>
    <x v="11"/>
    <n v="185"/>
    <n v="2"/>
    <x v="2"/>
  </r>
  <r>
    <x v="12"/>
    <n v="192"/>
    <n v="0"/>
    <x v="2"/>
  </r>
  <r>
    <x v="61"/>
    <n v="158"/>
    <n v="0"/>
    <x v="2"/>
  </r>
  <r>
    <x v="14"/>
    <n v="191"/>
    <n v="2"/>
    <x v="2"/>
  </r>
  <r>
    <x v="25"/>
    <n v="148"/>
    <n v="0"/>
    <x v="5"/>
  </r>
  <r>
    <x v="62"/>
    <n v="154"/>
    <n v="0"/>
    <x v="5"/>
  </r>
  <r>
    <x v="27"/>
    <n v="203"/>
    <n v="2"/>
    <x v="5"/>
  </r>
  <r>
    <x v="28"/>
    <n v="176"/>
    <n v="2"/>
    <x v="5"/>
  </r>
  <r>
    <x v="26"/>
    <n v="165"/>
    <n v="0"/>
    <x v="5"/>
  </r>
  <r>
    <x v="65"/>
    <n v="119"/>
    <n v="0"/>
    <x v="1"/>
  </r>
  <r>
    <x v="6"/>
    <n v="191"/>
    <n v="2"/>
    <x v="1"/>
  </r>
  <r>
    <x v="7"/>
    <n v="193"/>
    <n v="2"/>
    <x v="1"/>
  </r>
  <r>
    <x v="8"/>
    <n v="224"/>
    <n v="2"/>
    <x v="1"/>
  </r>
  <r>
    <x v="9"/>
    <n v="180"/>
    <n v="2"/>
    <x v="1"/>
  </r>
  <r>
    <x v="50"/>
    <n v="290"/>
    <n v="2"/>
    <x v="10"/>
  </r>
  <r>
    <x v="51"/>
    <n v="159"/>
    <n v="0"/>
    <x v="10"/>
  </r>
  <r>
    <x v="52"/>
    <n v="188"/>
    <n v="0"/>
    <x v="10"/>
  </r>
  <r>
    <x v="53"/>
    <n v="169"/>
    <n v="0"/>
    <x v="10"/>
  </r>
  <r>
    <x v="54"/>
    <n v="158"/>
    <n v="0"/>
    <x v="10"/>
  </r>
  <r>
    <x v="45"/>
    <n v="191"/>
    <n v="0"/>
    <x v="9"/>
  </r>
  <r>
    <x v="66"/>
    <n v="198"/>
    <n v="0"/>
    <x v="9"/>
  </r>
  <r>
    <x v="47"/>
    <n v="179"/>
    <n v="0"/>
    <x v="9"/>
  </r>
  <r>
    <x v="48"/>
    <n v="189"/>
    <n v="2"/>
    <x v="9"/>
  </r>
  <r>
    <x v="49"/>
    <n v="202"/>
    <n v="2"/>
    <x v="9"/>
  </r>
  <r>
    <x v="2"/>
    <n v="214"/>
    <n v="2"/>
    <x v="0"/>
  </r>
  <r>
    <x v="1"/>
    <n v="203"/>
    <n v="2"/>
    <x v="0"/>
  </r>
  <r>
    <x v="0"/>
    <n v="225"/>
    <n v="2"/>
    <x v="0"/>
  </r>
  <r>
    <x v="4"/>
    <n v="160"/>
    <n v="0"/>
    <x v="0"/>
  </r>
  <r>
    <x v="3"/>
    <n v="160"/>
    <n v="0"/>
    <x v="0"/>
  </r>
  <r>
    <x v="30"/>
    <n v="170"/>
    <n v="2"/>
    <x v="6"/>
  </r>
  <r>
    <x v="31"/>
    <n v="244"/>
    <n v="2"/>
    <x v="6"/>
  </r>
  <r>
    <x v="32"/>
    <n v="176"/>
    <n v="0"/>
    <x v="6"/>
  </r>
  <r>
    <x v="33"/>
    <n v="172"/>
    <n v="2"/>
    <x v="6"/>
  </r>
  <r>
    <x v="34"/>
    <n v="223"/>
    <n v="2"/>
    <x v="6"/>
  </r>
  <r>
    <x v="25"/>
    <n v="129"/>
    <n v="0"/>
    <x v="5"/>
  </r>
  <r>
    <x v="26"/>
    <n v="173"/>
    <n v="0"/>
    <x v="5"/>
  </r>
  <r>
    <x v="27"/>
    <n v="212"/>
    <n v="2"/>
    <x v="5"/>
  </r>
  <r>
    <x v="28"/>
    <n v="163"/>
    <n v="0"/>
    <x v="5"/>
  </r>
  <r>
    <x v="29"/>
    <n v="204"/>
    <n v="0"/>
    <x v="5"/>
  </r>
  <r>
    <x v="40"/>
    <n v="203"/>
    <n v="0"/>
    <x v="8"/>
  </r>
  <r>
    <x v="64"/>
    <n v="200"/>
    <n v="2"/>
    <x v="8"/>
  </r>
  <r>
    <x v="42"/>
    <n v="183"/>
    <n v="0"/>
    <x v="8"/>
  </r>
  <r>
    <x v="43"/>
    <n v="211"/>
    <n v="2"/>
    <x v="8"/>
  </r>
  <r>
    <x v="44"/>
    <n v="224"/>
    <n v="0"/>
    <x v="8"/>
  </r>
  <r>
    <x v="50"/>
    <n v="224"/>
    <n v="2"/>
    <x v="10"/>
  </r>
  <r>
    <x v="51"/>
    <n v="179"/>
    <n v="0"/>
    <x v="10"/>
  </r>
  <r>
    <x v="52"/>
    <n v="210"/>
    <n v="2"/>
    <x v="10"/>
  </r>
  <r>
    <x v="53"/>
    <n v="194"/>
    <n v="0"/>
    <x v="10"/>
  </r>
  <r>
    <x v="54"/>
    <n v="225"/>
    <n v="2"/>
    <x v="10"/>
  </r>
  <r>
    <x v="5"/>
    <n v="178"/>
    <n v="2"/>
    <x v="1"/>
  </r>
  <r>
    <x v="6"/>
    <n v="187"/>
    <n v="2"/>
    <x v="1"/>
  </r>
  <r>
    <x v="7"/>
    <n v="232"/>
    <n v="2"/>
    <x v="1"/>
  </r>
  <r>
    <x v="8"/>
    <n v="230"/>
    <n v="2"/>
    <x v="1"/>
  </r>
  <r>
    <x v="9"/>
    <n v="222"/>
    <n v="2"/>
    <x v="1"/>
  </r>
  <r>
    <x v="45"/>
    <n v="156"/>
    <n v="0"/>
    <x v="9"/>
  </r>
  <r>
    <x v="66"/>
    <n v="135"/>
    <n v="0"/>
    <x v="9"/>
  </r>
  <r>
    <x v="47"/>
    <n v="197"/>
    <n v="0"/>
    <x v="9"/>
  </r>
  <r>
    <x v="48"/>
    <n v="212"/>
    <n v="0"/>
    <x v="9"/>
  </r>
  <r>
    <x v="49"/>
    <n v="200"/>
    <n v="0"/>
    <x v="9"/>
  </r>
  <r>
    <x v="60"/>
    <n v="159"/>
    <n v="0"/>
    <x v="4"/>
  </r>
  <r>
    <x v="21"/>
    <n v="177"/>
    <n v="0"/>
    <x v="4"/>
  </r>
  <r>
    <x v="22"/>
    <n v="162"/>
    <n v="0"/>
    <x v="4"/>
  </r>
  <r>
    <x v="23"/>
    <n v="185"/>
    <n v="2"/>
    <x v="4"/>
  </r>
  <r>
    <x v="24"/>
    <n v="192"/>
    <n v="0"/>
    <x v="4"/>
  </r>
  <r>
    <x v="15"/>
    <n v="161"/>
    <n v="2"/>
    <x v="3"/>
  </r>
  <r>
    <x v="16"/>
    <n v="189"/>
    <n v="2"/>
    <x v="3"/>
  </r>
  <r>
    <x v="17"/>
    <n v="223"/>
    <n v="2"/>
    <x v="3"/>
  </r>
  <r>
    <x v="18"/>
    <n v="147"/>
    <n v="0"/>
    <x v="3"/>
  </r>
  <r>
    <x v="19"/>
    <n v="204"/>
    <n v="2"/>
    <x v="3"/>
  </r>
  <r>
    <x v="55"/>
    <n v="210"/>
    <n v="2"/>
    <x v="11"/>
  </r>
  <r>
    <x v="56"/>
    <n v="217"/>
    <n v="2"/>
    <x v="11"/>
  </r>
  <r>
    <x v="57"/>
    <n v="160"/>
    <n v="0"/>
    <x v="11"/>
  </r>
  <r>
    <x v="58"/>
    <n v="202"/>
    <n v="2"/>
    <x v="11"/>
  </r>
  <r>
    <x v="59"/>
    <n v="232"/>
    <n v="2"/>
    <x v="11"/>
  </r>
  <r>
    <x v="2"/>
    <n v="149"/>
    <n v="0"/>
    <x v="0"/>
  </r>
  <r>
    <x v="1"/>
    <n v="168"/>
    <n v="0"/>
    <x v="0"/>
  </r>
  <r>
    <x v="0"/>
    <n v="238"/>
    <n v="2"/>
    <x v="0"/>
  </r>
  <r>
    <x v="4"/>
    <n v="179"/>
    <n v="0"/>
    <x v="0"/>
  </r>
  <r>
    <x v="3"/>
    <n v="162"/>
    <n v="0"/>
    <x v="0"/>
  </r>
  <r>
    <x v="35"/>
    <n v="164"/>
    <n v="0"/>
    <x v="7"/>
  </r>
  <r>
    <x v="36"/>
    <n v="224"/>
    <n v="2"/>
    <x v="7"/>
  </r>
  <r>
    <x v="37"/>
    <n v="255"/>
    <n v="2"/>
    <x v="7"/>
  </r>
  <r>
    <x v="38"/>
    <n v="145"/>
    <n v="0"/>
    <x v="7"/>
  </r>
  <r>
    <x v="39"/>
    <n v="210"/>
    <n v="0"/>
    <x v="7"/>
  </r>
  <r>
    <x v="10"/>
    <n v="194"/>
    <n v="2"/>
    <x v="2"/>
  </r>
  <r>
    <x v="11"/>
    <n v="181"/>
    <n v="0"/>
    <x v="2"/>
  </r>
  <r>
    <x v="12"/>
    <n v="177"/>
    <n v="0"/>
    <x v="2"/>
  </r>
  <r>
    <x v="13"/>
    <n v="177"/>
    <n v="2"/>
    <x v="2"/>
  </r>
  <r>
    <x v="14"/>
    <n v="213"/>
    <n v="2"/>
    <x v="2"/>
  </r>
  <r>
    <x v="45"/>
    <n v="160"/>
    <n v="0"/>
    <x v="9"/>
  </r>
  <r>
    <x v="46"/>
    <n v="250"/>
    <n v="2"/>
    <x v="9"/>
  </r>
  <r>
    <x v="47"/>
    <n v="194"/>
    <n v="2"/>
    <x v="9"/>
  </r>
  <r>
    <x v="48"/>
    <n v="224"/>
    <n v="2"/>
    <x v="9"/>
  </r>
  <r>
    <x v="49"/>
    <n v="198"/>
    <n v="0"/>
    <x v="9"/>
  </r>
  <r>
    <x v="50"/>
    <n v="175"/>
    <n v="2"/>
    <x v="10"/>
  </r>
  <r>
    <x v="51"/>
    <n v="158"/>
    <n v="0"/>
    <x v="10"/>
  </r>
  <r>
    <x v="52"/>
    <n v="167"/>
    <n v="0"/>
    <x v="10"/>
  </r>
  <r>
    <x v="53"/>
    <n v="205"/>
    <n v="0"/>
    <x v="10"/>
  </r>
  <r>
    <x v="54"/>
    <n v="235"/>
    <n v="2"/>
    <x v="10"/>
  </r>
  <r>
    <x v="5"/>
    <n v="111"/>
    <n v="0"/>
    <x v="1"/>
  </r>
  <r>
    <x v="6"/>
    <n v="165"/>
    <n v="0"/>
    <x v="1"/>
  </r>
  <r>
    <x v="7"/>
    <n v="207"/>
    <n v="0"/>
    <x v="1"/>
  </r>
  <r>
    <x v="8"/>
    <n v="235"/>
    <n v="2"/>
    <x v="1"/>
  </r>
  <r>
    <x v="9"/>
    <n v="192"/>
    <n v="0"/>
    <x v="1"/>
  </r>
  <r>
    <x v="55"/>
    <n v="240"/>
    <n v="2"/>
    <x v="11"/>
  </r>
  <r>
    <x v="56"/>
    <n v="187"/>
    <n v="2"/>
    <x v="11"/>
  </r>
  <r>
    <x v="57"/>
    <n v="225"/>
    <n v="2"/>
    <x v="11"/>
  </r>
  <r>
    <x v="58"/>
    <n v="166"/>
    <n v="0"/>
    <x v="11"/>
  </r>
  <r>
    <x v="59"/>
    <n v="230"/>
    <n v="2"/>
    <x v="11"/>
  </r>
  <r>
    <x v="10"/>
    <n v="195"/>
    <n v="2"/>
    <x v="2"/>
  </r>
  <r>
    <x v="11"/>
    <n v="171"/>
    <n v="0"/>
    <x v="2"/>
  </r>
  <r>
    <x v="12"/>
    <n v="171"/>
    <n v="2"/>
    <x v="2"/>
  </r>
  <r>
    <x v="13"/>
    <n v="179"/>
    <n v="0"/>
    <x v="2"/>
  </r>
  <r>
    <x v="14"/>
    <n v="182"/>
    <n v="0"/>
    <x v="2"/>
  </r>
  <r>
    <x v="30"/>
    <n v="190"/>
    <n v="0"/>
    <x v="6"/>
  </r>
  <r>
    <x v="31"/>
    <n v="231"/>
    <n v="2"/>
    <x v="6"/>
  </r>
  <r>
    <x v="32"/>
    <n v="166"/>
    <n v="0"/>
    <x v="6"/>
  </r>
  <r>
    <x v="33"/>
    <n v="201"/>
    <n v="2"/>
    <x v="6"/>
  </r>
  <r>
    <x v="34"/>
    <n v="212"/>
    <n v="2"/>
    <x v="6"/>
  </r>
  <r>
    <x v="3"/>
    <n v="202"/>
    <n v="0"/>
    <x v="0"/>
  </r>
  <r>
    <x v="4"/>
    <n v="190"/>
    <n v="2"/>
    <x v="0"/>
  </r>
  <r>
    <x v="63"/>
    <n v="162"/>
    <n v="0"/>
    <x v="0"/>
  </r>
  <r>
    <x v="1"/>
    <n v="183"/>
    <n v="0"/>
    <x v="0"/>
  </r>
  <r>
    <x v="0"/>
    <n v="142"/>
    <n v="0"/>
    <x v="0"/>
  </r>
  <r>
    <x v="40"/>
    <n v="220"/>
    <n v="2"/>
    <x v="8"/>
  </r>
  <r>
    <x v="64"/>
    <n v="187"/>
    <n v="0"/>
    <x v="8"/>
  </r>
  <r>
    <x v="42"/>
    <n v="192"/>
    <n v="2"/>
    <x v="8"/>
  </r>
  <r>
    <x v="43"/>
    <n v="223"/>
    <n v="2"/>
    <x v="8"/>
  </r>
  <r>
    <x v="44"/>
    <n v="226"/>
    <n v="2"/>
    <x v="8"/>
  </r>
  <r>
    <x v="35"/>
    <n v="202"/>
    <n v="2"/>
    <x v="7"/>
  </r>
  <r>
    <x v="36"/>
    <n v="157"/>
    <n v="0"/>
    <x v="7"/>
  </r>
  <r>
    <x v="37"/>
    <n v="179"/>
    <n v="0"/>
    <x v="7"/>
  </r>
  <r>
    <x v="38"/>
    <n v="205"/>
    <n v="2"/>
    <x v="7"/>
  </r>
  <r>
    <x v="39"/>
    <n v="250"/>
    <n v="2"/>
    <x v="7"/>
  </r>
  <r>
    <x v="20"/>
    <n v="150"/>
    <n v="0"/>
    <x v="4"/>
  </r>
  <r>
    <x v="21"/>
    <n v="203"/>
    <n v="2"/>
    <x v="4"/>
  </r>
  <r>
    <x v="22"/>
    <n v="191"/>
    <n v="2"/>
    <x v="4"/>
  </r>
  <r>
    <x v="23"/>
    <n v="170"/>
    <n v="0"/>
    <x v="4"/>
  </r>
  <r>
    <x v="24"/>
    <n v="148"/>
    <n v="0"/>
    <x v="4"/>
  </r>
  <r>
    <x v="25"/>
    <n v="174"/>
    <n v="0"/>
    <x v="5"/>
  </r>
  <r>
    <x v="26"/>
    <n v="184"/>
    <n v="2"/>
    <x v="5"/>
  </r>
  <r>
    <x v="27"/>
    <n v="191"/>
    <n v="2"/>
    <x v="5"/>
  </r>
  <r>
    <x v="28"/>
    <n v="200"/>
    <n v="2"/>
    <x v="5"/>
  </r>
  <r>
    <x v="29"/>
    <n v="159"/>
    <n v="0"/>
    <x v="5"/>
  </r>
  <r>
    <x v="15"/>
    <n v="190"/>
    <n v="2"/>
    <x v="3"/>
  </r>
  <r>
    <x v="16"/>
    <n v="155"/>
    <n v="0"/>
    <x v="3"/>
  </r>
  <r>
    <x v="17"/>
    <n v="190"/>
    <n v="0"/>
    <x v="3"/>
  </r>
  <r>
    <x v="18"/>
    <n v="160"/>
    <n v="0"/>
    <x v="3"/>
  </r>
  <r>
    <x v="19"/>
    <n v="163"/>
    <n v="2"/>
    <x v="3"/>
  </r>
  <r>
    <x v="15"/>
    <n v="224"/>
    <n v="2"/>
    <x v="3"/>
  </r>
  <r>
    <x v="16"/>
    <n v="191"/>
    <n v="0"/>
    <x v="3"/>
  </r>
  <r>
    <x v="17"/>
    <n v="171"/>
    <n v="0"/>
    <x v="3"/>
  </r>
  <r>
    <x v="18"/>
    <n v="187"/>
    <n v="2"/>
    <x v="3"/>
  </r>
  <r>
    <x v="19"/>
    <n v="242"/>
    <n v="2"/>
    <x v="3"/>
  </r>
  <r>
    <x v="3"/>
    <n v="203"/>
    <n v="0"/>
    <x v="0"/>
  </r>
  <r>
    <x v="4"/>
    <n v="227"/>
    <n v="2"/>
    <x v="0"/>
  </r>
  <r>
    <x v="63"/>
    <n v="208"/>
    <n v="2"/>
    <x v="0"/>
  </r>
  <r>
    <x v="1"/>
    <n v="186"/>
    <n v="0"/>
    <x v="0"/>
  </r>
  <r>
    <x v="0"/>
    <n v="189"/>
    <n v="0"/>
    <x v="0"/>
  </r>
  <r>
    <x v="66"/>
    <n v="235"/>
    <n v="2"/>
    <x v="9"/>
  </r>
  <r>
    <x v="46"/>
    <n v="172"/>
    <n v="0"/>
    <x v="9"/>
  </r>
  <r>
    <x v="47"/>
    <n v="164"/>
    <n v="0"/>
    <x v="9"/>
  </r>
  <r>
    <x v="48"/>
    <n v="195"/>
    <n v="0"/>
    <x v="9"/>
  </r>
  <r>
    <x v="49"/>
    <n v="204"/>
    <n v="2"/>
    <x v="9"/>
  </r>
  <r>
    <x v="30"/>
    <n v="170"/>
    <n v="0"/>
    <x v="6"/>
  </r>
  <r>
    <x v="31"/>
    <n v="245"/>
    <n v="2"/>
    <x v="6"/>
  </r>
  <r>
    <x v="32"/>
    <n v="242"/>
    <n v="2"/>
    <x v="6"/>
  </r>
  <r>
    <x v="33"/>
    <n v="214"/>
    <n v="2"/>
    <x v="6"/>
  </r>
  <r>
    <x v="34"/>
    <n v="138"/>
    <n v="0"/>
    <x v="6"/>
  </r>
  <r>
    <x v="40"/>
    <n v="214"/>
    <n v="2"/>
    <x v="8"/>
  </r>
  <r>
    <x v="41"/>
    <n v="234"/>
    <n v="2"/>
    <x v="8"/>
  </r>
  <r>
    <x v="42"/>
    <n v="189"/>
    <n v="0"/>
    <x v="8"/>
  </r>
  <r>
    <x v="43"/>
    <n v="202"/>
    <n v="2"/>
    <x v="8"/>
  </r>
  <r>
    <x v="44"/>
    <n v="172"/>
    <n v="0"/>
    <x v="8"/>
  </r>
  <r>
    <x v="35"/>
    <n v="164"/>
    <n v="0"/>
    <x v="7"/>
  </r>
  <r>
    <x v="36"/>
    <n v="212"/>
    <n v="0"/>
    <x v="7"/>
  </r>
  <r>
    <x v="37"/>
    <n v="209"/>
    <n v="2"/>
    <x v="7"/>
  </r>
  <r>
    <x v="38"/>
    <n v="201"/>
    <n v="0"/>
    <x v="7"/>
  </r>
  <r>
    <x v="39"/>
    <n v="278"/>
    <n v="2"/>
    <x v="7"/>
  </r>
  <r>
    <x v="55"/>
    <n v="219"/>
    <n v="2"/>
    <x v="11"/>
  </r>
  <r>
    <x v="56"/>
    <n v="235"/>
    <n v="2"/>
    <x v="11"/>
  </r>
  <r>
    <x v="57"/>
    <n v="167"/>
    <n v="1"/>
    <x v="11"/>
  </r>
  <r>
    <x v="58"/>
    <n v="190"/>
    <n v="0"/>
    <x v="11"/>
  </r>
  <r>
    <x v="59"/>
    <n v="183"/>
    <n v="0"/>
    <x v="11"/>
  </r>
  <r>
    <x v="10"/>
    <n v="201"/>
    <n v="0"/>
    <x v="2"/>
  </r>
  <r>
    <x v="11"/>
    <n v="181"/>
    <n v="0"/>
    <x v="2"/>
  </r>
  <r>
    <x v="12"/>
    <n v="167"/>
    <n v="1"/>
    <x v="2"/>
  </r>
  <r>
    <x v="13"/>
    <n v="195"/>
    <n v="2"/>
    <x v="2"/>
  </r>
  <r>
    <x v="14"/>
    <n v="214"/>
    <n v="2"/>
    <x v="2"/>
  </r>
  <r>
    <x v="50"/>
    <n v="156"/>
    <n v="0"/>
    <x v="10"/>
  </r>
  <r>
    <x v="51"/>
    <n v="136"/>
    <n v="0"/>
    <x v="10"/>
  </r>
  <r>
    <x v="52"/>
    <n v="160"/>
    <n v="0"/>
    <x v="10"/>
  </r>
  <r>
    <x v="53"/>
    <n v="182"/>
    <n v="0"/>
    <x v="10"/>
  </r>
  <r>
    <x v="54"/>
    <n v="214"/>
    <n v="2"/>
    <x v="10"/>
  </r>
  <r>
    <x v="25"/>
    <n v="159"/>
    <n v="2"/>
    <x v="5"/>
  </r>
  <r>
    <x v="26"/>
    <n v="211"/>
    <n v="2"/>
    <x v="5"/>
  </r>
  <r>
    <x v="27"/>
    <n v="172"/>
    <n v="2"/>
    <x v="5"/>
  </r>
  <r>
    <x v="28"/>
    <n v="214"/>
    <n v="2"/>
    <x v="5"/>
  </r>
  <r>
    <x v="29"/>
    <n v="192"/>
    <n v="0"/>
    <x v="5"/>
  </r>
  <r>
    <x v="20"/>
    <n v="163"/>
    <n v="0"/>
    <x v="4"/>
  </r>
  <r>
    <x v="21"/>
    <n v="209"/>
    <n v="2"/>
    <x v="4"/>
  </r>
  <r>
    <x v="22"/>
    <n v="168"/>
    <n v="0"/>
    <x v="4"/>
  </r>
  <r>
    <x v="23"/>
    <n v="181"/>
    <n v="0"/>
    <x v="4"/>
  </r>
  <r>
    <x v="24"/>
    <n v="265"/>
    <n v="2"/>
    <x v="4"/>
  </r>
  <r>
    <x v="5"/>
    <n v="181"/>
    <n v="2"/>
    <x v="1"/>
  </r>
  <r>
    <x v="6"/>
    <n v="171"/>
    <n v="0"/>
    <x v="1"/>
  </r>
  <r>
    <x v="7"/>
    <n v="202"/>
    <n v="2"/>
    <x v="1"/>
  </r>
  <r>
    <x v="8"/>
    <n v="255"/>
    <n v="2"/>
    <x v="1"/>
  </r>
  <r>
    <x v="9"/>
    <n v="216"/>
    <n v="0"/>
    <x v="1"/>
  </r>
  <r>
    <x v="5"/>
    <n v="147"/>
    <n v="0"/>
    <x v="1"/>
  </r>
  <r>
    <x v="6"/>
    <n v="147"/>
    <n v="0"/>
    <x v="1"/>
  </r>
  <r>
    <x v="7"/>
    <n v="192"/>
    <n v="0"/>
    <x v="1"/>
  </r>
  <r>
    <x v="8"/>
    <n v="168"/>
    <n v="0"/>
    <x v="1"/>
  </r>
  <r>
    <x v="9"/>
    <n v="173"/>
    <n v="0"/>
    <x v="1"/>
  </r>
  <r>
    <x v="35"/>
    <n v="179"/>
    <n v="2"/>
    <x v="7"/>
  </r>
  <r>
    <x v="36"/>
    <n v="148"/>
    <n v="2"/>
    <x v="7"/>
  </r>
  <r>
    <x v="37"/>
    <n v="194"/>
    <n v="2"/>
    <x v="7"/>
  </r>
  <r>
    <x v="38"/>
    <n v="182"/>
    <n v="2"/>
    <x v="7"/>
  </r>
  <r>
    <x v="39"/>
    <n v="243"/>
    <n v="2"/>
    <x v="7"/>
  </r>
  <r>
    <x v="25"/>
    <n v="163"/>
    <n v="0"/>
    <x v="5"/>
  </r>
  <r>
    <x v="26"/>
    <n v="163"/>
    <n v="2"/>
    <x v="5"/>
  </r>
  <r>
    <x v="27"/>
    <n v="195"/>
    <n v="0"/>
    <x v="5"/>
  </r>
  <r>
    <x v="28"/>
    <n v="207"/>
    <n v="2"/>
    <x v="5"/>
  </r>
  <r>
    <x v="29"/>
    <n v="190"/>
    <n v="0"/>
    <x v="5"/>
  </r>
  <r>
    <x v="3"/>
    <n v="199"/>
    <n v="2"/>
    <x v="0"/>
  </r>
  <r>
    <x v="63"/>
    <n v="148"/>
    <n v="0"/>
    <x v="0"/>
  </r>
  <r>
    <x v="1"/>
    <n v="212"/>
    <n v="2"/>
    <x v="0"/>
  </r>
  <r>
    <x v="4"/>
    <n v="155"/>
    <n v="0"/>
    <x v="0"/>
  </r>
  <r>
    <x v="0"/>
    <n v="258"/>
    <n v="2"/>
    <x v="0"/>
  </r>
  <r>
    <x v="55"/>
    <n v="200"/>
    <n v="0"/>
    <x v="11"/>
  </r>
  <r>
    <x v="56"/>
    <n v="193"/>
    <n v="2"/>
    <x v="11"/>
  </r>
  <r>
    <x v="57"/>
    <n v="169"/>
    <n v="0"/>
    <x v="11"/>
  </r>
  <r>
    <x v="58"/>
    <n v="188"/>
    <n v="2"/>
    <x v="11"/>
  </r>
  <r>
    <x v="59"/>
    <n v="239"/>
    <n v="2"/>
    <x v="11"/>
  </r>
  <r>
    <x v="67"/>
    <n v="230"/>
    <n v="2"/>
    <x v="4"/>
  </r>
  <r>
    <x v="68"/>
    <n v="164"/>
    <n v="0"/>
    <x v="4"/>
  </r>
  <r>
    <x v="21"/>
    <n v="175"/>
    <n v="2"/>
    <x v="4"/>
  </r>
  <r>
    <x v="23"/>
    <n v="157"/>
    <n v="0"/>
    <x v="4"/>
  </r>
  <r>
    <x v="24"/>
    <n v="160"/>
    <n v="0"/>
    <x v="4"/>
  </r>
  <r>
    <x v="53"/>
    <n v="180"/>
    <n v="0"/>
    <x v="10"/>
  </r>
  <r>
    <x v="50"/>
    <n v="149"/>
    <n v="0"/>
    <x v="10"/>
  </r>
  <r>
    <x v="51"/>
    <n v="189"/>
    <n v="0"/>
    <x v="10"/>
  </r>
  <r>
    <x v="52"/>
    <n v="209"/>
    <n v="2"/>
    <x v="10"/>
  </r>
  <r>
    <x v="54"/>
    <n v="235"/>
    <n v="2"/>
    <x v="10"/>
  </r>
  <r>
    <x v="30"/>
    <n v="187"/>
    <n v="2"/>
    <x v="6"/>
  </r>
  <r>
    <x v="31"/>
    <n v="237"/>
    <n v="2"/>
    <x v="6"/>
  </r>
  <r>
    <x v="32"/>
    <n v="255"/>
    <n v="2"/>
    <x v="6"/>
  </r>
  <r>
    <x v="33"/>
    <n v="160"/>
    <n v="0"/>
    <x v="6"/>
  </r>
  <r>
    <x v="34"/>
    <n v="171"/>
    <n v="0"/>
    <x v="6"/>
  </r>
  <r>
    <x v="15"/>
    <n v="208"/>
    <n v="0"/>
    <x v="3"/>
  </r>
  <r>
    <x v="16"/>
    <n v="201"/>
    <n v="2"/>
    <x v="3"/>
  </r>
  <r>
    <x v="17"/>
    <n v="175"/>
    <n v="0"/>
    <x v="3"/>
  </r>
  <r>
    <x v="18"/>
    <n v="200"/>
    <n v="2"/>
    <x v="3"/>
  </r>
  <r>
    <x v="19"/>
    <n v="201"/>
    <n v="0"/>
    <x v="3"/>
  </r>
  <r>
    <x v="40"/>
    <n v="238"/>
    <n v="2"/>
    <x v="8"/>
  </r>
  <r>
    <x v="41"/>
    <n v="186"/>
    <n v="0"/>
    <x v="8"/>
  </r>
  <r>
    <x v="42"/>
    <n v="176"/>
    <n v="2"/>
    <x v="8"/>
  </r>
  <r>
    <x v="43"/>
    <n v="167"/>
    <n v="0"/>
    <x v="8"/>
  </r>
  <r>
    <x v="44"/>
    <n v="237"/>
    <n v="2"/>
    <x v="8"/>
  </r>
  <r>
    <x v="10"/>
    <n v="217"/>
    <n v="2"/>
    <x v="2"/>
  </r>
  <r>
    <x v="11"/>
    <n v="185"/>
    <n v="2"/>
    <x v="2"/>
  </r>
  <r>
    <x v="12"/>
    <n v="232"/>
    <n v="2"/>
    <x v="2"/>
  </r>
  <r>
    <x v="13"/>
    <n v="232"/>
    <n v="2"/>
    <x v="2"/>
  </r>
  <r>
    <x v="61"/>
    <n v="192"/>
    <n v="2"/>
    <x v="2"/>
  </r>
  <r>
    <x v="45"/>
    <n v="193"/>
    <n v="0"/>
    <x v="9"/>
  </r>
  <r>
    <x v="46"/>
    <n v="164"/>
    <n v="0"/>
    <x v="9"/>
  </r>
  <r>
    <x v="47"/>
    <n v="193"/>
    <n v="0"/>
    <x v="9"/>
  </r>
  <r>
    <x v="48"/>
    <n v="169"/>
    <n v="0"/>
    <x v="9"/>
  </r>
  <r>
    <x v="49"/>
    <n v="136"/>
    <n v="0"/>
    <x v="9"/>
  </r>
  <r>
    <x v="25"/>
    <n v="185"/>
    <n v="0"/>
    <x v="5"/>
  </r>
  <r>
    <x v="26"/>
    <n v="159"/>
    <n v="0"/>
    <x v="5"/>
  </r>
  <r>
    <x v="27"/>
    <n v="170"/>
    <n v="2"/>
    <x v="5"/>
  </r>
  <r>
    <x v="28"/>
    <n v="175"/>
    <n v="0"/>
    <x v="5"/>
  </r>
  <r>
    <x v="29"/>
    <n v="182"/>
    <n v="2"/>
    <x v="5"/>
  </r>
  <r>
    <x v="66"/>
    <n v="221"/>
    <n v="2"/>
    <x v="9"/>
  </r>
  <r>
    <x v="45"/>
    <n v="175"/>
    <n v="2"/>
    <x v="9"/>
  </r>
  <r>
    <x v="46"/>
    <n v="164"/>
    <n v="0"/>
    <x v="9"/>
  </r>
  <r>
    <x v="47"/>
    <n v="185"/>
    <n v="2"/>
    <x v="9"/>
  </r>
  <r>
    <x v="49"/>
    <n v="154"/>
    <n v="0"/>
    <x v="9"/>
  </r>
  <r>
    <x v="15"/>
    <n v="241"/>
    <n v="2"/>
    <x v="3"/>
  </r>
  <r>
    <x v="16"/>
    <n v="171"/>
    <n v="2"/>
    <x v="3"/>
  </r>
  <r>
    <x v="17"/>
    <n v="208"/>
    <n v="2"/>
    <x v="3"/>
  </r>
  <r>
    <x v="18"/>
    <n v="182"/>
    <n v="0"/>
    <x v="3"/>
  </r>
  <r>
    <x v="19"/>
    <n v="190"/>
    <n v="0"/>
    <x v="3"/>
  </r>
  <r>
    <x v="5"/>
    <n v="188"/>
    <n v="0"/>
    <x v="1"/>
  </r>
  <r>
    <x v="6"/>
    <n v="149"/>
    <n v="0"/>
    <x v="1"/>
  </r>
  <r>
    <x v="7"/>
    <n v="188"/>
    <n v="0"/>
    <x v="1"/>
  </r>
  <r>
    <x v="8"/>
    <n v="196"/>
    <n v="2"/>
    <x v="1"/>
  </r>
  <r>
    <x v="9"/>
    <n v="211"/>
    <n v="2"/>
    <x v="1"/>
  </r>
  <r>
    <x v="53"/>
    <n v="221"/>
    <n v="2"/>
    <x v="10"/>
  </r>
  <r>
    <x v="50"/>
    <n v="202"/>
    <n v="2"/>
    <x v="10"/>
  </r>
  <r>
    <x v="51"/>
    <n v="189"/>
    <n v="2"/>
    <x v="10"/>
  </r>
  <r>
    <x v="52"/>
    <n v="203"/>
    <n v="2"/>
    <x v="10"/>
  </r>
  <r>
    <x v="54"/>
    <n v="193"/>
    <n v="0"/>
    <x v="10"/>
  </r>
  <r>
    <x v="10"/>
    <n v="196"/>
    <n v="0"/>
    <x v="2"/>
  </r>
  <r>
    <x v="11"/>
    <n v="181"/>
    <n v="0"/>
    <x v="2"/>
  </r>
  <r>
    <x v="12"/>
    <n v="146"/>
    <n v="0"/>
    <x v="2"/>
  </r>
  <r>
    <x v="13"/>
    <n v="181"/>
    <n v="0"/>
    <x v="2"/>
  </r>
  <r>
    <x v="61"/>
    <n v="204"/>
    <n v="2"/>
    <x v="2"/>
  </r>
  <r>
    <x v="40"/>
    <n v="209"/>
    <n v="2"/>
    <x v="8"/>
  </r>
  <r>
    <x v="41"/>
    <n v="161"/>
    <n v="0"/>
    <x v="8"/>
  </r>
  <r>
    <x v="42"/>
    <n v="176"/>
    <n v="0"/>
    <x v="8"/>
  </r>
  <r>
    <x v="64"/>
    <n v="203"/>
    <n v="2"/>
    <x v="8"/>
  </r>
  <r>
    <x v="44"/>
    <n v="243"/>
    <n v="2"/>
    <x v="8"/>
  </r>
  <r>
    <x v="67"/>
    <n v="145"/>
    <n v="0"/>
    <x v="4"/>
  </r>
  <r>
    <x v="68"/>
    <n v="255"/>
    <n v="2"/>
    <x v="4"/>
  </r>
  <r>
    <x v="21"/>
    <n v="229"/>
    <n v="2"/>
    <x v="4"/>
  </r>
  <r>
    <x v="22"/>
    <n v="154"/>
    <n v="0"/>
    <x v="4"/>
  </r>
  <r>
    <x v="24"/>
    <n v="162"/>
    <n v="0"/>
    <x v="4"/>
  </r>
  <r>
    <x v="3"/>
    <n v="214"/>
    <n v="0"/>
    <x v="0"/>
  </r>
  <r>
    <x v="63"/>
    <n v="177"/>
    <n v="0"/>
    <x v="0"/>
  </r>
  <r>
    <x v="1"/>
    <n v="181"/>
    <n v="2"/>
    <x v="0"/>
  </r>
  <r>
    <x v="4"/>
    <n v="157"/>
    <n v="0"/>
    <x v="0"/>
  </r>
  <r>
    <x v="0"/>
    <n v="185"/>
    <n v="2"/>
    <x v="0"/>
  </r>
  <r>
    <x v="30"/>
    <n v="239"/>
    <n v="2"/>
    <x v="6"/>
  </r>
  <r>
    <x v="31"/>
    <n v="224"/>
    <n v="2"/>
    <x v="6"/>
  </r>
  <r>
    <x v="32"/>
    <n v="178"/>
    <n v="0"/>
    <x v="6"/>
  </r>
  <r>
    <x v="33"/>
    <n v="198"/>
    <n v="2"/>
    <x v="6"/>
  </r>
  <r>
    <x v="34"/>
    <n v="171"/>
    <n v="0"/>
    <x v="6"/>
  </r>
  <r>
    <x v="55"/>
    <n v="207"/>
    <n v="2"/>
    <x v="11"/>
  </r>
  <r>
    <x v="56"/>
    <n v="183"/>
    <n v="2"/>
    <x v="11"/>
  </r>
  <r>
    <x v="57"/>
    <n v="256"/>
    <n v="2"/>
    <x v="11"/>
  </r>
  <r>
    <x v="58"/>
    <n v="177"/>
    <n v="2"/>
    <x v="11"/>
  </r>
  <r>
    <x v="59"/>
    <n v="166"/>
    <n v="0"/>
    <x v="11"/>
  </r>
  <r>
    <x v="35"/>
    <n v="139"/>
    <n v="0"/>
    <x v="7"/>
  </r>
  <r>
    <x v="36"/>
    <n v="156"/>
    <n v="0"/>
    <x v="7"/>
  </r>
  <r>
    <x v="37"/>
    <n v="178"/>
    <n v="0"/>
    <x v="7"/>
  </r>
  <r>
    <x v="38"/>
    <n v="164"/>
    <n v="0"/>
    <x v="7"/>
  </r>
  <r>
    <x v="39"/>
    <n v="232"/>
    <n v="2"/>
    <x v="7"/>
  </r>
  <r>
    <x v="10"/>
    <n v="180"/>
    <n v="0"/>
    <x v="2"/>
  </r>
  <r>
    <x v="11"/>
    <n v="160"/>
    <n v="0"/>
    <x v="2"/>
  </r>
  <r>
    <x v="12"/>
    <n v="187"/>
    <n v="2"/>
    <x v="2"/>
  </r>
  <r>
    <x v="13"/>
    <n v="160"/>
    <n v="0"/>
    <x v="2"/>
  </r>
  <r>
    <x v="61"/>
    <n v="155"/>
    <n v="0"/>
    <x v="2"/>
  </r>
  <r>
    <x v="40"/>
    <n v="203"/>
    <n v="2"/>
    <x v="8"/>
  </r>
  <r>
    <x v="41"/>
    <n v="208"/>
    <n v="2"/>
    <x v="8"/>
  </r>
  <r>
    <x v="42"/>
    <n v="141"/>
    <n v="0"/>
    <x v="8"/>
  </r>
  <r>
    <x v="64"/>
    <n v="233"/>
    <n v="2"/>
    <x v="8"/>
  </r>
  <r>
    <x v="44"/>
    <n v="175"/>
    <n v="2"/>
    <x v="8"/>
  </r>
  <r>
    <x v="53"/>
    <n v="174"/>
    <n v="0"/>
    <x v="10"/>
  </r>
  <r>
    <x v="50"/>
    <n v="203"/>
    <n v="2"/>
    <x v="10"/>
  </r>
  <r>
    <x v="51"/>
    <n v="164"/>
    <n v="0"/>
    <x v="10"/>
  </r>
  <r>
    <x v="52"/>
    <n v="257"/>
    <n v="2"/>
    <x v="10"/>
  </r>
  <r>
    <x v="54"/>
    <n v="190"/>
    <n v="2"/>
    <x v="10"/>
  </r>
  <r>
    <x v="69"/>
    <n v="183"/>
    <n v="2"/>
    <x v="7"/>
  </r>
  <r>
    <x v="36"/>
    <n v="169"/>
    <n v="0"/>
    <x v="7"/>
  </r>
  <r>
    <x v="37"/>
    <n v="189"/>
    <n v="2"/>
    <x v="7"/>
  </r>
  <r>
    <x v="38"/>
    <n v="204"/>
    <n v="0"/>
    <x v="7"/>
  </r>
  <r>
    <x v="39"/>
    <n v="180"/>
    <n v="0"/>
    <x v="7"/>
  </r>
  <r>
    <x v="30"/>
    <n v="209"/>
    <n v="2"/>
    <x v="6"/>
  </r>
  <r>
    <x v="31"/>
    <n v="234"/>
    <n v="2"/>
    <x v="6"/>
  </r>
  <r>
    <x v="32"/>
    <n v="246"/>
    <n v="2"/>
    <x v="6"/>
  </r>
  <r>
    <x v="33"/>
    <n v="191"/>
    <n v="0"/>
    <x v="6"/>
  </r>
  <r>
    <x v="34"/>
    <n v="213"/>
    <n v="2"/>
    <x v="6"/>
  </r>
  <r>
    <x v="5"/>
    <n v="188"/>
    <n v="0"/>
    <x v="1"/>
  </r>
  <r>
    <x v="6"/>
    <n v="159"/>
    <n v="0"/>
    <x v="1"/>
  </r>
  <r>
    <x v="7"/>
    <n v="194"/>
    <n v="0"/>
    <x v="1"/>
  </r>
  <r>
    <x v="8"/>
    <n v="216"/>
    <n v="2"/>
    <x v="1"/>
  </r>
  <r>
    <x v="9"/>
    <n v="203"/>
    <n v="0"/>
    <x v="1"/>
  </r>
  <r>
    <x v="15"/>
    <n v="226"/>
    <n v="2"/>
    <x v="3"/>
  </r>
  <r>
    <x v="16"/>
    <n v="205"/>
    <n v="2"/>
    <x v="3"/>
  </r>
  <r>
    <x v="17"/>
    <n v="238"/>
    <n v="2"/>
    <x v="3"/>
  </r>
  <r>
    <x v="18"/>
    <n v="195"/>
    <n v="2"/>
    <x v="3"/>
  </r>
  <r>
    <x v="19"/>
    <n v="198"/>
    <n v="0"/>
    <x v="3"/>
  </r>
  <r>
    <x v="66"/>
    <n v="183"/>
    <n v="0"/>
    <x v="9"/>
  </r>
  <r>
    <x v="45"/>
    <n v="157"/>
    <n v="0"/>
    <x v="9"/>
  </r>
  <r>
    <x v="46"/>
    <n v="157"/>
    <n v="0"/>
    <x v="9"/>
  </r>
  <r>
    <x v="47"/>
    <n v="194"/>
    <n v="0"/>
    <x v="9"/>
  </r>
  <r>
    <x v="49"/>
    <n v="227"/>
    <n v="2"/>
    <x v="9"/>
  </r>
  <r>
    <x v="25"/>
    <n v="253"/>
    <n v="0"/>
    <x v="5"/>
  </r>
  <r>
    <x v="62"/>
    <n v="232"/>
    <n v="2"/>
    <x v="5"/>
  </r>
  <r>
    <x v="27"/>
    <n v="176"/>
    <n v="0"/>
    <x v="5"/>
  </r>
  <r>
    <x v="28"/>
    <n v="179"/>
    <n v="2"/>
    <x v="5"/>
  </r>
  <r>
    <x v="29"/>
    <n v="173"/>
    <n v="0"/>
    <x v="5"/>
  </r>
  <r>
    <x v="55"/>
    <n v="258"/>
    <n v="2"/>
    <x v="11"/>
  </r>
  <r>
    <x v="56"/>
    <n v="199"/>
    <n v="0"/>
    <x v="11"/>
  </r>
  <r>
    <x v="57"/>
    <n v="200"/>
    <n v="2"/>
    <x v="11"/>
  </r>
  <r>
    <x v="70"/>
    <n v="173"/>
    <n v="0"/>
    <x v="11"/>
  </r>
  <r>
    <x v="59"/>
    <n v="212"/>
    <n v="2"/>
    <x v="11"/>
  </r>
  <r>
    <x v="3"/>
    <n v="194"/>
    <n v="2"/>
    <x v="0"/>
  </r>
  <r>
    <x v="63"/>
    <n v="174"/>
    <n v="0"/>
    <x v="0"/>
  </r>
  <r>
    <x v="1"/>
    <n v="174"/>
    <n v="0"/>
    <x v="0"/>
  </r>
  <r>
    <x v="4"/>
    <n v="217"/>
    <n v="2"/>
    <x v="0"/>
  </r>
  <r>
    <x v="0"/>
    <n v="245"/>
    <n v="2"/>
    <x v="0"/>
  </r>
  <r>
    <x v="67"/>
    <n v="170"/>
    <n v="0"/>
    <x v="4"/>
  </r>
  <r>
    <x v="68"/>
    <n v="227"/>
    <n v="2"/>
    <x v="4"/>
  </r>
  <r>
    <x v="21"/>
    <n v="195"/>
    <n v="2"/>
    <x v="4"/>
  </r>
  <r>
    <x v="23"/>
    <n v="200"/>
    <n v="0"/>
    <x v="4"/>
  </r>
  <r>
    <x v="24"/>
    <n v="201"/>
    <n v="0"/>
    <x v="4"/>
  </r>
  <r>
    <x v="55"/>
    <n v="206"/>
    <n v="0"/>
    <x v="11"/>
  </r>
  <r>
    <x v="56"/>
    <n v="211"/>
    <n v="2"/>
    <x v="11"/>
  </r>
  <r>
    <x v="57"/>
    <n v="181"/>
    <n v="2"/>
    <x v="11"/>
  </r>
  <r>
    <x v="58"/>
    <n v="182"/>
    <n v="0"/>
    <x v="11"/>
  </r>
  <r>
    <x v="59"/>
    <n v="215"/>
    <n v="2"/>
    <x v="11"/>
  </r>
  <r>
    <x v="30"/>
    <n v="238"/>
    <n v="2"/>
    <x v="6"/>
  </r>
  <r>
    <x v="31"/>
    <n v="169"/>
    <n v="0"/>
    <x v="6"/>
  </r>
  <r>
    <x v="32"/>
    <n v="177"/>
    <n v="0"/>
    <x v="6"/>
  </r>
  <r>
    <x v="33"/>
    <n v="209"/>
    <n v="2"/>
    <x v="6"/>
  </r>
  <r>
    <x v="34"/>
    <n v="135"/>
    <n v="0"/>
    <x v="6"/>
  </r>
  <r>
    <x v="67"/>
    <n v="255"/>
    <n v="2"/>
    <x v="4"/>
  </r>
  <r>
    <x v="68"/>
    <n v="183"/>
    <n v="0"/>
    <x v="4"/>
  </r>
  <r>
    <x v="21"/>
    <n v="176"/>
    <n v="0"/>
    <x v="4"/>
  </r>
  <r>
    <x v="23"/>
    <n v="208"/>
    <n v="2"/>
    <x v="4"/>
  </r>
  <r>
    <x v="24"/>
    <n v="165"/>
    <n v="0"/>
    <x v="4"/>
  </r>
  <r>
    <x v="66"/>
    <n v="144"/>
    <n v="0"/>
    <x v="9"/>
  </r>
  <r>
    <x v="45"/>
    <n v="209"/>
    <n v="2"/>
    <x v="9"/>
  </r>
  <r>
    <x v="47"/>
    <n v="225"/>
    <n v="2"/>
    <x v="9"/>
  </r>
  <r>
    <x v="48"/>
    <n v="150"/>
    <n v="0"/>
    <x v="9"/>
  </r>
  <r>
    <x v="49"/>
    <n v="202"/>
    <n v="2"/>
    <x v="9"/>
  </r>
  <r>
    <x v="25"/>
    <n v="146"/>
    <n v="0"/>
    <x v="5"/>
  </r>
  <r>
    <x v="62"/>
    <n v="238"/>
    <n v="2"/>
    <x v="5"/>
  </r>
  <r>
    <x v="27"/>
    <n v="185"/>
    <n v="0"/>
    <x v="5"/>
  </r>
  <r>
    <x v="28"/>
    <n v="211"/>
    <n v="2"/>
    <x v="5"/>
  </r>
  <r>
    <x v="29"/>
    <n v="202"/>
    <n v="0"/>
    <x v="5"/>
  </r>
  <r>
    <x v="40"/>
    <n v="193"/>
    <n v="2"/>
    <x v="8"/>
  </r>
  <r>
    <x v="41"/>
    <n v="196"/>
    <n v="0"/>
    <x v="8"/>
  </r>
  <r>
    <x v="43"/>
    <n v="194"/>
    <n v="2"/>
    <x v="8"/>
  </r>
  <r>
    <x v="64"/>
    <n v="202"/>
    <n v="0"/>
    <x v="8"/>
  </r>
  <r>
    <x v="44"/>
    <n v="204"/>
    <n v="2"/>
    <x v="8"/>
  </r>
  <r>
    <x v="35"/>
    <n v="150"/>
    <n v="2"/>
    <x v="7"/>
  </r>
  <r>
    <x v="36"/>
    <n v="184"/>
    <n v="2"/>
    <x v="7"/>
  </r>
  <r>
    <x v="37"/>
    <n v="168"/>
    <n v="2"/>
    <x v="7"/>
  </r>
  <r>
    <x v="38"/>
    <n v="139"/>
    <n v="0"/>
    <x v="7"/>
  </r>
  <r>
    <x v="39"/>
    <n v="175"/>
    <n v="0"/>
    <x v="7"/>
  </r>
  <r>
    <x v="3"/>
    <n v="141"/>
    <n v="0"/>
    <x v="0"/>
  </r>
  <r>
    <x v="63"/>
    <n v="181"/>
    <n v="0"/>
    <x v="0"/>
  </r>
  <r>
    <x v="1"/>
    <n v="165"/>
    <n v="0"/>
    <x v="0"/>
  </r>
  <r>
    <x v="4"/>
    <n v="149"/>
    <n v="2"/>
    <x v="0"/>
  </r>
  <r>
    <x v="0"/>
    <n v="215"/>
    <n v="2"/>
    <x v="0"/>
  </r>
  <r>
    <x v="10"/>
    <n v="210"/>
    <n v="2"/>
    <x v="2"/>
  </r>
  <r>
    <x v="11"/>
    <n v="186"/>
    <n v="0"/>
    <x v="2"/>
  </r>
  <r>
    <x v="12"/>
    <n v="141"/>
    <n v="0"/>
    <x v="2"/>
  </r>
  <r>
    <x v="13"/>
    <n v="179"/>
    <n v="2"/>
    <x v="2"/>
  </r>
  <r>
    <x v="14"/>
    <n v="154"/>
    <n v="0"/>
    <x v="2"/>
  </r>
  <r>
    <x v="5"/>
    <n v="179"/>
    <n v="0"/>
    <x v="1"/>
  </r>
  <r>
    <x v="6"/>
    <n v="204"/>
    <n v="2"/>
    <x v="1"/>
  </r>
  <r>
    <x v="7"/>
    <n v="169"/>
    <n v="2"/>
    <x v="1"/>
  </r>
  <r>
    <x v="8"/>
    <n v="162"/>
    <n v="0"/>
    <x v="1"/>
  </r>
  <r>
    <x v="9"/>
    <n v="202"/>
    <n v="2"/>
    <x v="1"/>
  </r>
  <r>
    <x v="15"/>
    <n v="198"/>
    <n v="2"/>
    <x v="3"/>
  </r>
  <r>
    <x v="16"/>
    <n v="175"/>
    <n v="0"/>
    <x v="3"/>
  </r>
  <r>
    <x v="17"/>
    <n v="194"/>
    <n v="2"/>
    <x v="3"/>
  </r>
  <r>
    <x v="18"/>
    <n v="190"/>
    <n v="2"/>
    <x v="3"/>
  </r>
  <r>
    <x v="19"/>
    <n v="199"/>
    <n v="2"/>
    <x v="3"/>
  </r>
  <r>
    <x v="53"/>
    <n v="169"/>
    <n v="0"/>
    <x v="10"/>
  </r>
  <r>
    <x v="50"/>
    <n v="222"/>
    <n v="2"/>
    <x v="10"/>
  </r>
  <r>
    <x v="51"/>
    <n v="185"/>
    <n v="0"/>
    <x v="10"/>
  </r>
  <r>
    <x v="52"/>
    <n v="177"/>
    <n v="0"/>
    <x v="10"/>
  </r>
  <r>
    <x v="54"/>
    <n v="170"/>
    <n v="0"/>
    <x v="10"/>
  </r>
  <r>
    <x v="53"/>
    <n v="215"/>
    <n v="2"/>
    <x v="10"/>
  </r>
  <r>
    <x v="50"/>
    <n v="200"/>
    <n v="2"/>
    <x v="10"/>
  </r>
  <r>
    <x v="51"/>
    <n v="155"/>
    <n v="0"/>
    <x v="10"/>
  </r>
  <r>
    <x v="52"/>
    <n v="191"/>
    <n v="0"/>
    <x v="10"/>
  </r>
  <r>
    <x v="54"/>
    <n v="214"/>
    <n v="0"/>
    <x v="10"/>
  </r>
  <r>
    <x v="67"/>
    <n v="177"/>
    <n v="0"/>
    <x v="4"/>
  </r>
  <r>
    <x v="68"/>
    <n v="177"/>
    <n v="0"/>
    <x v="4"/>
  </r>
  <r>
    <x v="21"/>
    <n v="245"/>
    <n v="2"/>
    <x v="4"/>
  </r>
  <r>
    <x v="23"/>
    <n v="197"/>
    <n v="2"/>
    <x v="4"/>
  </r>
  <r>
    <x v="24"/>
    <n v="241"/>
    <n v="2"/>
    <x v="4"/>
  </r>
  <r>
    <x v="3"/>
    <n v="179"/>
    <n v="0"/>
    <x v="0"/>
  </r>
  <r>
    <x v="63"/>
    <n v="174"/>
    <n v="0"/>
    <x v="0"/>
  </r>
  <r>
    <x v="1"/>
    <n v="236"/>
    <n v="2"/>
    <x v="0"/>
  </r>
  <r>
    <x v="4"/>
    <n v="223"/>
    <n v="2"/>
    <x v="0"/>
  </r>
  <r>
    <x v="0"/>
    <n v="203"/>
    <n v="0"/>
    <x v="0"/>
  </r>
  <r>
    <x v="10"/>
    <n v="186"/>
    <n v="2"/>
    <x v="2"/>
  </r>
  <r>
    <x v="11"/>
    <n v="197"/>
    <n v="2"/>
    <x v="2"/>
  </r>
  <r>
    <x v="61"/>
    <n v="187"/>
    <n v="0"/>
    <x v="2"/>
  </r>
  <r>
    <x v="13"/>
    <n v="193"/>
    <n v="0"/>
    <x v="2"/>
  </r>
  <r>
    <x v="14"/>
    <n v="234"/>
    <n v="2"/>
    <x v="2"/>
  </r>
  <r>
    <x v="15"/>
    <n v="189"/>
    <n v="0"/>
    <x v="3"/>
  </r>
  <r>
    <x v="16"/>
    <n v="173"/>
    <n v="0"/>
    <x v="3"/>
  </r>
  <r>
    <x v="17"/>
    <n v="179"/>
    <n v="0"/>
    <x v="3"/>
  </r>
  <r>
    <x v="18"/>
    <n v="190"/>
    <n v="0"/>
    <x v="3"/>
  </r>
  <r>
    <x v="19"/>
    <n v="167"/>
    <n v="0"/>
    <x v="3"/>
  </r>
  <r>
    <x v="55"/>
    <n v="237"/>
    <n v="2"/>
    <x v="11"/>
  </r>
  <r>
    <x v="56"/>
    <n v="194"/>
    <n v="2"/>
    <x v="11"/>
  </r>
  <r>
    <x v="57"/>
    <n v="214"/>
    <n v="2"/>
    <x v="11"/>
  </r>
  <r>
    <x v="58"/>
    <n v="246"/>
    <n v="2"/>
    <x v="11"/>
  </r>
  <r>
    <x v="59"/>
    <n v="259"/>
    <n v="2"/>
    <x v="11"/>
  </r>
  <r>
    <x v="25"/>
    <n v="176"/>
    <n v="2"/>
    <x v="5"/>
  </r>
  <r>
    <x v="62"/>
    <n v="192"/>
    <n v="2"/>
    <x v="5"/>
  </r>
  <r>
    <x v="27"/>
    <n v="180"/>
    <n v="2"/>
    <x v="5"/>
  </r>
  <r>
    <x v="28"/>
    <n v="191"/>
    <n v="2"/>
    <x v="5"/>
  </r>
  <r>
    <x v="29"/>
    <n v="170"/>
    <n v="0"/>
    <x v="5"/>
  </r>
  <r>
    <x v="5"/>
    <n v="152"/>
    <n v="0"/>
    <x v="1"/>
  </r>
  <r>
    <x v="6"/>
    <n v="183"/>
    <n v="0"/>
    <x v="1"/>
  </r>
  <r>
    <x v="7"/>
    <n v="178"/>
    <n v="0"/>
    <x v="1"/>
  </r>
  <r>
    <x v="8"/>
    <n v="152"/>
    <n v="0"/>
    <x v="1"/>
  </r>
  <r>
    <x v="9"/>
    <n v="187"/>
    <n v="2"/>
    <x v="1"/>
  </r>
  <r>
    <x v="46"/>
    <n v="202"/>
    <n v="2"/>
    <x v="9"/>
  </r>
  <r>
    <x v="45"/>
    <n v="166"/>
    <n v="0"/>
    <x v="9"/>
  </r>
  <r>
    <x v="47"/>
    <n v="186"/>
    <n v="0"/>
    <x v="9"/>
  </r>
  <r>
    <x v="48"/>
    <n v="171"/>
    <n v="0"/>
    <x v="9"/>
  </r>
  <r>
    <x v="49"/>
    <n v="214"/>
    <n v="0"/>
    <x v="9"/>
  </r>
  <r>
    <x v="69"/>
    <n v="176"/>
    <n v="0"/>
    <x v="7"/>
  </r>
  <r>
    <x v="36"/>
    <n v="188"/>
    <n v="2"/>
    <x v="7"/>
  </r>
  <r>
    <x v="37"/>
    <n v="216"/>
    <n v="2"/>
    <x v="7"/>
  </r>
  <r>
    <x v="38"/>
    <n v="179"/>
    <n v="2"/>
    <x v="7"/>
  </r>
  <r>
    <x v="39"/>
    <n v="218"/>
    <n v="2"/>
    <x v="7"/>
  </r>
  <r>
    <x v="40"/>
    <n v="172"/>
    <n v="0"/>
    <x v="8"/>
  </r>
  <r>
    <x v="41"/>
    <n v="190"/>
    <n v="2"/>
    <x v="8"/>
  </r>
  <r>
    <x v="43"/>
    <n v="186"/>
    <n v="0"/>
    <x v="8"/>
  </r>
  <r>
    <x v="64"/>
    <n v="214"/>
    <n v="2"/>
    <x v="8"/>
  </r>
  <r>
    <x v="44"/>
    <n v="180"/>
    <n v="0"/>
    <x v="8"/>
  </r>
  <r>
    <x v="30"/>
    <n v="235"/>
    <n v="2"/>
    <x v="6"/>
  </r>
  <r>
    <x v="31"/>
    <n v="161"/>
    <n v="0"/>
    <x v="6"/>
  </r>
  <r>
    <x v="32"/>
    <n v="201"/>
    <n v="2"/>
    <x v="6"/>
  </r>
  <r>
    <x v="33"/>
    <n v="180"/>
    <n v="0"/>
    <x v="6"/>
  </r>
  <r>
    <x v="34"/>
    <n v="215"/>
    <n v="2"/>
    <x v="6"/>
  </r>
  <r>
    <x v="31"/>
    <n v="234"/>
    <n v="2"/>
    <x v="6"/>
  </r>
  <r>
    <x v="71"/>
    <n v="197"/>
    <n v="0"/>
    <x v="6"/>
  </r>
  <r>
    <x v="34"/>
    <n v="176"/>
    <n v="0"/>
    <x v="6"/>
  </r>
  <r>
    <x v="33"/>
    <n v="217"/>
    <n v="2"/>
    <x v="6"/>
  </r>
  <r>
    <x v="32"/>
    <n v="238"/>
    <n v="0"/>
    <x v="6"/>
  </r>
  <r>
    <x v="35"/>
    <n v="185"/>
    <n v="0"/>
    <x v="7"/>
  </r>
  <r>
    <x v="36"/>
    <n v="210"/>
    <n v="2"/>
    <x v="7"/>
  </r>
  <r>
    <x v="72"/>
    <n v="213"/>
    <n v="2"/>
    <x v="7"/>
  </r>
  <r>
    <x v="38"/>
    <n v="189"/>
    <n v="0"/>
    <x v="7"/>
  </r>
  <r>
    <x v="39"/>
    <n v="268"/>
    <n v="2"/>
    <x v="7"/>
  </r>
  <r>
    <x v="16"/>
    <n v="198"/>
    <n v="2"/>
    <x v="3"/>
  </r>
  <r>
    <x v="73"/>
    <n v="224"/>
    <n v="0"/>
    <x v="3"/>
  </r>
  <r>
    <x v="74"/>
    <n v="203"/>
    <n v="0"/>
    <x v="3"/>
  </r>
  <r>
    <x v="17"/>
    <n v="254"/>
    <n v="2"/>
    <x v="3"/>
  </r>
  <r>
    <x v="15"/>
    <n v="221"/>
    <n v="0"/>
    <x v="3"/>
  </r>
  <r>
    <x v="52"/>
    <n v="176"/>
    <n v="0"/>
    <x v="10"/>
  </r>
  <r>
    <x v="53"/>
    <n v="247"/>
    <n v="2"/>
    <x v="10"/>
  </r>
  <r>
    <x v="75"/>
    <n v="268"/>
    <n v="2"/>
    <x v="10"/>
  </r>
  <r>
    <x v="54"/>
    <n v="247"/>
    <n v="0"/>
    <x v="10"/>
  </r>
  <r>
    <x v="50"/>
    <n v="224"/>
    <n v="2"/>
    <x v="10"/>
  </r>
  <r>
    <x v="5"/>
    <n v="200"/>
    <n v="2"/>
    <x v="1"/>
  </r>
  <r>
    <x v="76"/>
    <n v="215"/>
    <n v="2"/>
    <x v="1"/>
  </r>
  <r>
    <x v="7"/>
    <n v="207"/>
    <n v="2"/>
    <x v="1"/>
  </r>
  <r>
    <x v="8"/>
    <n v="176"/>
    <n v="0"/>
    <x v="1"/>
  </r>
  <r>
    <x v="9"/>
    <n v="269"/>
    <n v="2"/>
    <x v="1"/>
  </r>
  <r>
    <x v="66"/>
    <n v="196"/>
    <n v="0"/>
    <x v="9"/>
  </r>
  <r>
    <x v="45"/>
    <n v="161"/>
    <n v="0"/>
    <x v="9"/>
  </r>
  <r>
    <x v="46"/>
    <n v="181"/>
    <n v="0"/>
    <x v="9"/>
  </r>
  <r>
    <x v="47"/>
    <n v="229"/>
    <n v="2"/>
    <x v="9"/>
  </r>
  <r>
    <x v="49"/>
    <n v="199"/>
    <n v="0"/>
    <x v="9"/>
  </r>
  <r>
    <x v="55"/>
    <n v="258"/>
    <n v="2"/>
    <x v="11"/>
  </r>
  <r>
    <x v="56"/>
    <n v="191"/>
    <n v="0"/>
    <x v="11"/>
  </r>
  <r>
    <x v="57"/>
    <n v="195"/>
    <n v="2"/>
    <x v="11"/>
  </r>
  <r>
    <x v="58"/>
    <n v="244"/>
    <n v="2"/>
    <x v="11"/>
  </r>
  <r>
    <x v="59"/>
    <n v="236"/>
    <n v="2"/>
    <x v="11"/>
  </r>
  <r>
    <x v="42"/>
    <n v="206"/>
    <n v="0"/>
    <x v="8"/>
  </r>
  <r>
    <x v="77"/>
    <n v="212"/>
    <n v="2"/>
    <x v="8"/>
  </r>
  <r>
    <x v="41"/>
    <n v="152"/>
    <n v="0"/>
    <x v="8"/>
  </r>
  <r>
    <x v="43"/>
    <n v="199"/>
    <n v="0"/>
    <x v="8"/>
  </r>
  <r>
    <x v="64"/>
    <n v="192"/>
    <n v="0"/>
    <x v="8"/>
  </r>
  <r>
    <x v="13"/>
    <n v="161"/>
    <n v="0"/>
    <x v="2"/>
  </r>
  <r>
    <x v="12"/>
    <n v="184"/>
    <n v="0"/>
    <x v="2"/>
  </r>
  <r>
    <x v="78"/>
    <n v="209"/>
    <n v="0"/>
    <x v="2"/>
  </r>
  <r>
    <x v="11"/>
    <n v="157"/>
    <n v="0"/>
    <x v="2"/>
  </r>
  <r>
    <x v="10"/>
    <n v="217"/>
    <n v="0"/>
    <x v="2"/>
  </r>
  <r>
    <x v="79"/>
    <n v="247"/>
    <n v="2"/>
    <x v="0"/>
  </r>
  <r>
    <x v="63"/>
    <n v="226"/>
    <n v="2"/>
    <x v="0"/>
  </r>
  <r>
    <x v="1"/>
    <n v="268"/>
    <n v="2"/>
    <x v="0"/>
  </r>
  <r>
    <x v="0"/>
    <n v="254"/>
    <n v="2"/>
    <x v="0"/>
  </r>
  <r>
    <x v="4"/>
    <n v="248"/>
    <n v="2"/>
    <x v="0"/>
  </r>
  <r>
    <x v="28"/>
    <n v="185"/>
    <n v="2"/>
    <x v="5"/>
  </r>
  <r>
    <x v="25"/>
    <n v="236"/>
    <n v="2"/>
    <x v="5"/>
  </r>
  <r>
    <x v="27"/>
    <n v="182"/>
    <n v="0"/>
    <x v="5"/>
  </r>
  <r>
    <x v="26"/>
    <n v="191"/>
    <n v="2"/>
    <x v="5"/>
  </r>
  <r>
    <x v="62"/>
    <n v="193"/>
    <n v="0"/>
    <x v="5"/>
  </r>
  <r>
    <x v="80"/>
    <n v="141"/>
    <n v="0"/>
    <x v="4"/>
  </r>
  <r>
    <x v="22"/>
    <n v="222"/>
    <n v="0"/>
    <x v="4"/>
  </r>
  <r>
    <x v="23"/>
    <n v="246"/>
    <n v="2"/>
    <x v="4"/>
  </r>
  <r>
    <x v="21"/>
    <n v="188"/>
    <n v="0"/>
    <x v="4"/>
  </r>
  <r>
    <x v="68"/>
    <n v="196"/>
    <n v="2"/>
    <x v="4"/>
  </r>
  <r>
    <x v="5"/>
    <n v="214"/>
    <n v="2"/>
    <x v="1"/>
  </r>
  <r>
    <x v="76"/>
    <n v="245"/>
    <n v="2"/>
    <x v="1"/>
  </r>
  <r>
    <x v="7"/>
    <n v="202"/>
    <n v="2"/>
    <x v="1"/>
  </r>
  <r>
    <x v="8"/>
    <n v="221"/>
    <n v="0"/>
    <x v="1"/>
  </r>
  <r>
    <x v="9"/>
    <n v="204"/>
    <n v="0"/>
    <x v="1"/>
  </r>
  <r>
    <x v="16"/>
    <n v="198"/>
    <n v="0"/>
    <x v="3"/>
  </r>
  <r>
    <x v="73"/>
    <n v="233"/>
    <n v="0"/>
    <x v="3"/>
  </r>
  <r>
    <x v="74"/>
    <n v="190"/>
    <n v="0"/>
    <x v="3"/>
  </r>
  <r>
    <x v="17"/>
    <n v="231"/>
    <n v="2"/>
    <x v="3"/>
  </r>
  <r>
    <x v="15"/>
    <n v="237"/>
    <n v="2"/>
    <x v="3"/>
  </r>
  <r>
    <x v="42"/>
    <n v="226"/>
    <n v="2"/>
    <x v="8"/>
  </r>
  <r>
    <x v="77"/>
    <n v="223"/>
    <n v="2"/>
    <x v="8"/>
  </r>
  <r>
    <x v="41"/>
    <n v="193"/>
    <n v="0"/>
    <x v="8"/>
  </r>
  <r>
    <x v="43"/>
    <n v="211"/>
    <n v="0"/>
    <x v="8"/>
  </r>
  <r>
    <x v="64"/>
    <n v="251"/>
    <n v="2"/>
    <x v="8"/>
  </r>
  <r>
    <x v="66"/>
    <n v="162"/>
    <n v="0"/>
    <x v="9"/>
  </r>
  <r>
    <x v="45"/>
    <n v="214"/>
    <n v="0"/>
    <x v="9"/>
  </r>
  <r>
    <x v="46"/>
    <n v="209"/>
    <n v="2"/>
    <x v="9"/>
  </r>
  <r>
    <x v="47"/>
    <n v="233"/>
    <n v="2"/>
    <x v="9"/>
  </r>
  <r>
    <x v="49"/>
    <n v="172"/>
    <n v="0"/>
    <x v="9"/>
  </r>
  <r>
    <x v="31"/>
    <n v="257"/>
    <n v="2"/>
    <x v="6"/>
  </r>
  <r>
    <x v="71"/>
    <n v="247"/>
    <n v="2"/>
    <x v="6"/>
  </r>
  <r>
    <x v="81"/>
    <n v="215"/>
    <n v="2"/>
    <x v="6"/>
  </r>
  <r>
    <x v="33"/>
    <n v="216"/>
    <n v="2"/>
    <x v="6"/>
  </r>
  <r>
    <x v="32"/>
    <n v="179"/>
    <n v="0"/>
    <x v="6"/>
  </r>
  <r>
    <x v="28"/>
    <n v="225"/>
    <n v="0"/>
    <x v="5"/>
  </r>
  <r>
    <x v="25"/>
    <n v="203"/>
    <n v="0"/>
    <x v="5"/>
  </r>
  <r>
    <x v="27"/>
    <n v="183"/>
    <n v="0"/>
    <x v="5"/>
  </r>
  <r>
    <x v="26"/>
    <n v="174"/>
    <n v="0"/>
    <x v="5"/>
  </r>
  <r>
    <x v="62"/>
    <n v="193"/>
    <n v="2"/>
    <x v="5"/>
  </r>
  <r>
    <x v="79"/>
    <n v="202"/>
    <n v="0"/>
    <x v="0"/>
  </r>
  <r>
    <x v="63"/>
    <n v="212"/>
    <n v="2"/>
    <x v="0"/>
  </r>
  <r>
    <x v="1"/>
    <n v="269"/>
    <n v="2"/>
    <x v="0"/>
  </r>
  <r>
    <x v="0"/>
    <n v="179"/>
    <n v="0"/>
    <x v="0"/>
  </r>
  <r>
    <x v="4"/>
    <n v="257"/>
    <n v="2"/>
    <x v="0"/>
  </r>
  <r>
    <x v="24"/>
    <n v="229"/>
    <n v="2"/>
    <x v="4"/>
  </r>
  <r>
    <x v="22"/>
    <n v="202"/>
    <n v="0"/>
    <x v="4"/>
  </r>
  <r>
    <x v="23"/>
    <n v="219"/>
    <n v="0"/>
    <x v="4"/>
  </r>
  <r>
    <x v="21"/>
    <n v="201"/>
    <n v="2"/>
    <x v="4"/>
  </r>
  <r>
    <x v="68"/>
    <n v="192"/>
    <n v="0"/>
    <x v="4"/>
  </r>
  <r>
    <x v="55"/>
    <n v="179"/>
    <n v="0"/>
    <x v="11"/>
  </r>
  <r>
    <x v="56"/>
    <n v="239"/>
    <n v="2"/>
    <x v="11"/>
  </r>
  <r>
    <x v="57"/>
    <n v="179"/>
    <n v="0"/>
    <x v="11"/>
  </r>
  <r>
    <x v="58"/>
    <n v="226"/>
    <n v="2"/>
    <x v="11"/>
  </r>
  <r>
    <x v="59"/>
    <n v="217"/>
    <n v="2"/>
    <x v="11"/>
  </r>
  <r>
    <x v="52"/>
    <n v="255"/>
    <n v="2"/>
    <x v="10"/>
  </r>
  <r>
    <x v="53"/>
    <n v="203"/>
    <n v="0"/>
    <x v="10"/>
  </r>
  <r>
    <x v="75"/>
    <n v="230"/>
    <n v="2"/>
    <x v="10"/>
  </r>
  <r>
    <x v="54"/>
    <n v="213"/>
    <n v="0"/>
    <x v="10"/>
  </r>
  <r>
    <x v="50"/>
    <n v="191"/>
    <n v="0"/>
    <x v="10"/>
  </r>
  <r>
    <x v="36"/>
    <n v="196"/>
    <n v="0"/>
    <x v="7"/>
  </r>
  <r>
    <x v="37"/>
    <n v="216"/>
    <n v="2"/>
    <x v="7"/>
  </r>
  <r>
    <x v="72"/>
    <n v="214"/>
    <n v="0"/>
    <x v="7"/>
  </r>
  <r>
    <x v="38"/>
    <n v="212"/>
    <n v="2"/>
    <x v="7"/>
  </r>
  <r>
    <x v="39"/>
    <n v="191"/>
    <n v="0"/>
    <x v="7"/>
  </r>
  <r>
    <x v="13"/>
    <n v="257"/>
    <n v="2"/>
    <x v="2"/>
  </r>
  <r>
    <x v="12"/>
    <n v="168"/>
    <n v="0"/>
    <x v="2"/>
  </r>
  <r>
    <x v="78"/>
    <n v="227"/>
    <n v="2"/>
    <x v="2"/>
  </r>
  <r>
    <x v="11"/>
    <n v="186"/>
    <n v="0"/>
    <x v="2"/>
  </r>
  <r>
    <x v="10"/>
    <n v="199"/>
    <n v="2"/>
    <x v="2"/>
  </r>
  <r>
    <x v="13"/>
    <n v="167"/>
    <n v="0"/>
    <x v="2"/>
  </r>
  <r>
    <x v="12"/>
    <n v="143"/>
    <n v="0"/>
    <x v="2"/>
  </r>
  <r>
    <x v="78"/>
    <n v="176"/>
    <n v="2"/>
    <x v="2"/>
  </r>
  <r>
    <x v="11"/>
    <n v="205"/>
    <n v="0"/>
    <x v="2"/>
  </r>
  <r>
    <x v="10"/>
    <n v="257"/>
    <n v="2"/>
    <x v="2"/>
  </r>
  <r>
    <x v="24"/>
    <n v="176"/>
    <n v="2"/>
    <x v="4"/>
  </r>
  <r>
    <x v="22"/>
    <n v="220"/>
    <n v="2"/>
    <x v="4"/>
  </r>
  <r>
    <x v="23"/>
    <n v="151"/>
    <n v="0"/>
    <x v="4"/>
  </r>
  <r>
    <x v="21"/>
    <n v="240"/>
    <n v="2"/>
    <x v="4"/>
  </r>
  <r>
    <x v="68"/>
    <n v="235"/>
    <n v="0"/>
    <x v="4"/>
  </r>
  <r>
    <x v="55"/>
    <n v="245"/>
    <n v="0"/>
    <x v="11"/>
  </r>
  <r>
    <x v="56"/>
    <n v="256"/>
    <n v="2"/>
    <x v="11"/>
  </r>
  <r>
    <x v="82"/>
    <n v="170"/>
    <n v="0"/>
    <x v="11"/>
  </r>
  <r>
    <x v="58"/>
    <n v="215"/>
    <n v="0"/>
    <x v="11"/>
  </r>
  <r>
    <x v="59"/>
    <n v="206"/>
    <n v="0"/>
    <x v="11"/>
  </r>
  <r>
    <x v="5"/>
    <n v="255"/>
    <n v="2"/>
    <x v="1"/>
  </r>
  <r>
    <x v="76"/>
    <n v="199"/>
    <n v="0"/>
    <x v="1"/>
  </r>
  <r>
    <x v="7"/>
    <n v="193"/>
    <n v="2"/>
    <x v="1"/>
  </r>
  <r>
    <x v="8"/>
    <n v="231"/>
    <n v="2"/>
    <x v="1"/>
  </r>
  <r>
    <x v="9"/>
    <n v="226"/>
    <n v="2"/>
    <x v="1"/>
  </r>
  <r>
    <x v="42"/>
    <n v="300"/>
    <n v="2"/>
    <x v="8"/>
  </r>
  <r>
    <x v="77"/>
    <n v="217"/>
    <n v="2"/>
    <x v="8"/>
  </r>
  <r>
    <x v="41"/>
    <n v="166"/>
    <n v="0"/>
    <x v="8"/>
  </r>
  <r>
    <x v="43"/>
    <n v="169"/>
    <n v="0"/>
    <x v="8"/>
  </r>
  <r>
    <x v="64"/>
    <n v="266"/>
    <n v="2"/>
    <x v="8"/>
  </r>
  <r>
    <x v="52"/>
    <n v="205"/>
    <n v="0"/>
    <x v="10"/>
  </r>
  <r>
    <x v="53"/>
    <n v="206"/>
    <n v="0"/>
    <x v="10"/>
  </r>
  <r>
    <x v="75"/>
    <n v="203"/>
    <n v="2"/>
    <x v="10"/>
  </r>
  <r>
    <x v="54"/>
    <n v="174"/>
    <n v="2"/>
    <x v="10"/>
  </r>
  <r>
    <x v="50"/>
    <n v="243"/>
    <n v="0"/>
    <x v="10"/>
  </r>
  <r>
    <x v="16"/>
    <n v="215"/>
    <n v="0"/>
    <x v="3"/>
  </r>
  <r>
    <x v="73"/>
    <n v="218"/>
    <n v="2"/>
    <x v="3"/>
  </r>
  <r>
    <x v="74"/>
    <n v="197"/>
    <n v="2"/>
    <x v="3"/>
  </r>
  <r>
    <x v="17"/>
    <n v="267"/>
    <n v="2"/>
    <x v="3"/>
  </r>
  <r>
    <x v="15"/>
    <n v="257"/>
    <n v="0"/>
    <x v="3"/>
  </r>
  <r>
    <x v="66"/>
    <n v="220"/>
    <n v="2"/>
    <x v="9"/>
  </r>
  <r>
    <x v="45"/>
    <n v="166"/>
    <n v="0"/>
    <x v="9"/>
  </r>
  <r>
    <x v="46"/>
    <n v="190"/>
    <n v="0"/>
    <x v="9"/>
  </r>
  <r>
    <x v="47"/>
    <n v="191"/>
    <n v="0"/>
    <x v="9"/>
  </r>
  <r>
    <x v="49"/>
    <n v="267"/>
    <n v="2"/>
    <x v="9"/>
  </r>
  <r>
    <x v="36"/>
    <n v="225"/>
    <n v="2"/>
    <x v="7"/>
  </r>
  <r>
    <x v="37"/>
    <n v="180"/>
    <n v="0"/>
    <x v="7"/>
  </r>
  <r>
    <x v="72"/>
    <n v="212"/>
    <n v="2"/>
    <x v="7"/>
  </r>
  <r>
    <x v="38"/>
    <n v="189"/>
    <n v="2"/>
    <x v="7"/>
  </r>
  <r>
    <x v="39"/>
    <n v="235"/>
    <n v="2"/>
    <x v="7"/>
  </r>
  <r>
    <x v="28"/>
    <n v="175"/>
    <n v="0"/>
    <x v="5"/>
  </r>
  <r>
    <x v="25"/>
    <n v="193"/>
    <n v="2"/>
    <x v="5"/>
  </r>
  <r>
    <x v="26"/>
    <n v="136"/>
    <n v="0"/>
    <x v="5"/>
  </r>
  <r>
    <x v="83"/>
    <n v="155"/>
    <n v="0"/>
    <x v="5"/>
  </r>
  <r>
    <x v="62"/>
    <n v="193"/>
    <n v="0"/>
    <x v="5"/>
  </r>
  <r>
    <x v="79"/>
    <n v="238"/>
    <n v="2"/>
    <x v="0"/>
  </r>
  <r>
    <x v="63"/>
    <n v="207"/>
    <n v="0"/>
    <x v="0"/>
  </r>
  <r>
    <x v="1"/>
    <n v="151"/>
    <n v="0"/>
    <x v="0"/>
  </r>
  <r>
    <x v="0"/>
    <n v="221"/>
    <n v="2"/>
    <x v="0"/>
  </r>
  <r>
    <x v="4"/>
    <n v="245"/>
    <n v="2"/>
    <x v="0"/>
  </r>
  <r>
    <x v="31"/>
    <n v="203"/>
    <n v="0"/>
    <x v="6"/>
  </r>
  <r>
    <x v="71"/>
    <n v="222"/>
    <n v="2"/>
    <x v="6"/>
  </r>
  <r>
    <x v="81"/>
    <n v="204"/>
    <n v="2"/>
    <x v="6"/>
  </r>
  <r>
    <x v="34"/>
    <n v="182"/>
    <n v="0"/>
    <x v="6"/>
  </r>
  <r>
    <x v="32"/>
    <n v="220"/>
    <n v="0"/>
    <x v="6"/>
  </r>
  <r>
    <x v="55"/>
    <n v="236"/>
    <n v="2"/>
    <x v="11"/>
  </r>
  <r>
    <x v="56"/>
    <n v="259"/>
    <n v="2"/>
    <x v="11"/>
  </r>
  <r>
    <x v="57"/>
    <n v="244"/>
    <n v="2"/>
    <x v="11"/>
  </r>
  <r>
    <x v="58"/>
    <n v="170"/>
    <n v="0"/>
    <x v="11"/>
  </r>
  <r>
    <x v="59"/>
    <n v="193"/>
    <n v="0"/>
    <x v="11"/>
  </r>
  <r>
    <x v="66"/>
    <n v="211"/>
    <n v="0"/>
    <x v="9"/>
  </r>
  <r>
    <x v="45"/>
    <n v="159"/>
    <n v="0"/>
    <x v="9"/>
  </r>
  <r>
    <x v="46"/>
    <n v="220"/>
    <n v="0"/>
    <x v="9"/>
  </r>
  <r>
    <x v="47"/>
    <n v="244"/>
    <n v="2"/>
    <x v="9"/>
  </r>
  <r>
    <x v="49"/>
    <n v="219"/>
    <n v="2"/>
    <x v="9"/>
  </r>
  <r>
    <x v="13"/>
    <n v="156"/>
    <n v="0"/>
    <x v="2"/>
  </r>
  <r>
    <x v="12"/>
    <n v="225"/>
    <n v="2"/>
    <x v="2"/>
  </r>
  <r>
    <x v="78"/>
    <n v="193"/>
    <n v="2"/>
    <x v="2"/>
  </r>
  <r>
    <x v="11"/>
    <n v="210"/>
    <n v="2"/>
    <x v="2"/>
  </r>
  <r>
    <x v="10"/>
    <n v="208"/>
    <n v="0"/>
    <x v="2"/>
  </r>
  <r>
    <x v="28"/>
    <n v="225"/>
    <n v="2"/>
    <x v="5"/>
  </r>
  <r>
    <x v="25"/>
    <n v="156"/>
    <n v="0"/>
    <x v="5"/>
  </r>
  <r>
    <x v="27"/>
    <n v="155"/>
    <n v="0"/>
    <x v="5"/>
  </r>
  <r>
    <x v="26"/>
    <n v="195"/>
    <n v="0"/>
    <x v="5"/>
  </r>
  <r>
    <x v="62"/>
    <n v="210"/>
    <n v="2"/>
    <x v="5"/>
  </r>
  <r>
    <x v="36"/>
    <n v="184"/>
    <n v="0"/>
    <x v="7"/>
  </r>
  <r>
    <x v="37"/>
    <n v="215"/>
    <n v="0"/>
    <x v="7"/>
  </r>
  <r>
    <x v="72"/>
    <n v="195"/>
    <n v="2"/>
    <x v="7"/>
  </r>
  <r>
    <x v="38"/>
    <n v="195"/>
    <n v="0"/>
    <x v="7"/>
  </r>
  <r>
    <x v="39"/>
    <n v="209"/>
    <n v="0"/>
    <x v="7"/>
  </r>
  <r>
    <x v="79"/>
    <n v="245"/>
    <n v="2"/>
    <x v="0"/>
  </r>
  <r>
    <x v="63"/>
    <n v="224"/>
    <n v="2"/>
    <x v="0"/>
  </r>
  <r>
    <x v="1"/>
    <n v="187"/>
    <n v="0"/>
    <x v="0"/>
  </r>
  <r>
    <x v="0"/>
    <n v="267"/>
    <n v="2"/>
    <x v="0"/>
  </r>
  <r>
    <x v="4"/>
    <n v="258"/>
    <n v="2"/>
    <x v="0"/>
  </r>
  <r>
    <x v="5"/>
    <n v="242"/>
    <n v="2"/>
    <x v="1"/>
  </r>
  <r>
    <x v="76"/>
    <n v="224"/>
    <n v="2"/>
    <x v="1"/>
  </r>
  <r>
    <x v="7"/>
    <n v="173"/>
    <n v="0"/>
    <x v="1"/>
  </r>
  <r>
    <x v="8"/>
    <n v="233"/>
    <n v="2"/>
    <x v="1"/>
  </r>
  <r>
    <x v="9"/>
    <n v="237"/>
    <n v="2"/>
    <x v="1"/>
  </r>
  <r>
    <x v="52"/>
    <n v="231"/>
    <n v="0"/>
    <x v="10"/>
  </r>
  <r>
    <x v="53"/>
    <n v="200"/>
    <n v="0"/>
    <x v="10"/>
  </r>
  <r>
    <x v="75"/>
    <n v="207"/>
    <n v="2"/>
    <x v="10"/>
  </r>
  <r>
    <x v="54"/>
    <n v="229"/>
    <n v="0"/>
    <x v="10"/>
  </r>
  <r>
    <x v="50"/>
    <n v="228"/>
    <n v="0"/>
    <x v="10"/>
  </r>
  <r>
    <x v="24"/>
    <n v="197"/>
    <n v="0"/>
    <x v="4"/>
  </r>
  <r>
    <x v="22"/>
    <n v="197"/>
    <n v="2"/>
    <x v="4"/>
  </r>
  <r>
    <x v="23"/>
    <n v="222"/>
    <n v="2"/>
    <x v="4"/>
  </r>
  <r>
    <x v="21"/>
    <n v="208"/>
    <n v="2"/>
    <x v="4"/>
  </r>
  <r>
    <x v="68"/>
    <n v="217"/>
    <n v="2"/>
    <x v="4"/>
  </r>
  <r>
    <x v="31"/>
    <n v="229"/>
    <n v="2"/>
    <x v="6"/>
  </r>
  <r>
    <x v="71"/>
    <n v="160"/>
    <n v="0"/>
    <x v="6"/>
  </r>
  <r>
    <x v="81"/>
    <n v="210"/>
    <n v="0"/>
    <x v="6"/>
  </r>
  <r>
    <x v="32"/>
    <n v="148"/>
    <n v="0"/>
    <x v="6"/>
  </r>
  <r>
    <x v="34"/>
    <n v="189"/>
    <n v="0"/>
    <x v="6"/>
  </r>
  <r>
    <x v="42"/>
    <n v="244"/>
    <n v="2"/>
    <x v="8"/>
  </r>
  <r>
    <x v="77"/>
    <n v="217"/>
    <n v="2"/>
    <x v="8"/>
  </r>
  <r>
    <x v="41"/>
    <n v="172"/>
    <n v="0"/>
    <x v="8"/>
  </r>
  <r>
    <x v="43"/>
    <n v="193"/>
    <n v="0"/>
    <x v="8"/>
  </r>
  <r>
    <x v="64"/>
    <n v="231"/>
    <n v="0"/>
    <x v="8"/>
  </r>
  <r>
    <x v="16"/>
    <n v="186"/>
    <n v="0"/>
    <x v="3"/>
  </r>
  <r>
    <x v="73"/>
    <n v="205"/>
    <n v="0"/>
    <x v="3"/>
  </r>
  <r>
    <x v="74"/>
    <n v="210"/>
    <n v="2"/>
    <x v="3"/>
  </r>
  <r>
    <x v="17"/>
    <n v="241"/>
    <n v="2"/>
    <x v="3"/>
  </r>
  <r>
    <x v="15"/>
    <n v="257"/>
    <n v="2"/>
    <x v="3"/>
  </r>
  <r>
    <x v="79"/>
    <n v="258"/>
    <n v="2"/>
    <x v="0"/>
  </r>
  <r>
    <x v="63"/>
    <n v="222"/>
    <n v="2"/>
    <x v="0"/>
  </r>
  <r>
    <x v="1"/>
    <n v="185"/>
    <n v="0"/>
    <x v="0"/>
  </r>
  <r>
    <x v="0"/>
    <n v="168"/>
    <n v="0"/>
    <x v="0"/>
  </r>
  <r>
    <x v="4"/>
    <n v="225"/>
    <n v="2"/>
    <x v="0"/>
  </r>
  <r>
    <x v="28"/>
    <n v="202"/>
    <n v="0"/>
    <x v="5"/>
  </r>
  <r>
    <x v="25"/>
    <n v="200"/>
    <n v="0"/>
    <x v="5"/>
  </r>
  <r>
    <x v="83"/>
    <n v="200"/>
    <n v="2"/>
    <x v="5"/>
  </r>
  <r>
    <x v="26"/>
    <n v="219"/>
    <n v="2"/>
    <x v="5"/>
  </r>
  <r>
    <x v="62"/>
    <n v="205"/>
    <n v="0"/>
    <x v="5"/>
  </r>
  <r>
    <x v="36"/>
    <n v="181"/>
    <n v="0"/>
    <x v="7"/>
  </r>
  <r>
    <x v="35"/>
    <n v="236"/>
    <n v="1"/>
    <x v="7"/>
  </r>
  <r>
    <x v="72"/>
    <n v="214"/>
    <n v="0"/>
    <x v="7"/>
  </r>
  <r>
    <x v="37"/>
    <n v="227"/>
    <n v="0"/>
    <x v="7"/>
  </r>
  <r>
    <x v="39"/>
    <n v="194"/>
    <n v="2"/>
    <x v="7"/>
  </r>
  <r>
    <x v="24"/>
    <n v="204"/>
    <n v="2"/>
    <x v="4"/>
  </r>
  <r>
    <x v="22"/>
    <n v="236"/>
    <n v="1"/>
    <x v="4"/>
  </r>
  <r>
    <x v="23"/>
    <n v="245"/>
    <n v="2"/>
    <x v="4"/>
  </r>
  <r>
    <x v="21"/>
    <n v="279"/>
    <n v="2"/>
    <x v="4"/>
  </r>
  <r>
    <x v="68"/>
    <n v="182"/>
    <n v="0"/>
    <x v="4"/>
  </r>
  <r>
    <x v="15"/>
    <n v="216"/>
    <n v="2"/>
    <x v="3"/>
  </r>
  <r>
    <x v="73"/>
    <n v="264"/>
    <n v="2"/>
    <x v="3"/>
  </r>
  <r>
    <x v="74"/>
    <n v="170"/>
    <n v="0"/>
    <x v="3"/>
  </r>
  <r>
    <x v="17"/>
    <n v="257"/>
    <n v="2"/>
    <x v="3"/>
  </r>
  <r>
    <x v="19"/>
    <n v="229"/>
    <n v="0"/>
    <x v="3"/>
  </r>
  <r>
    <x v="55"/>
    <n v="199"/>
    <n v="0"/>
    <x v="11"/>
  </r>
  <r>
    <x v="56"/>
    <n v="192"/>
    <n v="0"/>
    <x v="11"/>
  </r>
  <r>
    <x v="57"/>
    <n v="244"/>
    <n v="2"/>
    <x v="11"/>
  </r>
  <r>
    <x v="58"/>
    <n v="244"/>
    <n v="0"/>
    <x v="11"/>
  </r>
  <r>
    <x v="59"/>
    <n v="233"/>
    <n v="2"/>
    <x v="11"/>
  </r>
  <r>
    <x v="31"/>
    <n v="234"/>
    <n v="2"/>
    <x v="6"/>
  </r>
  <r>
    <x v="71"/>
    <n v="202"/>
    <n v="2"/>
    <x v="6"/>
  </r>
  <r>
    <x v="81"/>
    <n v="182"/>
    <n v="2"/>
    <x v="6"/>
  </r>
  <r>
    <x v="32"/>
    <n v="209"/>
    <n v="0"/>
    <x v="6"/>
  </r>
  <r>
    <x v="34"/>
    <n v="221"/>
    <n v="2"/>
    <x v="6"/>
  </r>
  <r>
    <x v="13"/>
    <n v="168"/>
    <n v="0"/>
    <x v="2"/>
  </r>
  <r>
    <x v="12"/>
    <n v="168"/>
    <n v="0"/>
    <x v="2"/>
  </r>
  <r>
    <x v="78"/>
    <n v="172"/>
    <n v="0"/>
    <x v="2"/>
  </r>
  <r>
    <x v="11"/>
    <n v="256"/>
    <n v="2"/>
    <x v="2"/>
  </r>
  <r>
    <x v="10"/>
    <n v="192"/>
    <n v="0"/>
    <x v="2"/>
  </r>
  <r>
    <x v="42"/>
    <n v="203"/>
    <n v="2"/>
    <x v="8"/>
  </r>
  <r>
    <x v="77"/>
    <n v="235"/>
    <n v="2"/>
    <x v="8"/>
  </r>
  <r>
    <x v="84"/>
    <n v="191"/>
    <n v="0"/>
    <x v="8"/>
  </r>
  <r>
    <x v="43"/>
    <n v="188"/>
    <n v="0"/>
    <x v="8"/>
  </r>
  <r>
    <x v="64"/>
    <n v="176"/>
    <n v="0"/>
    <x v="8"/>
  </r>
  <r>
    <x v="5"/>
    <n v="189"/>
    <n v="0"/>
    <x v="1"/>
  </r>
  <r>
    <x v="76"/>
    <n v="152"/>
    <n v="0"/>
    <x v="1"/>
  </r>
  <r>
    <x v="7"/>
    <n v="193"/>
    <n v="2"/>
    <x v="1"/>
  </r>
  <r>
    <x v="8"/>
    <n v="239"/>
    <n v="2"/>
    <x v="1"/>
  </r>
  <r>
    <x v="9"/>
    <n v="221"/>
    <n v="2"/>
    <x v="1"/>
  </r>
  <r>
    <x v="66"/>
    <n v="186"/>
    <n v="0"/>
    <x v="9"/>
  </r>
  <r>
    <x v="45"/>
    <n v="225"/>
    <n v="0"/>
    <x v="9"/>
  </r>
  <r>
    <x v="46"/>
    <n v="215"/>
    <n v="2"/>
    <x v="9"/>
  </r>
  <r>
    <x v="47"/>
    <n v="217"/>
    <n v="2"/>
    <x v="9"/>
  </r>
  <r>
    <x v="49"/>
    <n v="246"/>
    <n v="2"/>
    <x v="9"/>
  </r>
  <r>
    <x v="52"/>
    <n v="210"/>
    <n v="2"/>
    <x v="10"/>
  </r>
  <r>
    <x v="53"/>
    <n v="251"/>
    <n v="2"/>
    <x v="10"/>
  </r>
  <r>
    <x v="75"/>
    <n v="204"/>
    <n v="0"/>
    <x v="10"/>
  </r>
  <r>
    <x v="54"/>
    <n v="211"/>
    <n v="0"/>
    <x v="10"/>
  </r>
  <r>
    <x v="50"/>
    <n v="235"/>
    <n v="0"/>
    <x v="10"/>
  </r>
  <r>
    <x v="52"/>
    <n v="168"/>
    <n v="0"/>
    <x v="10"/>
  </r>
  <r>
    <x v="53"/>
    <n v="176"/>
    <n v="0"/>
    <x v="10"/>
  </r>
  <r>
    <x v="75"/>
    <n v="186"/>
    <n v="0"/>
    <x v="10"/>
  </r>
  <r>
    <x v="54"/>
    <n v="204"/>
    <n v="2"/>
    <x v="10"/>
  </r>
  <r>
    <x v="50"/>
    <n v="189"/>
    <n v="2"/>
    <x v="10"/>
  </r>
  <r>
    <x v="31"/>
    <n v="243"/>
    <n v="2"/>
    <x v="6"/>
  </r>
  <r>
    <x v="71"/>
    <n v="187"/>
    <n v="2"/>
    <x v="6"/>
  </r>
  <r>
    <x v="81"/>
    <n v="200"/>
    <n v="2"/>
    <x v="6"/>
  </r>
  <r>
    <x v="33"/>
    <n v="203"/>
    <n v="0"/>
    <x v="6"/>
  </r>
  <r>
    <x v="34"/>
    <n v="161"/>
    <n v="0"/>
    <x v="6"/>
  </r>
  <r>
    <x v="79"/>
    <n v="228"/>
    <n v="2"/>
    <x v="0"/>
  </r>
  <r>
    <x v="63"/>
    <n v="188"/>
    <n v="0"/>
    <x v="0"/>
  </r>
  <r>
    <x v="1"/>
    <n v="138"/>
    <n v="0"/>
    <x v="0"/>
  </r>
  <r>
    <x v="0"/>
    <n v="193"/>
    <n v="0"/>
    <x v="0"/>
  </r>
  <r>
    <x v="4"/>
    <n v="204"/>
    <n v="0"/>
    <x v="0"/>
  </r>
  <r>
    <x v="55"/>
    <n v="179"/>
    <n v="0"/>
    <x v="11"/>
  </r>
  <r>
    <x v="56"/>
    <n v="196"/>
    <n v="2"/>
    <x v="11"/>
  </r>
  <r>
    <x v="57"/>
    <n v="202"/>
    <n v="2"/>
    <x v="11"/>
  </r>
  <r>
    <x v="58"/>
    <n v="213"/>
    <n v="2"/>
    <x v="11"/>
  </r>
  <r>
    <x v="59"/>
    <n v="213"/>
    <n v="2"/>
    <x v="11"/>
  </r>
  <r>
    <x v="13"/>
    <n v="208"/>
    <n v="2"/>
    <x v="2"/>
  </r>
  <r>
    <x v="12"/>
    <n v="205"/>
    <n v="2"/>
    <x v="2"/>
  </r>
  <r>
    <x v="78"/>
    <n v="171"/>
    <n v="0"/>
    <x v="2"/>
  </r>
  <r>
    <x v="11"/>
    <n v="161"/>
    <n v="0"/>
    <x v="2"/>
  </r>
  <r>
    <x v="10"/>
    <n v="156"/>
    <n v="0"/>
    <x v="2"/>
  </r>
  <r>
    <x v="42"/>
    <n v="204"/>
    <n v="0"/>
    <x v="8"/>
  </r>
  <r>
    <x v="77"/>
    <n v="183"/>
    <n v="0"/>
    <x v="8"/>
  </r>
  <r>
    <x v="84"/>
    <n v="225"/>
    <n v="2"/>
    <x v="8"/>
  </r>
  <r>
    <x v="43"/>
    <n v="202"/>
    <n v="2"/>
    <x v="8"/>
  </r>
  <r>
    <x v="64"/>
    <n v="203"/>
    <n v="2"/>
    <x v="8"/>
  </r>
  <r>
    <x v="24"/>
    <n v="213"/>
    <n v="0"/>
    <x v="4"/>
  </r>
  <r>
    <x v="22"/>
    <n v="213"/>
    <n v="2"/>
    <x v="4"/>
  </r>
  <r>
    <x v="23"/>
    <n v="200"/>
    <n v="2"/>
    <x v="4"/>
  </r>
  <r>
    <x v="21"/>
    <n v="222"/>
    <n v="0"/>
    <x v="4"/>
  </r>
  <r>
    <x v="68"/>
    <n v="180"/>
    <n v="0"/>
    <x v="4"/>
  </r>
  <r>
    <x v="15"/>
    <n v="228"/>
    <n v="2"/>
    <x v="3"/>
  </r>
  <r>
    <x v="73"/>
    <n v="161"/>
    <n v="0"/>
    <x v="3"/>
  </r>
  <r>
    <x v="16"/>
    <n v="166"/>
    <n v="0"/>
    <x v="3"/>
  </r>
  <r>
    <x v="17"/>
    <n v="268"/>
    <n v="2"/>
    <x v="3"/>
  </r>
  <r>
    <x v="19"/>
    <n v="256"/>
    <n v="2"/>
    <x v="3"/>
  </r>
  <r>
    <x v="28"/>
    <n v="210"/>
    <n v="0"/>
    <x v="5"/>
  </r>
  <r>
    <x v="25"/>
    <n v="224"/>
    <n v="2"/>
    <x v="5"/>
  </r>
  <r>
    <x v="27"/>
    <n v="235"/>
    <n v="2"/>
    <x v="5"/>
  </r>
  <r>
    <x v="26"/>
    <n v="216"/>
    <n v="2"/>
    <x v="5"/>
  </r>
  <r>
    <x v="62"/>
    <n v="195"/>
    <n v="2"/>
    <x v="5"/>
  </r>
  <r>
    <x v="66"/>
    <n v="227"/>
    <n v="2"/>
    <x v="9"/>
  </r>
  <r>
    <x v="45"/>
    <n v="185"/>
    <n v="0"/>
    <x v="9"/>
  </r>
  <r>
    <x v="46"/>
    <n v="222"/>
    <n v="0"/>
    <x v="9"/>
  </r>
  <r>
    <x v="47"/>
    <n v="213"/>
    <n v="0"/>
    <x v="9"/>
  </r>
  <r>
    <x v="49"/>
    <n v="182"/>
    <n v="0"/>
    <x v="9"/>
  </r>
  <r>
    <x v="5"/>
    <n v="168"/>
    <n v="0"/>
    <x v="1"/>
  </r>
  <r>
    <x v="85"/>
    <n v="160"/>
    <n v="0"/>
    <x v="1"/>
  </r>
  <r>
    <x v="7"/>
    <n v="177"/>
    <n v="0"/>
    <x v="1"/>
  </r>
  <r>
    <x v="8"/>
    <n v="223"/>
    <n v="2"/>
    <x v="1"/>
  </r>
  <r>
    <x v="9"/>
    <n v="247"/>
    <n v="2"/>
    <x v="1"/>
  </r>
  <r>
    <x v="35"/>
    <n v="215"/>
    <n v="2"/>
    <x v="7"/>
  </r>
  <r>
    <x v="38"/>
    <n v="174"/>
    <n v="2"/>
    <x v="7"/>
  </r>
  <r>
    <x v="72"/>
    <n v="223"/>
    <n v="2"/>
    <x v="7"/>
  </r>
  <r>
    <x v="37"/>
    <n v="215"/>
    <n v="0"/>
    <x v="7"/>
  </r>
  <r>
    <x v="39"/>
    <n v="222"/>
    <n v="0"/>
    <x v="7"/>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0">
  <r>
    <x v="0"/>
    <n v="204"/>
    <n v="2"/>
    <x v="0"/>
  </r>
  <r>
    <x v="1"/>
    <n v="215"/>
    <n v="2"/>
    <x v="0"/>
  </r>
  <r>
    <x v="2"/>
    <n v="153"/>
    <n v="0"/>
    <x v="0"/>
  </r>
  <r>
    <x v="3"/>
    <n v="189"/>
    <n v="2"/>
    <x v="0"/>
  </r>
  <r>
    <x v="4"/>
    <n v="160"/>
    <n v="0"/>
    <x v="0"/>
  </r>
  <r>
    <x v="5"/>
    <n v="185"/>
    <n v="0"/>
    <x v="1"/>
  </r>
  <r>
    <x v="6"/>
    <n v="199"/>
    <n v="0"/>
    <x v="1"/>
  </r>
  <r>
    <x v="7"/>
    <n v="175"/>
    <n v="2"/>
    <x v="1"/>
  </r>
  <r>
    <x v="8"/>
    <n v="183"/>
    <n v="0"/>
    <x v="1"/>
  </r>
  <r>
    <x v="9"/>
    <n v="253"/>
    <n v="2"/>
    <x v="1"/>
  </r>
  <r>
    <x v="10"/>
    <n v="170"/>
    <n v="0"/>
    <x v="2"/>
  </r>
  <r>
    <x v="11"/>
    <n v="139"/>
    <n v="0"/>
    <x v="2"/>
  </r>
  <r>
    <x v="12"/>
    <n v="183"/>
    <n v="0"/>
    <x v="2"/>
  </r>
  <r>
    <x v="13"/>
    <n v="127"/>
    <n v="0"/>
    <x v="2"/>
  </r>
  <r>
    <x v="14"/>
    <n v="156"/>
    <n v="1"/>
    <x v="2"/>
  </r>
  <r>
    <x v="15"/>
    <n v="210"/>
    <n v="2"/>
    <x v="3"/>
  </r>
  <r>
    <x v="16"/>
    <n v="177"/>
    <n v="2"/>
    <x v="3"/>
  </r>
  <r>
    <x v="17"/>
    <n v="191"/>
    <n v="2"/>
    <x v="3"/>
  </r>
  <r>
    <x v="18"/>
    <n v="212"/>
    <n v="2"/>
    <x v="3"/>
  </r>
  <r>
    <x v="19"/>
    <n v="156"/>
    <n v="1"/>
    <x v="3"/>
  </r>
  <r>
    <x v="20"/>
    <n v="166"/>
    <n v="2"/>
    <x v="4"/>
  </r>
  <r>
    <x v="21"/>
    <n v="176"/>
    <n v="2"/>
    <x v="4"/>
  </r>
  <r>
    <x v="22"/>
    <n v="131"/>
    <n v="0"/>
    <x v="4"/>
  </r>
  <r>
    <x v="23"/>
    <n v="181"/>
    <n v="2"/>
    <x v="4"/>
  </r>
  <r>
    <x v="24"/>
    <n v="179"/>
    <n v="1"/>
    <x v="4"/>
  </r>
  <r>
    <x v="25"/>
    <n v="165"/>
    <n v="0"/>
    <x v="5"/>
  </r>
  <r>
    <x v="26"/>
    <n v="140"/>
    <n v="0"/>
    <x v="5"/>
  </r>
  <r>
    <x v="27"/>
    <n v="190"/>
    <n v="2"/>
    <x v="5"/>
  </r>
  <r>
    <x v="28"/>
    <n v="180"/>
    <n v="0"/>
    <x v="5"/>
  </r>
  <r>
    <x v="29"/>
    <n v="179"/>
    <n v="1"/>
    <x v="5"/>
  </r>
  <r>
    <x v="30"/>
    <n v="206"/>
    <n v="0"/>
    <x v="6"/>
  </r>
  <r>
    <x v="31"/>
    <n v="218"/>
    <n v="2"/>
    <x v="6"/>
  </r>
  <r>
    <x v="32"/>
    <n v="178"/>
    <n v="0"/>
    <x v="6"/>
  </r>
  <r>
    <x v="33"/>
    <n v="198"/>
    <n v="2"/>
    <x v="6"/>
  </r>
  <r>
    <x v="34"/>
    <n v="146"/>
    <n v="0"/>
    <x v="6"/>
  </r>
  <r>
    <x v="35"/>
    <n v="214"/>
    <n v="2"/>
    <x v="7"/>
  </r>
  <r>
    <x v="36"/>
    <n v="205"/>
    <n v="0"/>
    <x v="7"/>
  </r>
  <r>
    <x v="37"/>
    <n v="220"/>
    <n v="2"/>
    <x v="7"/>
  </r>
  <r>
    <x v="38"/>
    <n v="156"/>
    <n v="0"/>
    <x v="7"/>
  </r>
  <r>
    <x v="39"/>
    <n v="199"/>
    <n v="2"/>
    <x v="7"/>
  </r>
  <r>
    <x v="40"/>
    <n v="235"/>
    <n v="2"/>
    <x v="8"/>
  </r>
  <r>
    <x v="41"/>
    <n v="182"/>
    <n v="0"/>
    <x v="8"/>
  </r>
  <r>
    <x v="42"/>
    <n v="169"/>
    <n v="0"/>
    <x v="8"/>
  </r>
  <r>
    <x v="43"/>
    <n v="244"/>
    <n v="2"/>
    <x v="8"/>
  </r>
  <r>
    <x v="44"/>
    <n v="239"/>
    <n v="2"/>
    <x v="8"/>
  </r>
  <r>
    <x v="45"/>
    <n v="182"/>
    <n v="0"/>
    <x v="9"/>
  </r>
  <r>
    <x v="46"/>
    <n v="192"/>
    <n v="2"/>
    <x v="9"/>
  </r>
  <r>
    <x v="47"/>
    <n v="189"/>
    <n v="2"/>
    <x v="9"/>
  </r>
  <r>
    <x v="48"/>
    <n v="205"/>
    <n v="0"/>
    <x v="9"/>
  </r>
  <r>
    <x v="49"/>
    <n v="184"/>
    <n v="0"/>
    <x v="9"/>
  </r>
  <r>
    <x v="50"/>
    <n v="162"/>
    <n v="0"/>
    <x v="10"/>
  </r>
  <r>
    <x v="51"/>
    <n v="190"/>
    <n v="0"/>
    <x v="10"/>
  </r>
  <r>
    <x v="52"/>
    <n v="127"/>
    <n v="0"/>
    <x v="10"/>
  </r>
  <r>
    <x v="53"/>
    <n v="180"/>
    <n v="0"/>
    <x v="10"/>
  </r>
  <r>
    <x v="54"/>
    <n v="234"/>
    <n v="2"/>
    <x v="10"/>
  </r>
  <r>
    <x v="55"/>
    <n v="179"/>
    <n v="2"/>
    <x v="11"/>
  </r>
  <r>
    <x v="56"/>
    <n v="205"/>
    <n v="2"/>
    <x v="11"/>
  </r>
  <r>
    <x v="57"/>
    <n v="217"/>
    <n v="2"/>
    <x v="11"/>
  </r>
  <r>
    <x v="58"/>
    <n v="216"/>
    <n v="2"/>
    <x v="11"/>
  </r>
  <r>
    <x v="59"/>
    <n v="233"/>
    <n v="0"/>
    <x v="11"/>
  </r>
  <r>
    <x v="60"/>
    <n v="156"/>
    <n v="0"/>
    <x v="4"/>
  </r>
  <r>
    <x v="21"/>
    <n v="172"/>
    <n v="2"/>
    <x v="4"/>
  </r>
  <r>
    <x v="22"/>
    <n v="145"/>
    <n v="2"/>
    <x v="4"/>
  </r>
  <r>
    <x v="23"/>
    <n v="245"/>
    <n v="2"/>
    <x v="4"/>
  </r>
  <r>
    <x v="24"/>
    <n v="201"/>
    <n v="2"/>
    <x v="4"/>
  </r>
  <r>
    <x v="10"/>
    <n v="206"/>
    <n v="2"/>
    <x v="2"/>
  </r>
  <r>
    <x v="11"/>
    <n v="169"/>
    <n v="0"/>
    <x v="2"/>
  </r>
  <r>
    <x v="12"/>
    <n v="143"/>
    <n v="0"/>
    <x v="2"/>
  </r>
  <r>
    <x v="61"/>
    <n v="186"/>
    <n v="0"/>
    <x v="2"/>
  </r>
  <r>
    <x v="14"/>
    <n v="195"/>
    <n v="0"/>
    <x v="2"/>
  </r>
  <r>
    <x v="35"/>
    <n v="166"/>
    <n v="0"/>
    <x v="7"/>
  </r>
  <r>
    <x v="36"/>
    <n v="161"/>
    <n v="0"/>
    <x v="7"/>
  </r>
  <r>
    <x v="37"/>
    <n v="243"/>
    <n v="2"/>
    <x v="7"/>
  </r>
  <r>
    <x v="38"/>
    <n v="194"/>
    <n v="2"/>
    <x v="7"/>
  </r>
  <r>
    <x v="39"/>
    <n v="222"/>
    <n v="2"/>
    <x v="7"/>
  </r>
  <r>
    <x v="25"/>
    <n v="212"/>
    <n v="2"/>
    <x v="5"/>
  </r>
  <r>
    <x v="62"/>
    <n v="170"/>
    <n v="2"/>
    <x v="5"/>
  </r>
  <r>
    <x v="27"/>
    <n v="213"/>
    <n v="0"/>
    <x v="5"/>
  </r>
  <r>
    <x v="28"/>
    <n v="190"/>
    <n v="0"/>
    <x v="5"/>
  </r>
  <r>
    <x v="29"/>
    <n v="138"/>
    <n v="0"/>
    <x v="5"/>
  </r>
  <r>
    <x v="0"/>
    <n v="157"/>
    <n v="0"/>
    <x v="0"/>
  </r>
  <r>
    <x v="1"/>
    <n v="192"/>
    <n v="2"/>
    <x v="0"/>
  </r>
  <r>
    <x v="63"/>
    <n v="170"/>
    <n v="0"/>
    <x v="0"/>
  </r>
  <r>
    <x v="4"/>
    <n v="243"/>
    <n v="2"/>
    <x v="0"/>
  </r>
  <r>
    <x v="3"/>
    <n v="187"/>
    <n v="2"/>
    <x v="0"/>
  </r>
  <r>
    <x v="50"/>
    <n v="220"/>
    <n v="2"/>
    <x v="10"/>
  </r>
  <r>
    <x v="51"/>
    <n v="176"/>
    <n v="0"/>
    <x v="10"/>
  </r>
  <r>
    <x v="52"/>
    <n v="225"/>
    <n v="2"/>
    <x v="10"/>
  </r>
  <r>
    <x v="53"/>
    <n v="188"/>
    <n v="0"/>
    <x v="10"/>
  </r>
  <r>
    <x v="54"/>
    <n v="159"/>
    <n v="0"/>
    <x v="10"/>
  </r>
  <r>
    <x v="45"/>
    <n v="221"/>
    <n v="0"/>
    <x v="9"/>
  </r>
  <r>
    <x v="46"/>
    <n v="140"/>
    <n v="0"/>
    <x v="9"/>
  </r>
  <r>
    <x v="47"/>
    <n v="260"/>
    <n v="2"/>
    <x v="9"/>
  </r>
  <r>
    <x v="48"/>
    <n v="190"/>
    <n v="2"/>
    <x v="9"/>
  </r>
  <r>
    <x v="49"/>
    <n v="245"/>
    <n v="2"/>
    <x v="9"/>
  </r>
  <r>
    <x v="55"/>
    <n v="256"/>
    <n v="2"/>
    <x v="11"/>
  </r>
  <r>
    <x v="56"/>
    <n v="181"/>
    <n v="2"/>
    <x v="11"/>
  </r>
  <r>
    <x v="57"/>
    <n v="189"/>
    <n v="0"/>
    <x v="11"/>
  </r>
  <r>
    <x v="58"/>
    <n v="165"/>
    <n v="0"/>
    <x v="11"/>
  </r>
  <r>
    <x v="59"/>
    <n v="219"/>
    <n v="0"/>
    <x v="11"/>
  </r>
  <r>
    <x v="30"/>
    <n v="226"/>
    <n v="2"/>
    <x v="6"/>
  </r>
  <r>
    <x v="31"/>
    <n v="226"/>
    <n v="2"/>
    <x v="6"/>
  </r>
  <r>
    <x v="32"/>
    <n v="222"/>
    <n v="2"/>
    <x v="6"/>
  </r>
  <r>
    <x v="33"/>
    <n v="175"/>
    <n v="0"/>
    <x v="6"/>
  </r>
  <r>
    <x v="34"/>
    <n v="207"/>
    <n v="0"/>
    <x v="6"/>
  </r>
  <r>
    <x v="15"/>
    <n v="181"/>
    <n v="0"/>
    <x v="3"/>
  </r>
  <r>
    <x v="16"/>
    <n v="170"/>
    <n v="0"/>
    <x v="3"/>
  </r>
  <r>
    <x v="17"/>
    <n v="181"/>
    <n v="0"/>
    <x v="3"/>
  </r>
  <r>
    <x v="18"/>
    <n v="220"/>
    <n v="2"/>
    <x v="3"/>
  </r>
  <r>
    <x v="19"/>
    <n v="224"/>
    <n v="2"/>
    <x v="3"/>
  </r>
  <r>
    <x v="5"/>
    <n v="157"/>
    <n v="0"/>
    <x v="1"/>
  </r>
  <r>
    <x v="6"/>
    <n v="160"/>
    <n v="0"/>
    <x v="1"/>
  </r>
  <r>
    <x v="7"/>
    <n v="172"/>
    <n v="2"/>
    <x v="1"/>
  </r>
  <r>
    <x v="8"/>
    <n v="206"/>
    <n v="2"/>
    <x v="1"/>
  </r>
  <r>
    <x v="9"/>
    <n v="188"/>
    <n v="2"/>
    <x v="1"/>
  </r>
  <r>
    <x v="40"/>
    <n v="183"/>
    <n v="2"/>
    <x v="8"/>
  </r>
  <r>
    <x v="64"/>
    <n v="176"/>
    <n v="2"/>
    <x v="8"/>
  </r>
  <r>
    <x v="42"/>
    <n v="170"/>
    <n v="0"/>
    <x v="8"/>
  </r>
  <r>
    <x v="43"/>
    <n v="196"/>
    <n v="0"/>
    <x v="8"/>
  </r>
  <r>
    <x v="44"/>
    <n v="178"/>
    <n v="0"/>
    <x v="8"/>
  </r>
  <r>
    <x v="40"/>
    <n v="182"/>
    <n v="0"/>
    <x v="8"/>
  </r>
  <r>
    <x v="64"/>
    <n v="148"/>
    <n v="0"/>
    <x v="8"/>
  </r>
  <r>
    <x v="42"/>
    <n v="190"/>
    <n v="0"/>
    <x v="8"/>
  </r>
  <r>
    <x v="43"/>
    <n v="212"/>
    <n v="0"/>
    <x v="8"/>
  </r>
  <r>
    <x v="44"/>
    <n v="130"/>
    <n v="0"/>
    <x v="8"/>
  </r>
  <r>
    <x v="55"/>
    <n v="249"/>
    <n v="2"/>
    <x v="11"/>
  </r>
  <r>
    <x v="56"/>
    <n v="187"/>
    <n v="2"/>
    <x v="11"/>
  </r>
  <r>
    <x v="57"/>
    <n v="236"/>
    <n v="2"/>
    <x v="11"/>
  </r>
  <r>
    <x v="58"/>
    <n v="219"/>
    <n v="2"/>
    <x v="11"/>
  </r>
  <r>
    <x v="59"/>
    <n v="246"/>
    <n v="2"/>
    <x v="11"/>
  </r>
  <r>
    <x v="30"/>
    <n v="202"/>
    <n v="2"/>
    <x v="6"/>
  </r>
  <r>
    <x v="31"/>
    <n v="227"/>
    <n v="2"/>
    <x v="6"/>
  </r>
  <r>
    <x v="32"/>
    <n v="183"/>
    <n v="0"/>
    <x v="6"/>
  </r>
  <r>
    <x v="33"/>
    <n v="192"/>
    <n v="0"/>
    <x v="6"/>
  </r>
  <r>
    <x v="34"/>
    <n v="184"/>
    <n v="0"/>
    <x v="6"/>
  </r>
  <r>
    <x v="60"/>
    <n v="169"/>
    <n v="0"/>
    <x v="4"/>
  </r>
  <r>
    <x v="21"/>
    <n v="200"/>
    <n v="0"/>
    <x v="4"/>
  </r>
  <r>
    <x v="22"/>
    <n v="214"/>
    <n v="2"/>
    <x v="4"/>
  </r>
  <r>
    <x v="23"/>
    <n v="225"/>
    <n v="2"/>
    <x v="4"/>
  </r>
  <r>
    <x v="24"/>
    <n v="227"/>
    <n v="2"/>
    <x v="4"/>
  </r>
  <r>
    <x v="35"/>
    <n v="190"/>
    <n v="0"/>
    <x v="7"/>
  </r>
  <r>
    <x v="36"/>
    <n v="227"/>
    <n v="2"/>
    <x v="7"/>
  </r>
  <r>
    <x v="37"/>
    <n v="171"/>
    <n v="0"/>
    <x v="7"/>
  </r>
  <r>
    <x v="38"/>
    <n v="160"/>
    <n v="0"/>
    <x v="7"/>
  </r>
  <r>
    <x v="39"/>
    <n v="228"/>
    <n v="0"/>
    <x v="7"/>
  </r>
  <r>
    <x v="15"/>
    <n v="204"/>
    <n v="2"/>
    <x v="3"/>
  </r>
  <r>
    <x v="16"/>
    <n v="218"/>
    <n v="0"/>
    <x v="3"/>
  </r>
  <r>
    <x v="17"/>
    <n v="222"/>
    <n v="2"/>
    <x v="3"/>
  </r>
  <r>
    <x v="18"/>
    <n v="203"/>
    <n v="2"/>
    <x v="3"/>
  </r>
  <r>
    <x v="19"/>
    <n v="242"/>
    <n v="2"/>
    <x v="3"/>
  </r>
  <r>
    <x v="10"/>
    <n v="171"/>
    <n v="2"/>
    <x v="2"/>
  </r>
  <r>
    <x v="11"/>
    <n v="185"/>
    <n v="2"/>
    <x v="2"/>
  </r>
  <r>
    <x v="12"/>
    <n v="192"/>
    <n v="0"/>
    <x v="2"/>
  </r>
  <r>
    <x v="61"/>
    <n v="158"/>
    <n v="0"/>
    <x v="2"/>
  </r>
  <r>
    <x v="14"/>
    <n v="191"/>
    <n v="2"/>
    <x v="2"/>
  </r>
  <r>
    <x v="25"/>
    <n v="148"/>
    <n v="0"/>
    <x v="5"/>
  </r>
  <r>
    <x v="62"/>
    <n v="154"/>
    <n v="0"/>
    <x v="5"/>
  </r>
  <r>
    <x v="27"/>
    <n v="203"/>
    <n v="2"/>
    <x v="5"/>
  </r>
  <r>
    <x v="28"/>
    <n v="176"/>
    <n v="2"/>
    <x v="5"/>
  </r>
  <r>
    <x v="26"/>
    <n v="165"/>
    <n v="0"/>
    <x v="5"/>
  </r>
  <r>
    <x v="65"/>
    <n v="119"/>
    <n v="0"/>
    <x v="1"/>
  </r>
  <r>
    <x v="6"/>
    <n v="191"/>
    <n v="2"/>
    <x v="1"/>
  </r>
  <r>
    <x v="7"/>
    <n v="193"/>
    <n v="2"/>
    <x v="1"/>
  </r>
  <r>
    <x v="8"/>
    <n v="224"/>
    <n v="2"/>
    <x v="1"/>
  </r>
  <r>
    <x v="9"/>
    <n v="180"/>
    <n v="2"/>
    <x v="1"/>
  </r>
  <r>
    <x v="50"/>
    <n v="290"/>
    <n v="2"/>
    <x v="10"/>
  </r>
  <r>
    <x v="51"/>
    <n v="159"/>
    <n v="0"/>
    <x v="10"/>
  </r>
  <r>
    <x v="52"/>
    <n v="188"/>
    <n v="0"/>
    <x v="10"/>
  </r>
  <r>
    <x v="53"/>
    <n v="169"/>
    <n v="0"/>
    <x v="10"/>
  </r>
  <r>
    <x v="54"/>
    <n v="158"/>
    <n v="0"/>
    <x v="10"/>
  </r>
  <r>
    <x v="45"/>
    <n v="191"/>
    <n v="0"/>
    <x v="9"/>
  </r>
  <r>
    <x v="66"/>
    <n v="198"/>
    <n v="0"/>
    <x v="9"/>
  </r>
  <r>
    <x v="47"/>
    <n v="179"/>
    <n v="0"/>
    <x v="9"/>
  </r>
  <r>
    <x v="48"/>
    <n v="189"/>
    <n v="2"/>
    <x v="9"/>
  </r>
  <r>
    <x v="49"/>
    <n v="202"/>
    <n v="2"/>
    <x v="9"/>
  </r>
  <r>
    <x v="2"/>
    <n v="214"/>
    <n v="2"/>
    <x v="0"/>
  </r>
  <r>
    <x v="1"/>
    <n v="203"/>
    <n v="2"/>
    <x v="0"/>
  </r>
  <r>
    <x v="0"/>
    <n v="225"/>
    <n v="2"/>
    <x v="0"/>
  </r>
  <r>
    <x v="4"/>
    <n v="160"/>
    <n v="0"/>
    <x v="0"/>
  </r>
  <r>
    <x v="3"/>
    <n v="160"/>
    <n v="0"/>
    <x v="0"/>
  </r>
  <r>
    <x v="30"/>
    <n v="170"/>
    <n v="2"/>
    <x v="6"/>
  </r>
  <r>
    <x v="31"/>
    <n v="244"/>
    <n v="2"/>
    <x v="6"/>
  </r>
  <r>
    <x v="32"/>
    <n v="176"/>
    <n v="0"/>
    <x v="6"/>
  </r>
  <r>
    <x v="33"/>
    <n v="172"/>
    <n v="2"/>
    <x v="6"/>
  </r>
  <r>
    <x v="34"/>
    <n v="223"/>
    <n v="2"/>
    <x v="6"/>
  </r>
  <r>
    <x v="25"/>
    <n v="129"/>
    <n v="0"/>
    <x v="5"/>
  </r>
  <r>
    <x v="26"/>
    <n v="173"/>
    <n v="0"/>
    <x v="5"/>
  </r>
  <r>
    <x v="27"/>
    <n v="212"/>
    <n v="2"/>
    <x v="5"/>
  </r>
  <r>
    <x v="28"/>
    <n v="163"/>
    <n v="0"/>
    <x v="5"/>
  </r>
  <r>
    <x v="29"/>
    <n v="204"/>
    <n v="0"/>
    <x v="5"/>
  </r>
  <r>
    <x v="40"/>
    <n v="203"/>
    <n v="0"/>
    <x v="8"/>
  </r>
  <r>
    <x v="64"/>
    <n v="200"/>
    <n v="2"/>
    <x v="8"/>
  </r>
  <r>
    <x v="42"/>
    <n v="183"/>
    <n v="0"/>
    <x v="8"/>
  </r>
  <r>
    <x v="43"/>
    <n v="211"/>
    <n v="2"/>
    <x v="8"/>
  </r>
  <r>
    <x v="44"/>
    <n v="224"/>
    <n v="0"/>
    <x v="8"/>
  </r>
  <r>
    <x v="50"/>
    <n v="224"/>
    <n v="2"/>
    <x v="10"/>
  </r>
  <r>
    <x v="51"/>
    <n v="179"/>
    <n v="0"/>
    <x v="10"/>
  </r>
  <r>
    <x v="52"/>
    <n v="210"/>
    <n v="2"/>
    <x v="10"/>
  </r>
  <r>
    <x v="53"/>
    <n v="194"/>
    <n v="0"/>
    <x v="10"/>
  </r>
  <r>
    <x v="54"/>
    <n v="225"/>
    <n v="2"/>
    <x v="10"/>
  </r>
  <r>
    <x v="5"/>
    <n v="178"/>
    <n v="2"/>
    <x v="1"/>
  </r>
  <r>
    <x v="6"/>
    <n v="187"/>
    <n v="2"/>
    <x v="1"/>
  </r>
  <r>
    <x v="7"/>
    <n v="232"/>
    <n v="2"/>
    <x v="1"/>
  </r>
  <r>
    <x v="8"/>
    <n v="230"/>
    <n v="2"/>
    <x v="1"/>
  </r>
  <r>
    <x v="9"/>
    <n v="222"/>
    <n v="2"/>
    <x v="1"/>
  </r>
  <r>
    <x v="45"/>
    <n v="156"/>
    <n v="0"/>
    <x v="9"/>
  </r>
  <r>
    <x v="66"/>
    <n v="135"/>
    <n v="0"/>
    <x v="9"/>
  </r>
  <r>
    <x v="47"/>
    <n v="197"/>
    <n v="0"/>
    <x v="9"/>
  </r>
  <r>
    <x v="48"/>
    <n v="212"/>
    <n v="0"/>
    <x v="9"/>
  </r>
  <r>
    <x v="49"/>
    <n v="200"/>
    <n v="0"/>
    <x v="9"/>
  </r>
  <r>
    <x v="60"/>
    <n v="159"/>
    <n v="0"/>
    <x v="4"/>
  </r>
  <r>
    <x v="21"/>
    <n v="177"/>
    <n v="0"/>
    <x v="4"/>
  </r>
  <r>
    <x v="22"/>
    <n v="162"/>
    <n v="0"/>
    <x v="4"/>
  </r>
  <r>
    <x v="23"/>
    <n v="185"/>
    <n v="2"/>
    <x v="4"/>
  </r>
  <r>
    <x v="24"/>
    <n v="192"/>
    <n v="0"/>
    <x v="4"/>
  </r>
  <r>
    <x v="15"/>
    <n v="161"/>
    <n v="2"/>
    <x v="3"/>
  </r>
  <r>
    <x v="16"/>
    <n v="189"/>
    <n v="2"/>
    <x v="3"/>
  </r>
  <r>
    <x v="17"/>
    <n v="223"/>
    <n v="2"/>
    <x v="3"/>
  </r>
  <r>
    <x v="18"/>
    <n v="147"/>
    <n v="0"/>
    <x v="3"/>
  </r>
  <r>
    <x v="19"/>
    <n v="204"/>
    <n v="2"/>
    <x v="3"/>
  </r>
  <r>
    <x v="55"/>
    <n v="210"/>
    <n v="2"/>
    <x v="11"/>
  </r>
  <r>
    <x v="56"/>
    <n v="217"/>
    <n v="2"/>
    <x v="11"/>
  </r>
  <r>
    <x v="57"/>
    <n v="160"/>
    <n v="0"/>
    <x v="11"/>
  </r>
  <r>
    <x v="58"/>
    <n v="202"/>
    <n v="2"/>
    <x v="11"/>
  </r>
  <r>
    <x v="59"/>
    <n v="232"/>
    <n v="2"/>
    <x v="11"/>
  </r>
  <r>
    <x v="2"/>
    <n v="149"/>
    <n v="0"/>
    <x v="0"/>
  </r>
  <r>
    <x v="1"/>
    <n v="168"/>
    <n v="0"/>
    <x v="0"/>
  </r>
  <r>
    <x v="0"/>
    <n v="238"/>
    <n v="2"/>
    <x v="0"/>
  </r>
  <r>
    <x v="4"/>
    <n v="179"/>
    <n v="0"/>
    <x v="0"/>
  </r>
  <r>
    <x v="3"/>
    <n v="162"/>
    <n v="0"/>
    <x v="0"/>
  </r>
  <r>
    <x v="35"/>
    <n v="164"/>
    <n v="0"/>
    <x v="7"/>
  </r>
  <r>
    <x v="36"/>
    <n v="224"/>
    <n v="2"/>
    <x v="7"/>
  </r>
  <r>
    <x v="37"/>
    <n v="255"/>
    <n v="2"/>
    <x v="7"/>
  </r>
  <r>
    <x v="38"/>
    <n v="145"/>
    <n v="0"/>
    <x v="7"/>
  </r>
  <r>
    <x v="39"/>
    <n v="210"/>
    <n v="0"/>
    <x v="7"/>
  </r>
  <r>
    <x v="10"/>
    <n v="194"/>
    <n v="2"/>
    <x v="2"/>
  </r>
  <r>
    <x v="11"/>
    <n v="181"/>
    <n v="0"/>
    <x v="2"/>
  </r>
  <r>
    <x v="12"/>
    <n v="177"/>
    <n v="0"/>
    <x v="2"/>
  </r>
  <r>
    <x v="13"/>
    <n v="177"/>
    <n v="2"/>
    <x v="2"/>
  </r>
  <r>
    <x v="14"/>
    <n v="213"/>
    <n v="2"/>
    <x v="2"/>
  </r>
  <r>
    <x v="45"/>
    <n v="160"/>
    <n v="0"/>
    <x v="9"/>
  </r>
  <r>
    <x v="46"/>
    <n v="250"/>
    <n v="2"/>
    <x v="9"/>
  </r>
  <r>
    <x v="47"/>
    <n v="194"/>
    <n v="2"/>
    <x v="9"/>
  </r>
  <r>
    <x v="48"/>
    <n v="224"/>
    <n v="2"/>
    <x v="9"/>
  </r>
  <r>
    <x v="49"/>
    <n v="198"/>
    <n v="0"/>
    <x v="9"/>
  </r>
  <r>
    <x v="50"/>
    <n v="175"/>
    <n v="2"/>
    <x v="10"/>
  </r>
  <r>
    <x v="51"/>
    <n v="158"/>
    <n v="0"/>
    <x v="10"/>
  </r>
  <r>
    <x v="52"/>
    <n v="167"/>
    <n v="0"/>
    <x v="10"/>
  </r>
  <r>
    <x v="53"/>
    <n v="205"/>
    <n v="0"/>
    <x v="10"/>
  </r>
  <r>
    <x v="54"/>
    <n v="235"/>
    <n v="2"/>
    <x v="10"/>
  </r>
  <r>
    <x v="5"/>
    <n v="111"/>
    <n v="0"/>
    <x v="1"/>
  </r>
  <r>
    <x v="6"/>
    <n v="165"/>
    <n v="0"/>
    <x v="1"/>
  </r>
  <r>
    <x v="7"/>
    <n v="207"/>
    <n v="0"/>
    <x v="1"/>
  </r>
  <r>
    <x v="8"/>
    <n v="235"/>
    <n v="2"/>
    <x v="1"/>
  </r>
  <r>
    <x v="9"/>
    <n v="192"/>
    <n v="0"/>
    <x v="1"/>
  </r>
  <r>
    <x v="55"/>
    <n v="240"/>
    <n v="2"/>
    <x v="11"/>
  </r>
  <r>
    <x v="56"/>
    <n v="187"/>
    <n v="2"/>
    <x v="11"/>
  </r>
  <r>
    <x v="57"/>
    <n v="225"/>
    <n v="2"/>
    <x v="11"/>
  </r>
  <r>
    <x v="58"/>
    <n v="166"/>
    <n v="0"/>
    <x v="11"/>
  </r>
  <r>
    <x v="59"/>
    <n v="230"/>
    <n v="2"/>
    <x v="11"/>
  </r>
  <r>
    <x v="10"/>
    <n v="195"/>
    <n v="2"/>
    <x v="2"/>
  </r>
  <r>
    <x v="11"/>
    <n v="171"/>
    <n v="0"/>
    <x v="2"/>
  </r>
  <r>
    <x v="12"/>
    <n v="171"/>
    <n v="2"/>
    <x v="2"/>
  </r>
  <r>
    <x v="13"/>
    <n v="179"/>
    <n v="0"/>
    <x v="2"/>
  </r>
  <r>
    <x v="14"/>
    <n v="182"/>
    <n v="0"/>
    <x v="2"/>
  </r>
  <r>
    <x v="30"/>
    <n v="190"/>
    <n v="0"/>
    <x v="6"/>
  </r>
  <r>
    <x v="31"/>
    <n v="231"/>
    <n v="2"/>
    <x v="6"/>
  </r>
  <r>
    <x v="32"/>
    <n v="166"/>
    <n v="0"/>
    <x v="6"/>
  </r>
  <r>
    <x v="33"/>
    <n v="201"/>
    <n v="2"/>
    <x v="6"/>
  </r>
  <r>
    <x v="34"/>
    <n v="212"/>
    <n v="2"/>
    <x v="6"/>
  </r>
  <r>
    <x v="3"/>
    <n v="202"/>
    <n v="0"/>
    <x v="0"/>
  </r>
  <r>
    <x v="4"/>
    <n v="190"/>
    <n v="2"/>
    <x v="0"/>
  </r>
  <r>
    <x v="63"/>
    <n v="162"/>
    <n v="0"/>
    <x v="0"/>
  </r>
  <r>
    <x v="1"/>
    <n v="183"/>
    <n v="0"/>
    <x v="0"/>
  </r>
  <r>
    <x v="0"/>
    <n v="142"/>
    <n v="0"/>
    <x v="0"/>
  </r>
  <r>
    <x v="40"/>
    <n v="220"/>
    <n v="2"/>
    <x v="8"/>
  </r>
  <r>
    <x v="64"/>
    <n v="187"/>
    <n v="0"/>
    <x v="8"/>
  </r>
  <r>
    <x v="42"/>
    <n v="192"/>
    <n v="2"/>
    <x v="8"/>
  </r>
  <r>
    <x v="43"/>
    <n v="223"/>
    <n v="2"/>
    <x v="8"/>
  </r>
  <r>
    <x v="44"/>
    <n v="226"/>
    <n v="2"/>
    <x v="8"/>
  </r>
  <r>
    <x v="35"/>
    <n v="202"/>
    <n v="2"/>
    <x v="7"/>
  </r>
  <r>
    <x v="36"/>
    <n v="157"/>
    <n v="0"/>
    <x v="7"/>
  </r>
  <r>
    <x v="37"/>
    <n v="179"/>
    <n v="0"/>
    <x v="7"/>
  </r>
  <r>
    <x v="38"/>
    <n v="205"/>
    <n v="2"/>
    <x v="7"/>
  </r>
  <r>
    <x v="39"/>
    <n v="250"/>
    <n v="2"/>
    <x v="7"/>
  </r>
  <r>
    <x v="20"/>
    <n v="150"/>
    <n v="0"/>
    <x v="4"/>
  </r>
  <r>
    <x v="21"/>
    <n v="203"/>
    <n v="2"/>
    <x v="4"/>
  </r>
  <r>
    <x v="22"/>
    <n v="191"/>
    <n v="2"/>
    <x v="4"/>
  </r>
  <r>
    <x v="23"/>
    <n v="170"/>
    <n v="0"/>
    <x v="4"/>
  </r>
  <r>
    <x v="24"/>
    <n v="148"/>
    <n v="0"/>
    <x v="4"/>
  </r>
  <r>
    <x v="25"/>
    <n v="174"/>
    <n v="0"/>
    <x v="5"/>
  </r>
  <r>
    <x v="26"/>
    <n v="184"/>
    <n v="2"/>
    <x v="5"/>
  </r>
  <r>
    <x v="27"/>
    <n v="191"/>
    <n v="2"/>
    <x v="5"/>
  </r>
  <r>
    <x v="28"/>
    <n v="200"/>
    <n v="2"/>
    <x v="5"/>
  </r>
  <r>
    <x v="29"/>
    <n v="159"/>
    <n v="0"/>
    <x v="5"/>
  </r>
  <r>
    <x v="15"/>
    <n v="190"/>
    <n v="2"/>
    <x v="3"/>
  </r>
  <r>
    <x v="16"/>
    <n v="155"/>
    <n v="0"/>
    <x v="3"/>
  </r>
  <r>
    <x v="17"/>
    <n v="190"/>
    <n v="0"/>
    <x v="3"/>
  </r>
  <r>
    <x v="18"/>
    <n v="160"/>
    <n v="0"/>
    <x v="3"/>
  </r>
  <r>
    <x v="19"/>
    <n v="163"/>
    <n v="2"/>
    <x v="3"/>
  </r>
  <r>
    <x v="15"/>
    <n v="224"/>
    <n v="2"/>
    <x v="3"/>
  </r>
  <r>
    <x v="16"/>
    <n v="191"/>
    <n v="0"/>
    <x v="3"/>
  </r>
  <r>
    <x v="17"/>
    <n v="171"/>
    <n v="0"/>
    <x v="3"/>
  </r>
  <r>
    <x v="18"/>
    <n v="187"/>
    <n v="2"/>
    <x v="3"/>
  </r>
  <r>
    <x v="19"/>
    <n v="242"/>
    <n v="2"/>
    <x v="3"/>
  </r>
  <r>
    <x v="3"/>
    <n v="203"/>
    <n v="0"/>
    <x v="0"/>
  </r>
  <r>
    <x v="4"/>
    <n v="227"/>
    <n v="2"/>
    <x v="0"/>
  </r>
  <r>
    <x v="63"/>
    <n v="208"/>
    <n v="2"/>
    <x v="0"/>
  </r>
  <r>
    <x v="1"/>
    <n v="186"/>
    <n v="0"/>
    <x v="0"/>
  </r>
  <r>
    <x v="0"/>
    <n v="189"/>
    <n v="0"/>
    <x v="0"/>
  </r>
  <r>
    <x v="66"/>
    <n v="235"/>
    <n v="2"/>
    <x v="9"/>
  </r>
  <r>
    <x v="46"/>
    <n v="172"/>
    <n v="0"/>
    <x v="9"/>
  </r>
  <r>
    <x v="47"/>
    <n v="164"/>
    <n v="0"/>
    <x v="9"/>
  </r>
  <r>
    <x v="48"/>
    <n v="195"/>
    <n v="0"/>
    <x v="9"/>
  </r>
  <r>
    <x v="49"/>
    <n v="204"/>
    <n v="2"/>
    <x v="9"/>
  </r>
  <r>
    <x v="30"/>
    <n v="170"/>
    <n v="0"/>
    <x v="6"/>
  </r>
  <r>
    <x v="31"/>
    <n v="245"/>
    <n v="2"/>
    <x v="6"/>
  </r>
  <r>
    <x v="32"/>
    <n v="242"/>
    <n v="2"/>
    <x v="6"/>
  </r>
  <r>
    <x v="33"/>
    <n v="214"/>
    <n v="2"/>
    <x v="6"/>
  </r>
  <r>
    <x v="34"/>
    <n v="138"/>
    <n v="0"/>
    <x v="6"/>
  </r>
  <r>
    <x v="40"/>
    <n v="214"/>
    <n v="2"/>
    <x v="8"/>
  </r>
  <r>
    <x v="41"/>
    <n v="234"/>
    <n v="2"/>
    <x v="8"/>
  </r>
  <r>
    <x v="42"/>
    <n v="189"/>
    <n v="0"/>
    <x v="8"/>
  </r>
  <r>
    <x v="43"/>
    <n v="202"/>
    <n v="2"/>
    <x v="8"/>
  </r>
  <r>
    <x v="44"/>
    <n v="172"/>
    <n v="0"/>
    <x v="8"/>
  </r>
  <r>
    <x v="35"/>
    <n v="164"/>
    <n v="0"/>
    <x v="7"/>
  </r>
  <r>
    <x v="36"/>
    <n v="212"/>
    <n v="0"/>
    <x v="7"/>
  </r>
  <r>
    <x v="37"/>
    <n v="209"/>
    <n v="2"/>
    <x v="7"/>
  </r>
  <r>
    <x v="38"/>
    <n v="201"/>
    <n v="0"/>
    <x v="7"/>
  </r>
  <r>
    <x v="39"/>
    <n v="278"/>
    <n v="2"/>
    <x v="7"/>
  </r>
  <r>
    <x v="55"/>
    <n v="219"/>
    <n v="2"/>
    <x v="11"/>
  </r>
  <r>
    <x v="56"/>
    <n v="235"/>
    <n v="2"/>
    <x v="11"/>
  </r>
  <r>
    <x v="57"/>
    <n v="167"/>
    <n v="1"/>
    <x v="11"/>
  </r>
  <r>
    <x v="58"/>
    <n v="190"/>
    <n v="0"/>
    <x v="11"/>
  </r>
  <r>
    <x v="59"/>
    <n v="183"/>
    <n v="0"/>
    <x v="11"/>
  </r>
  <r>
    <x v="10"/>
    <n v="201"/>
    <n v="0"/>
    <x v="2"/>
  </r>
  <r>
    <x v="11"/>
    <n v="181"/>
    <n v="0"/>
    <x v="2"/>
  </r>
  <r>
    <x v="12"/>
    <n v="167"/>
    <n v="1"/>
    <x v="2"/>
  </r>
  <r>
    <x v="13"/>
    <n v="195"/>
    <n v="2"/>
    <x v="2"/>
  </r>
  <r>
    <x v="14"/>
    <n v="214"/>
    <n v="2"/>
    <x v="2"/>
  </r>
  <r>
    <x v="50"/>
    <n v="156"/>
    <n v="0"/>
    <x v="10"/>
  </r>
  <r>
    <x v="51"/>
    <n v="136"/>
    <n v="0"/>
    <x v="10"/>
  </r>
  <r>
    <x v="52"/>
    <n v="160"/>
    <n v="0"/>
    <x v="10"/>
  </r>
  <r>
    <x v="53"/>
    <n v="182"/>
    <n v="0"/>
    <x v="10"/>
  </r>
  <r>
    <x v="54"/>
    <n v="214"/>
    <n v="2"/>
    <x v="10"/>
  </r>
  <r>
    <x v="25"/>
    <n v="159"/>
    <n v="2"/>
    <x v="5"/>
  </r>
  <r>
    <x v="26"/>
    <n v="211"/>
    <n v="2"/>
    <x v="5"/>
  </r>
  <r>
    <x v="27"/>
    <n v="172"/>
    <n v="2"/>
    <x v="5"/>
  </r>
  <r>
    <x v="28"/>
    <n v="214"/>
    <n v="2"/>
    <x v="5"/>
  </r>
  <r>
    <x v="29"/>
    <n v="192"/>
    <n v="0"/>
    <x v="5"/>
  </r>
  <r>
    <x v="20"/>
    <n v="163"/>
    <n v="0"/>
    <x v="4"/>
  </r>
  <r>
    <x v="21"/>
    <n v="209"/>
    <n v="2"/>
    <x v="4"/>
  </r>
  <r>
    <x v="22"/>
    <n v="168"/>
    <n v="0"/>
    <x v="4"/>
  </r>
  <r>
    <x v="23"/>
    <n v="181"/>
    <n v="0"/>
    <x v="4"/>
  </r>
  <r>
    <x v="24"/>
    <n v="265"/>
    <n v="2"/>
    <x v="4"/>
  </r>
  <r>
    <x v="5"/>
    <n v="181"/>
    <n v="2"/>
    <x v="1"/>
  </r>
  <r>
    <x v="6"/>
    <n v="171"/>
    <n v="0"/>
    <x v="1"/>
  </r>
  <r>
    <x v="7"/>
    <n v="202"/>
    <n v="2"/>
    <x v="1"/>
  </r>
  <r>
    <x v="8"/>
    <n v="255"/>
    <n v="2"/>
    <x v="1"/>
  </r>
  <r>
    <x v="9"/>
    <n v="216"/>
    <n v="0"/>
    <x v="1"/>
  </r>
  <r>
    <x v="5"/>
    <n v="147"/>
    <n v="0"/>
    <x v="1"/>
  </r>
  <r>
    <x v="6"/>
    <n v="147"/>
    <n v="0"/>
    <x v="1"/>
  </r>
  <r>
    <x v="7"/>
    <n v="192"/>
    <n v="0"/>
    <x v="1"/>
  </r>
  <r>
    <x v="8"/>
    <n v="168"/>
    <n v="0"/>
    <x v="1"/>
  </r>
  <r>
    <x v="9"/>
    <n v="173"/>
    <n v="0"/>
    <x v="1"/>
  </r>
  <r>
    <x v="35"/>
    <n v="179"/>
    <n v="2"/>
    <x v="7"/>
  </r>
  <r>
    <x v="36"/>
    <n v="148"/>
    <n v="2"/>
    <x v="7"/>
  </r>
  <r>
    <x v="37"/>
    <n v="194"/>
    <n v="2"/>
    <x v="7"/>
  </r>
  <r>
    <x v="38"/>
    <n v="182"/>
    <n v="2"/>
    <x v="7"/>
  </r>
  <r>
    <x v="39"/>
    <n v="243"/>
    <n v="2"/>
    <x v="7"/>
  </r>
  <r>
    <x v="25"/>
    <n v="163"/>
    <n v="0"/>
    <x v="5"/>
  </r>
  <r>
    <x v="26"/>
    <n v="163"/>
    <n v="2"/>
    <x v="5"/>
  </r>
  <r>
    <x v="27"/>
    <n v="195"/>
    <n v="0"/>
    <x v="5"/>
  </r>
  <r>
    <x v="28"/>
    <n v="207"/>
    <n v="2"/>
    <x v="5"/>
  </r>
  <r>
    <x v="29"/>
    <n v="190"/>
    <n v="0"/>
    <x v="5"/>
  </r>
  <r>
    <x v="3"/>
    <n v="199"/>
    <n v="2"/>
    <x v="0"/>
  </r>
  <r>
    <x v="63"/>
    <n v="148"/>
    <n v="0"/>
    <x v="0"/>
  </r>
  <r>
    <x v="1"/>
    <n v="212"/>
    <n v="2"/>
    <x v="0"/>
  </r>
  <r>
    <x v="4"/>
    <n v="155"/>
    <n v="0"/>
    <x v="0"/>
  </r>
  <r>
    <x v="0"/>
    <n v="258"/>
    <n v="2"/>
    <x v="0"/>
  </r>
  <r>
    <x v="55"/>
    <n v="200"/>
    <n v="0"/>
    <x v="11"/>
  </r>
  <r>
    <x v="56"/>
    <n v="193"/>
    <n v="2"/>
    <x v="11"/>
  </r>
  <r>
    <x v="57"/>
    <n v="169"/>
    <n v="0"/>
    <x v="11"/>
  </r>
  <r>
    <x v="58"/>
    <n v="188"/>
    <n v="2"/>
    <x v="11"/>
  </r>
  <r>
    <x v="59"/>
    <n v="239"/>
    <n v="2"/>
    <x v="11"/>
  </r>
  <r>
    <x v="67"/>
    <n v="230"/>
    <n v="2"/>
    <x v="4"/>
  </r>
  <r>
    <x v="68"/>
    <n v="164"/>
    <n v="0"/>
    <x v="4"/>
  </r>
  <r>
    <x v="21"/>
    <n v="175"/>
    <n v="2"/>
    <x v="4"/>
  </r>
  <r>
    <x v="23"/>
    <n v="157"/>
    <n v="0"/>
    <x v="4"/>
  </r>
  <r>
    <x v="24"/>
    <n v="160"/>
    <n v="0"/>
    <x v="4"/>
  </r>
  <r>
    <x v="53"/>
    <n v="180"/>
    <n v="0"/>
    <x v="10"/>
  </r>
  <r>
    <x v="50"/>
    <n v="149"/>
    <n v="0"/>
    <x v="10"/>
  </r>
  <r>
    <x v="51"/>
    <n v="189"/>
    <n v="0"/>
    <x v="10"/>
  </r>
  <r>
    <x v="52"/>
    <n v="209"/>
    <n v="2"/>
    <x v="10"/>
  </r>
  <r>
    <x v="54"/>
    <n v="235"/>
    <n v="2"/>
    <x v="10"/>
  </r>
  <r>
    <x v="30"/>
    <n v="187"/>
    <n v="2"/>
    <x v="6"/>
  </r>
  <r>
    <x v="31"/>
    <n v="237"/>
    <n v="2"/>
    <x v="6"/>
  </r>
  <r>
    <x v="32"/>
    <n v="255"/>
    <n v="2"/>
    <x v="6"/>
  </r>
  <r>
    <x v="33"/>
    <n v="160"/>
    <n v="0"/>
    <x v="6"/>
  </r>
  <r>
    <x v="34"/>
    <n v="171"/>
    <n v="0"/>
    <x v="6"/>
  </r>
  <r>
    <x v="15"/>
    <n v="208"/>
    <n v="0"/>
    <x v="3"/>
  </r>
  <r>
    <x v="16"/>
    <n v="201"/>
    <n v="2"/>
    <x v="3"/>
  </r>
  <r>
    <x v="17"/>
    <n v="175"/>
    <n v="0"/>
    <x v="3"/>
  </r>
  <r>
    <x v="18"/>
    <n v="200"/>
    <n v="2"/>
    <x v="3"/>
  </r>
  <r>
    <x v="19"/>
    <n v="201"/>
    <n v="0"/>
    <x v="3"/>
  </r>
  <r>
    <x v="40"/>
    <n v="238"/>
    <n v="2"/>
    <x v="8"/>
  </r>
  <r>
    <x v="41"/>
    <n v="186"/>
    <n v="0"/>
    <x v="8"/>
  </r>
  <r>
    <x v="42"/>
    <n v="176"/>
    <n v="2"/>
    <x v="8"/>
  </r>
  <r>
    <x v="43"/>
    <n v="167"/>
    <n v="0"/>
    <x v="8"/>
  </r>
  <r>
    <x v="44"/>
    <n v="237"/>
    <n v="2"/>
    <x v="8"/>
  </r>
  <r>
    <x v="10"/>
    <n v="217"/>
    <n v="2"/>
    <x v="2"/>
  </r>
  <r>
    <x v="11"/>
    <n v="185"/>
    <n v="2"/>
    <x v="2"/>
  </r>
  <r>
    <x v="12"/>
    <n v="232"/>
    <n v="2"/>
    <x v="2"/>
  </r>
  <r>
    <x v="13"/>
    <n v="232"/>
    <n v="2"/>
    <x v="2"/>
  </r>
  <r>
    <x v="61"/>
    <n v="192"/>
    <n v="2"/>
    <x v="2"/>
  </r>
  <r>
    <x v="45"/>
    <n v="193"/>
    <n v="0"/>
    <x v="9"/>
  </r>
  <r>
    <x v="46"/>
    <n v="164"/>
    <n v="0"/>
    <x v="9"/>
  </r>
  <r>
    <x v="47"/>
    <n v="193"/>
    <n v="0"/>
    <x v="9"/>
  </r>
  <r>
    <x v="48"/>
    <n v="169"/>
    <n v="0"/>
    <x v="9"/>
  </r>
  <r>
    <x v="49"/>
    <n v="136"/>
    <n v="0"/>
    <x v="9"/>
  </r>
  <r>
    <x v="25"/>
    <n v="185"/>
    <n v="0"/>
    <x v="5"/>
  </r>
  <r>
    <x v="26"/>
    <n v="159"/>
    <n v="0"/>
    <x v="5"/>
  </r>
  <r>
    <x v="27"/>
    <n v="170"/>
    <n v="2"/>
    <x v="5"/>
  </r>
  <r>
    <x v="28"/>
    <n v="175"/>
    <n v="0"/>
    <x v="5"/>
  </r>
  <r>
    <x v="29"/>
    <n v="182"/>
    <n v="2"/>
    <x v="5"/>
  </r>
  <r>
    <x v="66"/>
    <n v="221"/>
    <n v="2"/>
    <x v="9"/>
  </r>
  <r>
    <x v="45"/>
    <n v="175"/>
    <n v="2"/>
    <x v="9"/>
  </r>
  <r>
    <x v="46"/>
    <n v="164"/>
    <n v="0"/>
    <x v="9"/>
  </r>
  <r>
    <x v="47"/>
    <n v="185"/>
    <n v="2"/>
    <x v="9"/>
  </r>
  <r>
    <x v="49"/>
    <n v="154"/>
    <n v="0"/>
    <x v="9"/>
  </r>
  <r>
    <x v="15"/>
    <n v="241"/>
    <n v="2"/>
    <x v="3"/>
  </r>
  <r>
    <x v="16"/>
    <n v="171"/>
    <n v="2"/>
    <x v="3"/>
  </r>
  <r>
    <x v="17"/>
    <n v="208"/>
    <n v="2"/>
    <x v="3"/>
  </r>
  <r>
    <x v="18"/>
    <n v="182"/>
    <n v="0"/>
    <x v="3"/>
  </r>
  <r>
    <x v="19"/>
    <n v="190"/>
    <n v="0"/>
    <x v="3"/>
  </r>
  <r>
    <x v="5"/>
    <n v="188"/>
    <n v="0"/>
    <x v="1"/>
  </r>
  <r>
    <x v="6"/>
    <n v="149"/>
    <n v="0"/>
    <x v="1"/>
  </r>
  <r>
    <x v="7"/>
    <n v="188"/>
    <n v="0"/>
    <x v="1"/>
  </r>
  <r>
    <x v="8"/>
    <n v="196"/>
    <n v="2"/>
    <x v="1"/>
  </r>
  <r>
    <x v="9"/>
    <n v="211"/>
    <n v="2"/>
    <x v="1"/>
  </r>
  <r>
    <x v="53"/>
    <n v="221"/>
    <n v="2"/>
    <x v="10"/>
  </r>
  <r>
    <x v="50"/>
    <n v="202"/>
    <n v="2"/>
    <x v="10"/>
  </r>
  <r>
    <x v="51"/>
    <n v="189"/>
    <n v="2"/>
    <x v="10"/>
  </r>
  <r>
    <x v="52"/>
    <n v="203"/>
    <n v="2"/>
    <x v="10"/>
  </r>
  <r>
    <x v="54"/>
    <n v="193"/>
    <n v="0"/>
    <x v="10"/>
  </r>
  <r>
    <x v="10"/>
    <n v="196"/>
    <n v="0"/>
    <x v="2"/>
  </r>
  <r>
    <x v="11"/>
    <n v="181"/>
    <n v="0"/>
    <x v="2"/>
  </r>
  <r>
    <x v="12"/>
    <n v="146"/>
    <n v="0"/>
    <x v="2"/>
  </r>
  <r>
    <x v="13"/>
    <n v="181"/>
    <n v="0"/>
    <x v="2"/>
  </r>
  <r>
    <x v="61"/>
    <n v="204"/>
    <n v="2"/>
    <x v="2"/>
  </r>
  <r>
    <x v="40"/>
    <n v="209"/>
    <n v="2"/>
    <x v="8"/>
  </r>
  <r>
    <x v="41"/>
    <n v="161"/>
    <n v="0"/>
    <x v="8"/>
  </r>
  <r>
    <x v="42"/>
    <n v="176"/>
    <n v="0"/>
    <x v="8"/>
  </r>
  <r>
    <x v="64"/>
    <n v="203"/>
    <n v="2"/>
    <x v="8"/>
  </r>
  <r>
    <x v="44"/>
    <n v="243"/>
    <n v="2"/>
    <x v="8"/>
  </r>
  <r>
    <x v="67"/>
    <n v="145"/>
    <n v="0"/>
    <x v="4"/>
  </r>
  <r>
    <x v="68"/>
    <n v="255"/>
    <n v="2"/>
    <x v="4"/>
  </r>
  <r>
    <x v="21"/>
    <n v="229"/>
    <n v="2"/>
    <x v="4"/>
  </r>
  <r>
    <x v="22"/>
    <n v="154"/>
    <n v="0"/>
    <x v="4"/>
  </r>
  <r>
    <x v="24"/>
    <n v="162"/>
    <n v="0"/>
    <x v="4"/>
  </r>
  <r>
    <x v="3"/>
    <n v="214"/>
    <n v="0"/>
    <x v="0"/>
  </r>
  <r>
    <x v="63"/>
    <n v="177"/>
    <n v="0"/>
    <x v="0"/>
  </r>
  <r>
    <x v="1"/>
    <n v="181"/>
    <n v="2"/>
    <x v="0"/>
  </r>
  <r>
    <x v="4"/>
    <n v="157"/>
    <n v="0"/>
    <x v="0"/>
  </r>
  <r>
    <x v="0"/>
    <n v="185"/>
    <n v="2"/>
    <x v="0"/>
  </r>
  <r>
    <x v="30"/>
    <n v="239"/>
    <n v="2"/>
    <x v="6"/>
  </r>
  <r>
    <x v="31"/>
    <n v="224"/>
    <n v="2"/>
    <x v="6"/>
  </r>
  <r>
    <x v="32"/>
    <n v="178"/>
    <n v="0"/>
    <x v="6"/>
  </r>
  <r>
    <x v="33"/>
    <n v="198"/>
    <n v="2"/>
    <x v="6"/>
  </r>
  <r>
    <x v="34"/>
    <n v="171"/>
    <n v="0"/>
    <x v="6"/>
  </r>
  <r>
    <x v="55"/>
    <n v="207"/>
    <n v="2"/>
    <x v="11"/>
  </r>
  <r>
    <x v="56"/>
    <n v="183"/>
    <n v="2"/>
    <x v="11"/>
  </r>
  <r>
    <x v="57"/>
    <n v="256"/>
    <n v="2"/>
    <x v="11"/>
  </r>
  <r>
    <x v="58"/>
    <n v="177"/>
    <n v="2"/>
    <x v="11"/>
  </r>
  <r>
    <x v="59"/>
    <n v="166"/>
    <n v="0"/>
    <x v="11"/>
  </r>
  <r>
    <x v="35"/>
    <n v="139"/>
    <n v="0"/>
    <x v="7"/>
  </r>
  <r>
    <x v="36"/>
    <n v="156"/>
    <n v="0"/>
    <x v="7"/>
  </r>
  <r>
    <x v="37"/>
    <n v="178"/>
    <n v="0"/>
    <x v="7"/>
  </r>
  <r>
    <x v="38"/>
    <n v="164"/>
    <n v="0"/>
    <x v="7"/>
  </r>
  <r>
    <x v="39"/>
    <n v="232"/>
    <n v="2"/>
    <x v="7"/>
  </r>
  <r>
    <x v="10"/>
    <n v="180"/>
    <n v="0"/>
    <x v="2"/>
  </r>
  <r>
    <x v="11"/>
    <n v="160"/>
    <n v="0"/>
    <x v="2"/>
  </r>
  <r>
    <x v="12"/>
    <n v="187"/>
    <n v="2"/>
    <x v="2"/>
  </r>
  <r>
    <x v="13"/>
    <n v="160"/>
    <n v="0"/>
    <x v="2"/>
  </r>
  <r>
    <x v="61"/>
    <n v="155"/>
    <n v="0"/>
    <x v="2"/>
  </r>
  <r>
    <x v="40"/>
    <n v="203"/>
    <n v="2"/>
    <x v="8"/>
  </r>
  <r>
    <x v="41"/>
    <n v="208"/>
    <n v="2"/>
    <x v="8"/>
  </r>
  <r>
    <x v="42"/>
    <n v="141"/>
    <n v="0"/>
    <x v="8"/>
  </r>
  <r>
    <x v="64"/>
    <n v="233"/>
    <n v="2"/>
    <x v="8"/>
  </r>
  <r>
    <x v="44"/>
    <n v="175"/>
    <n v="2"/>
    <x v="8"/>
  </r>
  <r>
    <x v="53"/>
    <n v="174"/>
    <n v="0"/>
    <x v="10"/>
  </r>
  <r>
    <x v="50"/>
    <n v="203"/>
    <n v="2"/>
    <x v="10"/>
  </r>
  <r>
    <x v="51"/>
    <n v="164"/>
    <n v="0"/>
    <x v="10"/>
  </r>
  <r>
    <x v="52"/>
    <n v="257"/>
    <n v="2"/>
    <x v="10"/>
  </r>
  <r>
    <x v="54"/>
    <n v="190"/>
    <n v="2"/>
    <x v="10"/>
  </r>
  <r>
    <x v="69"/>
    <n v="183"/>
    <n v="2"/>
    <x v="7"/>
  </r>
  <r>
    <x v="36"/>
    <n v="169"/>
    <n v="0"/>
    <x v="7"/>
  </r>
  <r>
    <x v="37"/>
    <n v="189"/>
    <n v="2"/>
    <x v="7"/>
  </r>
  <r>
    <x v="38"/>
    <n v="204"/>
    <n v="0"/>
    <x v="7"/>
  </r>
  <r>
    <x v="39"/>
    <n v="180"/>
    <n v="0"/>
    <x v="7"/>
  </r>
  <r>
    <x v="30"/>
    <n v="209"/>
    <n v="2"/>
    <x v="6"/>
  </r>
  <r>
    <x v="31"/>
    <n v="234"/>
    <n v="2"/>
    <x v="6"/>
  </r>
  <r>
    <x v="32"/>
    <n v="246"/>
    <n v="2"/>
    <x v="6"/>
  </r>
  <r>
    <x v="33"/>
    <n v="191"/>
    <n v="0"/>
    <x v="6"/>
  </r>
  <r>
    <x v="34"/>
    <n v="213"/>
    <n v="2"/>
    <x v="6"/>
  </r>
  <r>
    <x v="5"/>
    <n v="188"/>
    <n v="0"/>
    <x v="1"/>
  </r>
  <r>
    <x v="6"/>
    <n v="159"/>
    <n v="0"/>
    <x v="1"/>
  </r>
  <r>
    <x v="7"/>
    <n v="194"/>
    <n v="0"/>
    <x v="1"/>
  </r>
  <r>
    <x v="8"/>
    <n v="216"/>
    <n v="2"/>
    <x v="1"/>
  </r>
  <r>
    <x v="9"/>
    <n v="203"/>
    <n v="0"/>
    <x v="1"/>
  </r>
  <r>
    <x v="15"/>
    <n v="226"/>
    <n v="2"/>
    <x v="3"/>
  </r>
  <r>
    <x v="16"/>
    <n v="205"/>
    <n v="2"/>
    <x v="3"/>
  </r>
  <r>
    <x v="17"/>
    <n v="238"/>
    <n v="2"/>
    <x v="3"/>
  </r>
  <r>
    <x v="18"/>
    <n v="195"/>
    <n v="2"/>
    <x v="3"/>
  </r>
  <r>
    <x v="19"/>
    <n v="198"/>
    <n v="0"/>
    <x v="3"/>
  </r>
  <r>
    <x v="66"/>
    <n v="183"/>
    <n v="0"/>
    <x v="9"/>
  </r>
  <r>
    <x v="45"/>
    <n v="157"/>
    <n v="0"/>
    <x v="9"/>
  </r>
  <r>
    <x v="46"/>
    <n v="157"/>
    <n v="0"/>
    <x v="9"/>
  </r>
  <r>
    <x v="47"/>
    <n v="194"/>
    <n v="0"/>
    <x v="9"/>
  </r>
  <r>
    <x v="49"/>
    <n v="227"/>
    <n v="2"/>
    <x v="9"/>
  </r>
  <r>
    <x v="25"/>
    <n v="253"/>
    <n v="0"/>
    <x v="5"/>
  </r>
  <r>
    <x v="62"/>
    <n v="232"/>
    <n v="2"/>
    <x v="5"/>
  </r>
  <r>
    <x v="27"/>
    <n v="176"/>
    <n v="0"/>
    <x v="5"/>
  </r>
  <r>
    <x v="28"/>
    <n v="179"/>
    <n v="2"/>
    <x v="5"/>
  </r>
  <r>
    <x v="29"/>
    <n v="173"/>
    <n v="0"/>
    <x v="5"/>
  </r>
  <r>
    <x v="55"/>
    <n v="258"/>
    <n v="2"/>
    <x v="11"/>
  </r>
  <r>
    <x v="56"/>
    <n v="199"/>
    <n v="0"/>
    <x v="11"/>
  </r>
  <r>
    <x v="57"/>
    <n v="200"/>
    <n v="2"/>
    <x v="11"/>
  </r>
  <r>
    <x v="70"/>
    <n v="173"/>
    <n v="0"/>
    <x v="11"/>
  </r>
  <r>
    <x v="59"/>
    <n v="212"/>
    <n v="2"/>
    <x v="11"/>
  </r>
  <r>
    <x v="3"/>
    <n v="194"/>
    <n v="2"/>
    <x v="0"/>
  </r>
  <r>
    <x v="63"/>
    <n v="174"/>
    <n v="0"/>
    <x v="0"/>
  </r>
  <r>
    <x v="1"/>
    <n v="174"/>
    <n v="0"/>
    <x v="0"/>
  </r>
  <r>
    <x v="4"/>
    <n v="217"/>
    <n v="2"/>
    <x v="0"/>
  </r>
  <r>
    <x v="0"/>
    <n v="245"/>
    <n v="2"/>
    <x v="0"/>
  </r>
  <r>
    <x v="67"/>
    <n v="170"/>
    <n v="0"/>
    <x v="4"/>
  </r>
  <r>
    <x v="68"/>
    <n v="227"/>
    <n v="2"/>
    <x v="4"/>
  </r>
  <r>
    <x v="21"/>
    <n v="195"/>
    <n v="2"/>
    <x v="4"/>
  </r>
  <r>
    <x v="23"/>
    <n v="200"/>
    <n v="0"/>
    <x v="4"/>
  </r>
  <r>
    <x v="24"/>
    <n v="201"/>
    <n v="0"/>
    <x v="4"/>
  </r>
  <r>
    <x v="55"/>
    <n v="206"/>
    <n v="0"/>
    <x v="11"/>
  </r>
  <r>
    <x v="56"/>
    <n v="211"/>
    <n v="2"/>
    <x v="11"/>
  </r>
  <r>
    <x v="57"/>
    <n v="181"/>
    <n v="2"/>
    <x v="11"/>
  </r>
  <r>
    <x v="58"/>
    <n v="182"/>
    <n v="0"/>
    <x v="11"/>
  </r>
  <r>
    <x v="59"/>
    <n v="215"/>
    <n v="2"/>
    <x v="11"/>
  </r>
  <r>
    <x v="30"/>
    <n v="238"/>
    <n v="2"/>
    <x v="6"/>
  </r>
  <r>
    <x v="31"/>
    <n v="169"/>
    <n v="0"/>
    <x v="6"/>
  </r>
  <r>
    <x v="32"/>
    <n v="177"/>
    <n v="0"/>
    <x v="6"/>
  </r>
  <r>
    <x v="33"/>
    <n v="209"/>
    <n v="2"/>
    <x v="6"/>
  </r>
  <r>
    <x v="34"/>
    <n v="135"/>
    <n v="0"/>
    <x v="6"/>
  </r>
  <r>
    <x v="67"/>
    <n v="255"/>
    <n v="2"/>
    <x v="4"/>
  </r>
  <r>
    <x v="68"/>
    <n v="183"/>
    <n v="0"/>
    <x v="4"/>
  </r>
  <r>
    <x v="21"/>
    <n v="176"/>
    <n v="0"/>
    <x v="4"/>
  </r>
  <r>
    <x v="23"/>
    <n v="208"/>
    <n v="2"/>
    <x v="4"/>
  </r>
  <r>
    <x v="24"/>
    <n v="165"/>
    <n v="0"/>
    <x v="4"/>
  </r>
  <r>
    <x v="66"/>
    <n v="144"/>
    <n v="0"/>
    <x v="9"/>
  </r>
  <r>
    <x v="45"/>
    <n v="209"/>
    <n v="2"/>
    <x v="9"/>
  </r>
  <r>
    <x v="47"/>
    <n v="225"/>
    <n v="2"/>
    <x v="9"/>
  </r>
  <r>
    <x v="48"/>
    <n v="150"/>
    <n v="0"/>
    <x v="9"/>
  </r>
  <r>
    <x v="49"/>
    <n v="202"/>
    <n v="2"/>
    <x v="9"/>
  </r>
  <r>
    <x v="25"/>
    <n v="146"/>
    <n v="0"/>
    <x v="5"/>
  </r>
  <r>
    <x v="62"/>
    <n v="238"/>
    <n v="2"/>
    <x v="5"/>
  </r>
  <r>
    <x v="27"/>
    <n v="185"/>
    <n v="0"/>
    <x v="5"/>
  </r>
  <r>
    <x v="28"/>
    <n v="211"/>
    <n v="2"/>
    <x v="5"/>
  </r>
  <r>
    <x v="29"/>
    <n v="202"/>
    <n v="0"/>
    <x v="5"/>
  </r>
  <r>
    <x v="40"/>
    <n v="193"/>
    <n v="2"/>
    <x v="8"/>
  </r>
  <r>
    <x v="41"/>
    <n v="196"/>
    <n v="0"/>
    <x v="8"/>
  </r>
  <r>
    <x v="43"/>
    <n v="194"/>
    <n v="2"/>
    <x v="8"/>
  </r>
  <r>
    <x v="64"/>
    <n v="202"/>
    <n v="0"/>
    <x v="8"/>
  </r>
  <r>
    <x v="44"/>
    <n v="204"/>
    <n v="2"/>
    <x v="8"/>
  </r>
  <r>
    <x v="35"/>
    <n v="150"/>
    <n v="2"/>
    <x v="7"/>
  </r>
  <r>
    <x v="36"/>
    <n v="184"/>
    <n v="2"/>
    <x v="7"/>
  </r>
  <r>
    <x v="37"/>
    <n v="168"/>
    <n v="2"/>
    <x v="7"/>
  </r>
  <r>
    <x v="38"/>
    <n v="139"/>
    <n v="0"/>
    <x v="7"/>
  </r>
  <r>
    <x v="39"/>
    <n v="175"/>
    <n v="0"/>
    <x v="7"/>
  </r>
  <r>
    <x v="3"/>
    <n v="141"/>
    <n v="0"/>
    <x v="0"/>
  </r>
  <r>
    <x v="63"/>
    <n v="181"/>
    <n v="0"/>
    <x v="0"/>
  </r>
  <r>
    <x v="1"/>
    <n v="165"/>
    <n v="0"/>
    <x v="0"/>
  </r>
  <r>
    <x v="4"/>
    <n v="149"/>
    <n v="2"/>
    <x v="0"/>
  </r>
  <r>
    <x v="0"/>
    <n v="215"/>
    <n v="2"/>
    <x v="0"/>
  </r>
  <r>
    <x v="10"/>
    <n v="210"/>
    <n v="2"/>
    <x v="2"/>
  </r>
  <r>
    <x v="11"/>
    <n v="186"/>
    <n v="0"/>
    <x v="2"/>
  </r>
  <r>
    <x v="12"/>
    <n v="141"/>
    <n v="0"/>
    <x v="2"/>
  </r>
  <r>
    <x v="13"/>
    <n v="179"/>
    <n v="2"/>
    <x v="2"/>
  </r>
  <r>
    <x v="14"/>
    <n v="154"/>
    <n v="0"/>
    <x v="2"/>
  </r>
  <r>
    <x v="5"/>
    <n v="179"/>
    <n v="0"/>
    <x v="1"/>
  </r>
  <r>
    <x v="6"/>
    <n v="204"/>
    <n v="2"/>
    <x v="1"/>
  </r>
  <r>
    <x v="7"/>
    <n v="169"/>
    <n v="2"/>
    <x v="1"/>
  </r>
  <r>
    <x v="8"/>
    <n v="162"/>
    <n v="0"/>
    <x v="1"/>
  </r>
  <r>
    <x v="9"/>
    <n v="202"/>
    <n v="2"/>
    <x v="1"/>
  </r>
  <r>
    <x v="15"/>
    <n v="198"/>
    <n v="2"/>
    <x v="3"/>
  </r>
  <r>
    <x v="16"/>
    <n v="175"/>
    <n v="0"/>
    <x v="3"/>
  </r>
  <r>
    <x v="17"/>
    <n v="194"/>
    <n v="2"/>
    <x v="3"/>
  </r>
  <r>
    <x v="18"/>
    <n v="190"/>
    <n v="2"/>
    <x v="3"/>
  </r>
  <r>
    <x v="19"/>
    <n v="199"/>
    <n v="2"/>
    <x v="3"/>
  </r>
  <r>
    <x v="53"/>
    <n v="169"/>
    <n v="0"/>
    <x v="10"/>
  </r>
  <r>
    <x v="50"/>
    <n v="222"/>
    <n v="2"/>
    <x v="10"/>
  </r>
  <r>
    <x v="51"/>
    <n v="185"/>
    <n v="0"/>
    <x v="10"/>
  </r>
  <r>
    <x v="52"/>
    <n v="177"/>
    <n v="0"/>
    <x v="10"/>
  </r>
  <r>
    <x v="54"/>
    <n v="170"/>
    <n v="0"/>
    <x v="10"/>
  </r>
  <r>
    <x v="53"/>
    <n v="215"/>
    <n v="2"/>
    <x v="10"/>
  </r>
  <r>
    <x v="50"/>
    <n v="200"/>
    <n v="2"/>
    <x v="10"/>
  </r>
  <r>
    <x v="51"/>
    <n v="155"/>
    <n v="0"/>
    <x v="10"/>
  </r>
  <r>
    <x v="52"/>
    <n v="191"/>
    <n v="0"/>
    <x v="10"/>
  </r>
  <r>
    <x v="54"/>
    <n v="214"/>
    <n v="0"/>
    <x v="10"/>
  </r>
  <r>
    <x v="67"/>
    <n v="177"/>
    <n v="0"/>
    <x v="4"/>
  </r>
  <r>
    <x v="68"/>
    <n v="177"/>
    <n v="0"/>
    <x v="4"/>
  </r>
  <r>
    <x v="21"/>
    <n v="245"/>
    <n v="2"/>
    <x v="4"/>
  </r>
  <r>
    <x v="23"/>
    <n v="197"/>
    <n v="2"/>
    <x v="4"/>
  </r>
  <r>
    <x v="24"/>
    <n v="241"/>
    <n v="2"/>
    <x v="4"/>
  </r>
  <r>
    <x v="3"/>
    <n v="179"/>
    <n v="0"/>
    <x v="0"/>
  </r>
  <r>
    <x v="63"/>
    <n v="174"/>
    <n v="0"/>
    <x v="0"/>
  </r>
  <r>
    <x v="1"/>
    <n v="236"/>
    <n v="2"/>
    <x v="0"/>
  </r>
  <r>
    <x v="4"/>
    <n v="223"/>
    <n v="2"/>
    <x v="0"/>
  </r>
  <r>
    <x v="0"/>
    <n v="203"/>
    <n v="0"/>
    <x v="0"/>
  </r>
  <r>
    <x v="10"/>
    <n v="186"/>
    <n v="2"/>
    <x v="2"/>
  </r>
  <r>
    <x v="11"/>
    <n v="197"/>
    <n v="2"/>
    <x v="2"/>
  </r>
  <r>
    <x v="61"/>
    <n v="187"/>
    <n v="0"/>
    <x v="2"/>
  </r>
  <r>
    <x v="13"/>
    <n v="193"/>
    <n v="0"/>
    <x v="2"/>
  </r>
  <r>
    <x v="14"/>
    <n v="234"/>
    <n v="2"/>
    <x v="2"/>
  </r>
  <r>
    <x v="15"/>
    <n v="189"/>
    <n v="0"/>
    <x v="3"/>
  </r>
  <r>
    <x v="16"/>
    <n v="173"/>
    <n v="0"/>
    <x v="3"/>
  </r>
  <r>
    <x v="17"/>
    <n v="179"/>
    <n v="0"/>
    <x v="3"/>
  </r>
  <r>
    <x v="18"/>
    <n v="190"/>
    <n v="0"/>
    <x v="3"/>
  </r>
  <r>
    <x v="19"/>
    <n v="167"/>
    <n v="0"/>
    <x v="3"/>
  </r>
  <r>
    <x v="55"/>
    <n v="237"/>
    <n v="2"/>
    <x v="11"/>
  </r>
  <r>
    <x v="56"/>
    <n v="194"/>
    <n v="2"/>
    <x v="11"/>
  </r>
  <r>
    <x v="57"/>
    <n v="214"/>
    <n v="2"/>
    <x v="11"/>
  </r>
  <r>
    <x v="58"/>
    <n v="246"/>
    <n v="2"/>
    <x v="11"/>
  </r>
  <r>
    <x v="59"/>
    <n v="259"/>
    <n v="2"/>
    <x v="11"/>
  </r>
  <r>
    <x v="25"/>
    <n v="176"/>
    <n v="2"/>
    <x v="5"/>
  </r>
  <r>
    <x v="62"/>
    <n v="192"/>
    <n v="2"/>
    <x v="5"/>
  </r>
  <r>
    <x v="27"/>
    <n v="180"/>
    <n v="2"/>
    <x v="5"/>
  </r>
  <r>
    <x v="28"/>
    <n v="191"/>
    <n v="2"/>
    <x v="5"/>
  </r>
  <r>
    <x v="29"/>
    <n v="170"/>
    <n v="0"/>
    <x v="5"/>
  </r>
  <r>
    <x v="5"/>
    <n v="152"/>
    <n v="0"/>
    <x v="1"/>
  </r>
  <r>
    <x v="6"/>
    <n v="183"/>
    <n v="0"/>
    <x v="1"/>
  </r>
  <r>
    <x v="7"/>
    <n v="178"/>
    <n v="0"/>
    <x v="1"/>
  </r>
  <r>
    <x v="8"/>
    <n v="152"/>
    <n v="0"/>
    <x v="1"/>
  </r>
  <r>
    <x v="9"/>
    <n v="187"/>
    <n v="2"/>
    <x v="1"/>
  </r>
  <r>
    <x v="46"/>
    <n v="202"/>
    <n v="2"/>
    <x v="9"/>
  </r>
  <r>
    <x v="45"/>
    <n v="166"/>
    <n v="0"/>
    <x v="9"/>
  </r>
  <r>
    <x v="47"/>
    <n v="186"/>
    <n v="0"/>
    <x v="9"/>
  </r>
  <r>
    <x v="48"/>
    <n v="171"/>
    <n v="0"/>
    <x v="9"/>
  </r>
  <r>
    <x v="49"/>
    <n v="214"/>
    <n v="0"/>
    <x v="9"/>
  </r>
  <r>
    <x v="69"/>
    <n v="176"/>
    <n v="0"/>
    <x v="7"/>
  </r>
  <r>
    <x v="36"/>
    <n v="188"/>
    <n v="2"/>
    <x v="7"/>
  </r>
  <r>
    <x v="37"/>
    <n v="216"/>
    <n v="2"/>
    <x v="7"/>
  </r>
  <r>
    <x v="38"/>
    <n v="179"/>
    <n v="2"/>
    <x v="7"/>
  </r>
  <r>
    <x v="39"/>
    <n v="218"/>
    <n v="2"/>
    <x v="7"/>
  </r>
  <r>
    <x v="40"/>
    <n v="172"/>
    <n v="0"/>
    <x v="8"/>
  </r>
  <r>
    <x v="41"/>
    <n v="190"/>
    <n v="2"/>
    <x v="8"/>
  </r>
  <r>
    <x v="43"/>
    <n v="186"/>
    <n v="0"/>
    <x v="8"/>
  </r>
  <r>
    <x v="64"/>
    <n v="214"/>
    <n v="2"/>
    <x v="8"/>
  </r>
  <r>
    <x v="44"/>
    <n v="180"/>
    <n v="0"/>
    <x v="8"/>
  </r>
  <r>
    <x v="30"/>
    <n v="235"/>
    <n v="2"/>
    <x v="6"/>
  </r>
  <r>
    <x v="31"/>
    <n v="161"/>
    <n v="0"/>
    <x v="6"/>
  </r>
  <r>
    <x v="32"/>
    <n v="201"/>
    <n v="2"/>
    <x v="6"/>
  </r>
  <r>
    <x v="33"/>
    <n v="180"/>
    <n v="0"/>
    <x v="6"/>
  </r>
  <r>
    <x v="34"/>
    <n v="215"/>
    <n v="2"/>
    <x v="6"/>
  </r>
  <r>
    <x v="31"/>
    <n v="234"/>
    <n v="2"/>
    <x v="6"/>
  </r>
  <r>
    <x v="71"/>
    <n v="197"/>
    <n v="0"/>
    <x v="6"/>
  </r>
  <r>
    <x v="34"/>
    <n v="176"/>
    <n v="0"/>
    <x v="6"/>
  </r>
  <r>
    <x v="33"/>
    <n v="217"/>
    <n v="2"/>
    <x v="6"/>
  </r>
  <r>
    <x v="32"/>
    <n v="238"/>
    <n v="0"/>
    <x v="6"/>
  </r>
  <r>
    <x v="35"/>
    <n v="185"/>
    <n v="0"/>
    <x v="7"/>
  </r>
  <r>
    <x v="36"/>
    <n v="210"/>
    <n v="2"/>
    <x v="7"/>
  </r>
  <r>
    <x v="72"/>
    <n v="213"/>
    <n v="2"/>
    <x v="7"/>
  </r>
  <r>
    <x v="38"/>
    <n v="189"/>
    <n v="0"/>
    <x v="7"/>
  </r>
  <r>
    <x v="39"/>
    <n v="268"/>
    <n v="2"/>
    <x v="7"/>
  </r>
  <r>
    <x v="16"/>
    <n v="198"/>
    <n v="2"/>
    <x v="3"/>
  </r>
  <r>
    <x v="73"/>
    <n v="224"/>
    <n v="0"/>
    <x v="3"/>
  </r>
  <r>
    <x v="74"/>
    <n v="203"/>
    <n v="0"/>
    <x v="3"/>
  </r>
  <r>
    <x v="17"/>
    <n v="254"/>
    <n v="2"/>
    <x v="3"/>
  </r>
  <r>
    <x v="15"/>
    <n v="221"/>
    <n v="0"/>
    <x v="3"/>
  </r>
  <r>
    <x v="52"/>
    <n v="176"/>
    <n v="0"/>
    <x v="10"/>
  </r>
  <r>
    <x v="53"/>
    <n v="247"/>
    <n v="2"/>
    <x v="10"/>
  </r>
  <r>
    <x v="75"/>
    <n v="268"/>
    <n v="2"/>
    <x v="10"/>
  </r>
  <r>
    <x v="54"/>
    <n v="247"/>
    <n v="0"/>
    <x v="10"/>
  </r>
  <r>
    <x v="50"/>
    <n v="224"/>
    <n v="2"/>
    <x v="10"/>
  </r>
  <r>
    <x v="5"/>
    <n v="200"/>
    <n v="2"/>
    <x v="1"/>
  </r>
  <r>
    <x v="76"/>
    <n v="215"/>
    <n v="2"/>
    <x v="1"/>
  </r>
  <r>
    <x v="7"/>
    <n v="207"/>
    <n v="2"/>
    <x v="1"/>
  </r>
  <r>
    <x v="8"/>
    <n v="176"/>
    <n v="0"/>
    <x v="1"/>
  </r>
  <r>
    <x v="9"/>
    <n v="269"/>
    <n v="2"/>
    <x v="1"/>
  </r>
  <r>
    <x v="66"/>
    <n v="196"/>
    <n v="0"/>
    <x v="9"/>
  </r>
  <r>
    <x v="45"/>
    <n v="161"/>
    <n v="0"/>
    <x v="9"/>
  </r>
  <r>
    <x v="46"/>
    <n v="181"/>
    <n v="0"/>
    <x v="9"/>
  </r>
  <r>
    <x v="47"/>
    <n v="229"/>
    <n v="2"/>
    <x v="9"/>
  </r>
  <r>
    <x v="49"/>
    <n v="199"/>
    <n v="0"/>
    <x v="9"/>
  </r>
  <r>
    <x v="55"/>
    <n v="258"/>
    <n v="2"/>
    <x v="11"/>
  </r>
  <r>
    <x v="56"/>
    <n v="191"/>
    <n v="0"/>
    <x v="11"/>
  </r>
  <r>
    <x v="57"/>
    <n v="195"/>
    <n v="2"/>
    <x v="11"/>
  </r>
  <r>
    <x v="58"/>
    <n v="244"/>
    <n v="2"/>
    <x v="11"/>
  </r>
  <r>
    <x v="59"/>
    <n v="236"/>
    <n v="2"/>
    <x v="11"/>
  </r>
  <r>
    <x v="42"/>
    <n v="206"/>
    <n v="0"/>
    <x v="8"/>
  </r>
  <r>
    <x v="77"/>
    <n v="212"/>
    <n v="2"/>
    <x v="8"/>
  </r>
  <r>
    <x v="41"/>
    <n v="152"/>
    <n v="0"/>
    <x v="8"/>
  </r>
  <r>
    <x v="43"/>
    <n v="199"/>
    <n v="0"/>
    <x v="8"/>
  </r>
  <r>
    <x v="64"/>
    <n v="192"/>
    <n v="0"/>
    <x v="8"/>
  </r>
  <r>
    <x v="13"/>
    <n v="161"/>
    <n v="0"/>
    <x v="2"/>
  </r>
  <r>
    <x v="12"/>
    <n v="184"/>
    <n v="0"/>
    <x v="2"/>
  </r>
  <r>
    <x v="78"/>
    <n v="209"/>
    <n v="0"/>
    <x v="2"/>
  </r>
  <r>
    <x v="11"/>
    <n v="157"/>
    <n v="0"/>
    <x v="2"/>
  </r>
  <r>
    <x v="10"/>
    <n v="217"/>
    <n v="0"/>
    <x v="2"/>
  </r>
  <r>
    <x v="79"/>
    <n v="247"/>
    <n v="2"/>
    <x v="0"/>
  </r>
  <r>
    <x v="63"/>
    <n v="226"/>
    <n v="2"/>
    <x v="0"/>
  </r>
  <r>
    <x v="1"/>
    <n v="268"/>
    <n v="2"/>
    <x v="0"/>
  </r>
  <r>
    <x v="0"/>
    <n v="254"/>
    <n v="2"/>
    <x v="0"/>
  </r>
  <r>
    <x v="4"/>
    <n v="248"/>
    <n v="2"/>
    <x v="0"/>
  </r>
  <r>
    <x v="28"/>
    <n v="185"/>
    <n v="2"/>
    <x v="5"/>
  </r>
  <r>
    <x v="25"/>
    <n v="236"/>
    <n v="2"/>
    <x v="5"/>
  </r>
  <r>
    <x v="27"/>
    <n v="182"/>
    <n v="0"/>
    <x v="5"/>
  </r>
  <r>
    <x v="26"/>
    <n v="191"/>
    <n v="2"/>
    <x v="5"/>
  </r>
  <r>
    <x v="62"/>
    <n v="193"/>
    <n v="0"/>
    <x v="5"/>
  </r>
  <r>
    <x v="80"/>
    <n v="141"/>
    <n v="0"/>
    <x v="4"/>
  </r>
  <r>
    <x v="22"/>
    <n v="222"/>
    <n v="0"/>
    <x v="4"/>
  </r>
  <r>
    <x v="23"/>
    <n v="246"/>
    <n v="2"/>
    <x v="4"/>
  </r>
  <r>
    <x v="21"/>
    <n v="188"/>
    <n v="0"/>
    <x v="4"/>
  </r>
  <r>
    <x v="68"/>
    <n v="196"/>
    <n v="2"/>
    <x v="4"/>
  </r>
  <r>
    <x v="5"/>
    <n v="214"/>
    <n v="2"/>
    <x v="1"/>
  </r>
  <r>
    <x v="76"/>
    <n v="245"/>
    <n v="2"/>
    <x v="1"/>
  </r>
  <r>
    <x v="7"/>
    <n v="202"/>
    <n v="2"/>
    <x v="1"/>
  </r>
  <r>
    <x v="8"/>
    <n v="221"/>
    <n v="0"/>
    <x v="1"/>
  </r>
  <r>
    <x v="9"/>
    <n v="204"/>
    <n v="0"/>
    <x v="1"/>
  </r>
  <r>
    <x v="16"/>
    <n v="198"/>
    <n v="0"/>
    <x v="3"/>
  </r>
  <r>
    <x v="73"/>
    <n v="233"/>
    <n v="0"/>
    <x v="3"/>
  </r>
  <r>
    <x v="74"/>
    <n v="190"/>
    <n v="0"/>
    <x v="3"/>
  </r>
  <r>
    <x v="17"/>
    <n v="231"/>
    <n v="2"/>
    <x v="3"/>
  </r>
  <r>
    <x v="15"/>
    <n v="237"/>
    <n v="2"/>
    <x v="3"/>
  </r>
  <r>
    <x v="42"/>
    <n v="226"/>
    <n v="2"/>
    <x v="8"/>
  </r>
  <r>
    <x v="77"/>
    <n v="223"/>
    <n v="2"/>
    <x v="8"/>
  </r>
  <r>
    <x v="41"/>
    <n v="193"/>
    <n v="0"/>
    <x v="8"/>
  </r>
  <r>
    <x v="43"/>
    <n v="211"/>
    <n v="0"/>
    <x v="8"/>
  </r>
  <r>
    <x v="64"/>
    <n v="251"/>
    <n v="2"/>
    <x v="8"/>
  </r>
  <r>
    <x v="66"/>
    <n v="162"/>
    <n v="0"/>
    <x v="9"/>
  </r>
  <r>
    <x v="45"/>
    <n v="214"/>
    <n v="0"/>
    <x v="9"/>
  </r>
  <r>
    <x v="46"/>
    <n v="209"/>
    <n v="2"/>
    <x v="9"/>
  </r>
  <r>
    <x v="47"/>
    <n v="233"/>
    <n v="2"/>
    <x v="9"/>
  </r>
  <r>
    <x v="49"/>
    <n v="172"/>
    <n v="0"/>
    <x v="9"/>
  </r>
  <r>
    <x v="31"/>
    <n v="257"/>
    <n v="2"/>
    <x v="6"/>
  </r>
  <r>
    <x v="71"/>
    <n v="247"/>
    <n v="2"/>
    <x v="6"/>
  </r>
  <r>
    <x v="81"/>
    <n v="215"/>
    <n v="2"/>
    <x v="6"/>
  </r>
  <r>
    <x v="33"/>
    <n v="216"/>
    <n v="2"/>
    <x v="6"/>
  </r>
  <r>
    <x v="32"/>
    <n v="179"/>
    <n v="0"/>
    <x v="6"/>
  </r>
  <r>
    <x v="28"/>
    <n v="225"/>
    <n v="0"/>
    <x v="5"/>
  </r>
  <r>
    <x v="25"/>
    <n v="203"/>
    <n v="0"/>
    <x v="5"/>
  </r>
  <r>
    <x v="27"/>
    <n v="183"/>
    <n v="0"/>
    <x v="5"/>
  </r>
  <r>
    <x v="26"/>
    <n v="174"/>
    <n v="0"/>
    <x v="5"/>
  </r>
  <r>
    <x v="62"/>
    <n v="193"/>
    <n v="2"/>
    <x v="5"/>
  </r>
  <r>
    <x v="79"/>
    <n v="202"/>
    <n v="0"/>
    <x v="0"/>
  </r>
  <r>
    <x v="63"/>
    <n v="212"/>
    <n v="2"/>
    <x v="0"/>
  </r>
  <r>
    <x v="1"/>
    <n v="269"/>
    <n v="2"/>
    <x v="0"/>
  </r>
  <r>
    <x v="0"/>
    <n v="179"/>
    <n v="0"/>
    <x v="0"/>
  </r>
  <r>
    <x v="4"/>
    <n v="257"/>
    <n v="2"/>
    <x v="0"/>
  </r>
  <r>
    <x v="24"/>
    <n v="229"/>
    <n v="2"/>
    <x v="4"/>
  </r>
  <r>
    <x v="22"/>
    <n v="202"/>
    <n v="0"/>
    <x v="4"/>
  </r>
  <r>
    <x v="23"/>
    <n v="219"/>
    <n v="0"/>
    <x v="4"/>
  </r>
  <r>
    <x v="21"/>
    <n v="201"/>
    <n v="2"/>
    <x v="4"/>
  </r>
  <r>
    <x v="68"/>
    <n v="192"/>
    <n v="0"/>
    <x v="4"/>
  </r>
  <r>
    <x v="55"/>
    <n v="179"/>
    <n v="0"/>
    <x v="11"/>
  </r>
  <r>
    <x v="56"/>
    <n v="239"/>
    <n v="2"/>
    <x v="11"/>
  </r>
  <r>
    <x v="57"/>
    <n v="179"/>
    <n v="0"/>
    <x v="11"/>
  </r>
  <r>
    <x v="58"/>
    <n v="226"/>
    <n v="2"/>
    <x v="11"/>
  </r>
  <r>
    <x v="59"/>
    <n v="217"/>
    <n v="2"/>
    <x v="11"/>
  </r>
  <r>
    <x v="52"/>
    <n v="255"/>
    <n v="2"/>
    <x v="10"/>
  </r>
  <r>
    <x v="53"/>
    <n v="203"/>
    <n v="0"/>
    <x v="10"/>
  </r>
  <r>
    <x v="75"/>
    <n v="230"/>
    <n v="2"/>
    <x v="10"/>
  </r>
  <r>
    <x v="54"/>
    <n v="213"/>
    <n v="0"/>
    <x v="10"/>
  </r>
  <r>
    <x v="50"/>
    <n v="191"/>
    <n v="0"/>
    <x v="10"/>
  </r>
  <r>
    <x v="36"/>
    <n v="196"/>
    <n v="0"/>
    <x v="7"/>
  </r>
  <r>
    <x v="37"/>
    <n v="216"/>
    <n v="2"/>
    <x v="7"/>
  </r>
  <r>
    <x v="72"/>
    <n v="214"/>
    <n v="0"/>
    <x v="7"/>
  </r>
  <r>
    <x v="38"/>
    <n v="212"/>
    <n v="2"/>
    <x v="7"/>
  </r>
  <r>
    <x v="39"/>
    <n v="191"/>
    <n v="0"/>
    <x v="7"/>
  </r>
  <r>
    <x v="13"/>
    <n v="257"/>
    <n v="2"/>
    <x v="2"/>
  </r>
  <r>
    <x v="12"/>
    <n v="168"/>
    <n v="0"/>
    <x v="2"/>
  </r>
  <r>
    <x v="78"/>
    <n v="227"/>
    <n v="2"/>
    <x v="2"/>
  </r>
  <r>
    <x v="11"/>
    <n v="186"/>
    <n v="0"/>
    <x v="2"/>
  </r>
  <r>
    <x v="10"/>
    <n v="199"/>
    <n v="2"/>
    <x v="2"/>
  </r>
  <r>
    <x v="13"/>
    <n v="167"/>
    <n v="0"/>
    <x v="2"/>
  </r>
  <r>
    <x v="12"/>
    <n v="143"/>
    <n v="0"/>
    <x v="2"/>
  </r>
  <r>
    <x v="78"/>
    <n v="176"/>
    <n v="2"/>
    <x v="2"/>
  </r>
  <r>
    <x v="11"/>
    <n v="205"/>
    <n v="0"/>
    <x v="2"/>
  </r>
  <r>
    <x v="10"/>
    <n v="257"/>
    <n v="2"/>
    <x v="2"/>
  </r>
  <r>
    <x v="24"/>
    <n v="176"/>
    <n v="2"/>
    <x v="4"/>
  </r>
  <r>
    <x v="22"/>
    <n v="220"/>
    <n v="2"/>
    <x v="4"/>
  </r>
  <r>
    <x v="23"/>
    <n v="151"/>
    <n v="0"/>
    <x v="4"/>
  </r>
  <r>
    <x v="21"/>
    <n v="240"/>
    <n v="2"/>
    <x v="4"/>
  </r>
  <r>
    <x v="68"/>
    <n v="235"/>
    <n v="0"/>
    <x v="4"/>
  </r>
  <r>
    <x v="55"/>
    <n v="245"/>
    <n v="0"/>
    <x v="11"/>
  </r>
  <r>
    <x v="56"/>
    <n v="256"/>
    <n v="2"/>
    <x v="11"/>
  </r>
  <r>
    <x v="82"/>
    <n v="170"/>
    <n v="0"/>
    <x v="11"/>
  </r>
  <r>
    <x v="58"/>
    <n v="215"/>
    <n v="0"/>
    <x v="11"/>
  </r>
  <r>
    <x v="59"/>
    <n v="206"/>
    <n v="0"/>
    <x v="11"/>
  </r>
  <r>
    <x v="5"/>
    <n v="255"/>
    <n v="2"/>
    <x v="1"/>
  </r>
  <r>
    <x v="76"/>
    <n v="199"/>
    <n v="0"/>
    <x v="1"/>
  </r>
  <r>
    <x v="7"/>
    <n v="193"/>
    <n v="2"/>
    <x v="1"/>
  </r>
  <r>
    <x v="8"/>
    <n v="231"/>
    <n v="2"/>
    <x v="1"/>
  </r>
  <r>
    <x v="9"/>
    <n v="226"/>
    <n v="2"/>
    <x v="1"/>
  </r>
  <r>
    <x v="42"/>
    <n v="300"/>
    <n v="2"/>
    <x v="8"/>
  </r>
  <r>
    <x v="77"/>
    <n v="217"/>
    <n v="2"/>
    <x v="8"/>
  </r>
  <r>
    <x v="41"/>
    <n v="166"/>
    <n v="0"/>
    <x v="8"/>
  </r>
  <r>
    <x v="43"/>
    <n v="169"/>
    <n v="0"/>
    <x v="8"/>
  </r>
  <r>
    <x v="64"/>
    <n v="266"/>
    <n v="2"/>
    <x v="8"/>
  </r>
  <r>
    <x v="52"/>
    <n v="205"/>
    <n v="0"/>
    <x v="10"/>
  </r>
  <r>
    <x v="53"/>
    <n v="206"/>
    <n v="0"/>
    <x v="10"/>
  </r>
  <r>
    <x v="75"/>
    <n v="203"/>
    <n v="2"/>
    <x v="10"/>
  </r>
  <r>
    <x v="54"/>
    <n v="174"/>
    <n v="2"/>
    <x v="10"/>
  </r>
  <r>
    <x v="50"/>
    <n v="243"/>
    <n v="0"/>
    <x v="10"/>
  </r>
  <r>
    <x v="16"/>
    <n v="215"/>
    <n v="0"/>
    <x v="3"/>
  </r>
  <r>
    <x v="73"/>
    <n v="218"/>
    <n v="2"/>
    <x v="3"/>
  </r>
  <r>
    <x v="74"/>
    <n v="197"/>
    <n v="2"/>
    <x v="3"/>
  </r>
  <r>
    <x v="17"/>
    <n v="267"/>
    <n v="2"/>
    <x v="3"/>
  </r>
  <r>
    <x v="15"/>
    <n v="257"/>
    <n v="0"/>
    <x v="3"/>
  </r>
  <r>
    <x v="66"/>
    <n v="220"/>
    <n v="2"/>
    <x v="9"/>
  </r>
  <r>
    <x v="45"/>
    <n v="166"/>
    <n v="0"/>
    <x v="9"/>
  </r>
  <r>
    <x v="46"/>
    <n v="190"/>
    <n v="0"/>
    <x v="9"/>
  </r>
  <r>
    <x v="47"/>
    <n v="191"/>
    <n v="0"/>
    <x v="9"/>
  </r>
  <r>
    <x v="49"/>
    <n v="267"/>
    <n v="2"/>
    <x v="9"/>
  </r>
  <r>
    <x v="36"/>
    <n v="225"/>
    <n v="2"/>
    <x v="7"/>
  </r>
  <r>
    <x v="37"/>
    <n v="180"/>
    <n v="0"/>
    <x v="7"/>
  </r>
  <r>
    <x v="72"/>
    <n v="212"/>
    <n v="2"/>
    <x v="7"/>
  </r>
  <r>
    <x v="38"/>
    <n v="189"/>
    <n v="2"/>
    <x v="7"/>
  </r>
  <r>
    <x v="39"/>
    <n v="235"/>
    <n v="2"/>
    <x v="7"/>
  </r>
  <r>
    <x v="28"/>
    <n v="175"/>
    <n v="0"/>
    <x v="5"/>
  </r>
  <r>
    <x v="25"/>
    <n v="193"/>
    <n v="2"/>
    <x v="5"/>
  </r>
  <r>
    <x v="26"/>
    <n v="136"/>
    <n v="0"/>
    <x v="5"/>
  </r>
  <r>
    <x v="83"/>
    <n v="155"/>
    <n v="0"/>
    <x v="5"/>
  </r>
  <r>
    <x v="62"/>
    <n v="193"/>
    <n v="0"/>
    <x v="5"/>
  </r>
  <r>
    <x v="79"/>
    <n v="238"/>
    <n v="2"/>
    <x v="0"/>
  </r>
  <r>
    <x v="63"/>
    <n v="207"/>
    <n v="0"/>
    <x v="0"/>
  </r>
  <r>
    <x v="1"/>
    <n v="151"/>
    <n v="0"/>
    <x v="0"/>
  </r>
  <r>
    <x v="0"/>
    <n v="221"/>
    <n v="2"/>
    <x v="0"/>
  </r>
  <r>
    <x v="4"/>
    <n v="245"/>
    <n v="2"/>
    <x v="0"/>
  </r>
  <r>
    <x v="31"/>
    <n v="203"/>
    <n v="0"/>
    <x v="6"/>
  </r>
  <r>
    <x v="71"/>
    <n v="222"/>
    <n v="2"/>
    <x v="6"/>
  </r>
  <r>
    <x v="81"/>
    <n v="204"/>
    <n v="2"/>
    <x v="6"/>
  </r>
  <r>
    <x v="34"/>
    <n v="182"/>
    <n v="0"/>
    <x v="6"/>
  </r>
  <r>
    <x v="32"/>
    <n v="220"/>
    <n v="0"/>
    <x v="6"/>
  </r>
  <r>
    <x v="55"/>
    <n v="236"/>
    <n v="2"/>
    <x v="11"/>
  </r>
  <r>
    <x v="56"/>
    <n v="259"/>
    <n v="2"/>
    <x v="11"/>
  </r>
  <r>
    <x v="57"/>
    <n v="244"/>
    <n v="2"/>
    <x v="11"/>
  </r>
  <r>
    <x v="58"/>
    <n v="170"/>
    <n v="0"/>
    <x v="11"/>
  </r>
  <r>
    <x v="59"/>
    <n v="193"/>
    <n v="0"/>
    <x v="11"/>
  </r>
  <r>
    <x v="66"/>
    <n v="211"/>
    <n v="0"/>
    <x v="9"/>
  </r>
  <r>
    <x v="45"/>
    <n v="159"/>
    <n v="0"/>
    <x v="9"/>
  </r>
  <r>
    <x v="46"/>
    <n v="220"/>
    <n v="0"/>
    <x v="9"/>
  </r>
  <r>
    <x v="47"/>
    <n v="244"/>
    <n v="2"/>
    <x v="9"/>
  </r>
  <r>
    <x v="49"/>
    <n v="219"/>
    <n v="2"/>
    <x v="9"/>
  </r>
  <r>
    <x v="13"/>
    <n v="156"/>
    <n v="0"/>
    <x v="2"/>
  </r>
  <r>
    <x v="12"/>
    <n v="225"/>
    <n v="2"/>
    <x v="2"/>
  </r>
  <r>
    <x v="78"/>
    <n v="193"/>
    <n v="2"/>
    <x v="2"/>
  </r>
  <r>
    <x v="11"/>
    <n v="210"/>
    <n v="2"/>
    <x v="2"/>
  </r>
  <r>
    <x v="10"/>
    <n v="208"/>
    <n v="0"/>
    <x v="2"/>
  </r>
  <r>
    <x v="28"/>
    <n v="225"/>
    <n v="2"/>
    <x v="5"/>
  </r>
  <r>
    <x v="25"/>
    <n v="156"/>
    <n v="0"/>
    <x v="5"/>
  </r>
  <r>
    <x v="27"/>
    <n v="155"/>
    <n v="0"/>
    <x v="5"/>
  </r>
  <r>
    <x v="26"/>
    <n v="195"/>
    <n v="0"/>
    <x v="5"/>
  </r>
  <r>
    <x v="62"/>
    <n v="210"/>
    <n v="2"/>
    <x v="5"/>
  </r>
  <r>
    <x v="36"/>
    <n v="184"/>
    <n v="0"/>
    <x v="7"/>
  </r>
  <r>
    <x v="37"/>
    <n v="215"/>
    <n v="0"/>
    <x v="7"/>
  </r>
  <r>
    <x v="72"/>
    <n v="195"/>
    <n v="2"/>
    <x v="7"/>
  </r>
  <r>
    <x v="38"/>
    <n v="195"/>
    <n v="0"/>
    <x v="7"/>
  </r>
  <r>
    <x v="39"/>
    <n v="209"/>
    <n v="0"/>
    <x v="7"/>
  </r>
  <r>
    <x v="79"/>
    <n v="245"/>
    <n v="2"/>
    <x v="0"/>
  </r>
  <r>
    <x v="63"/>
    <n v="224"/>
    <n v="2"/>
    <x v="0"/>
  </r>
  <r>
    <x v="1"/>
    <n v="187"/>
    <n v="0"/>
    <x v="0"/>
  </r>
  <r>
    <x v="0"/>
    <n v="267"/>
    <n v="2"/>
    <x v="0"/>
  </r>
  <r>
    <x v="4"/>
    <n v="258"/>
    <n v="2"/>
    <x v="0"/>
  </r>
  <r>
    <x v="5"/>
    <n v="242"/>
    <n v="2"/>
    <x v="1"/>
  </r>
  <r>
    <x v="76"/>
    <n v="224"/>
    <n v="2"/>
    <x v="1"/>
  </r>
  <r>
    <x v="7"/>
    <n v="173"/>
    <n v="0"/>
    <x v="1"/>
  </r>
  <r>
    <x v="8"/>
    <n v="233"/>
    <n v="2"/>
    <x v="1"/>
  </r>
  <r>
    <x v="9"/>
    <n v="237"/>
    <n v="2"/>
    <x v="1"/>
  </r>
  <r>
    <x v="52"/>
    <n v="231"/>
    <n v="0"/>
    <x v="10"/>
  </r>
  <r>
    <x v="53"/>
    <n v="200"/>
    <n v="0"/>
    <x v="10"/>
  </r>
  <r>
    <x v="75"/>
    <n v="207"/>
    <n v="2"/>
    <x v="10"/>
  </r>
  <r>
    <x v="54"/>
    <n v="229"/>
    <n v="0"/>
    <x v="10"/>
  </r>
  <r>
    <x v="50"/>
    <n v="228"/>
    <n v="0"/>
    <x v="10"/>
  </r>
  <r>
    <x v="24"/>
    <n v="197"/>
    <n v="0"/>
    <x v="4"/>
  </r>
  <r>
    <x v="22"/>
    <n v="197"/>
    <n v="2"/>
    <x v="4"/>
  </r>
  <r>
    <x v="23"/>
    <n v="222"/>
    <n v="2"/>
    <x v="4"/>
  </r>
  <r>
    <x v="21"/>
    <n v="208"/>
    <n v="2"/>
    <x v="4"/>
  </r>
  <r>
    <x v="68"/>
    <n v="217"/>
    <n v="2"/>
    <x v="4"/>
  </r>
  <r>
    <x v="31"/>
    <n v="229"/>
    <n v="2"/>
    <x v="6"/>
  </r>
  <r>
    <x v="71"/>
    <n v="160"/>
    <n v="0"/>
    <x v="6"/>
  </r>
  <r>
    <x v="81"/>
    <n v="210"/>
    <n v="0"/>
    <x v="6"/>
  </r>
  <r>
    <x v="32"/>
    <n v="148"/>
    <n v="0"/>
    <x v="6"/>
  </r>
  <r>
    <x v="34"/>
    <n v="189"/>
    <n v="0"/>
    <x v="6"/>
  </r>
  <r>
    <x v="42"/>
    <n v="244"/>
    <n v="2"/>
    <x v="8"/>
  </r>
  <r>
    <x v="77"/>
    <n v="217"/>
    <n v="2"/>
    <x v="8"/>
  </r>
  <r>
    <x v="41"/>
    <n v="172"/>
    <n v="0"/>
    <x v="8"/>
  </r>
  <r>
    <x v="43"/>
    <n v="193"/>
    <n v="0"/>
    <x v="8"/>
  </r>
  <r>
    <x v="64"/>
    <n v="231"/>
    <n v="0"/>
    <x v="8"/>
  </r>
  <r>
    <x v="16"/>
    <n v="186"/>
    <n v="0"/>
    <x v="3"/>
  </r>
  <r>
    <x v="73"/>
    <n v="205"/>
    <n v="0"/>
    <x v="3"/>
  </r>
  <r>
    <x v="74"/>
    <n v="210"/>
    <n v="2"/>
    <x v="3"/>
  </r>
  <r>
    <x v="17"/>
    <n v="241"/>
    <n v="2"/>
    <x v="3"/>
  </r>
  <r>
    <x v="15"/>
    <n v="257"/>
    <n v="2"/>
    <x v="3"/>
  </r>
  <r>
    <x v="79"/>
    <n v="258"/>
    <n v="2"/>
    <x v="0"/>
  </r>
  <r>
    <x v="63"/>
    <n v="222"/>
    <n v="2"/>
    <x v="0"/>
  </r>
  <r>
    <x v="1"/>
    <n v="185"/>
    <n v="0"/>
    <x v="0"/>
  </r>
  <r>
    <x v="0"/>
    <n v="168"/>
    <n v="0"/>
    <x v="0"/>
  </r>
  <r>
    <x v="4"/>
    <n v="225"/>
    <n v="2"/>
    <x v="0"/>
  </r>
  <r>
    <x v="28"/>
    <n v="202"/>
    <n v="0"/>
    <x v="5"/>
  </r>
  <r>
    <x v="25"/>
    <n v="200"/>
    <n v="0"/>
    <x v="5"/>
  </r>
  <r>
    <x v="83"/>
    <n v="200"/>
    <n v="2"/>
    <x v="5"/>
  </r>
  <r>
    <x v="26"/>
    <n v="219"/>
    <n v="2"/>
    <x v="5"/>
  </r>
  <r>
    <x v="62"/>
    <n v="205"/>
    <n v="0"/>
    <x v="5"/>
  </r>
  <r>
    <x v="36"/>
    <n v="181"/>
    <n v="0"/>
    <x v="7"/>
  </r>
  <r>
    <x v="35"/>
    <n v="236"/>
    <n v="1"/>
    <x v="7"/>
  </r>
  <r>
    <x v="72"/>
    <n v="214"/>
    <n v="0"/>
    <x v="7"/>
  </r>
  <r>
    <x v="37"/>
    <n v="227"/>
    <n v="0"/>
    <x v="7"/>
  </r>
  <r>
    <x v="39"/>
    <n v="194"/>
    <n v="2"/>
    <x v="7"/>
  </r>
  <r>
    <x v="24"/>
    <n v="204"/>
    <n v="2"/>
    <x v="4"/>
  </r>
  <r>
    <x v="22"/>
    <n v="236"/>
    <n v="1"/>
    <x v="4"/>
  </r>
  <r>
    <x v="23"/>
    <n v="245"/>
    <n v="2"/>
    <x v="4"/>
  </r>
  <r>
    <x v="21"/>
    <n v="279"/>
    <n v="2"/>
    <x v="4"/>
  </r>
  <r>
    <x v="68"/>
    <n v="182"/>
    <n v="0"/>
    <x v="4"/>
  </r>
  <r>
    <x v="15"/>
    <n v="216"/>
    <n v="2"/>
    <x v="3"/>
  </r>
  <r>
    <x v="73"/>
    <n v="264"/>
    <n v="2"/>
    <x v="3"/>
  </r>
  <r>
    <x v="74"/>
    <n v="170"/>
    <n v="0"/>
    <x v="3"/>
  </r>
  <r>
    <x v="17"/>
    <n v="257"/>
    <n v="2"/>
    <x v="3"/>
  </r>
  <r>
    <x v="19"/>
    <n v="229"/>
    <n v="0"/>
    <x v="3"/>
  </r>
  <r>
    <x v="55"/>
    <n v="199"/>
    <n v="0"/>
    <x v="11"/>
  </r>
  <r>
    <x v="56"/>
    <n v="192"/>
    <n v="0"/>
    <x v="11"/>
  </r>
  <r>
    <x v="57"/>
    <n v="244"/>
    <n v="2"/>
    <x v="11"/>
  </r>
  <r>
    <x v="58"/>
    <n v="244"/>
    <n v="0"/>
    <x v="11"/>
  </r>
  <r>
    <x v="59"/>
    <n v="233"/>
    <n v="2"/>
    <x v="11"/>
  </r>
  <r>
    <x v="31"/>
    <n v="234"/>
    <n v="2"/>
    <x v="6"/>
  </r>
  <r>
    <x v="71"/>
    <n v="202"/>
    <n v="2"/>
    <x v="6"/>
  </r>
  <r>
    <x v="81"/>
    <n v="182"/>
    <n v="2"/>
    <x v="6"/>
  </r>
  <r>
    <x v="32"/>
    <n v="209"/>
    <n v="0"/>
    <x v="6"/>
  </r>
  <r>
    <x v="34"/>
    <n v="221"/>
    <n v="2"/>
    <x v="6"/>
  </r>
  <r>
    <x v="13"/>
    <n v="168"/>
    <n v="0"/>
    <x v="2"/>
  </r>
  <r>
    <x v="12"/>
    <n v="168"/>
    <n v="0"/>
    <x v="2"/>
  </r>
  <r>
    <x v="78"/>
    <n v="172"/>
    <n v="0"/>
    <x v="2"/>
  </r>
  <r>
    <x v="11"/>
    <n v="256"/>
    <n v="2"/>
    <x v="2"/>
  </r>
  <r>
    <x v="10"/>
    <n v="192"/>
    <n v="0"/>
    <x v="2"/>
  </r>
  <r>
    <x v="42"/>
    <n v="203"/>
    <n v="2"/>
    <x v="8"/>
  </r>
  <r>
    <x v="77"/>
    <n v="235"/>
    <n v="2"/>
    <x v="8"/>
  </r>
  <r>
    <x v="84"/>
    <n v="191"/>
    <n v="0"/>
    <x v="8"/>
  </r>
  <r>
    <x v="43"/>
    <n v="188"/>
    <n v="0"/>
    <x v="8"/>
  </r>
  <r>
    <x v="64"/>
    <n v="176"/>
    <n v="0"/>
    <x v="8"/>
  </r>
  <r>
    <x v="5"/>
    <n v="189"/>
    <n v="0"/>
    <x v="1"/>
  </r>
  <r>
    <x v="76"/>
    <n v="152"/>
    <n v="0"/>
    <x v="1"/>
  </r>
  <r>
    <x v="7"/>
    <n v="193"/>
    <n v="2"/>
    <x v="1"/>
  </r>
  <r>
    <x v="8"/>
    <n v="239"/>
    <n v="2"/>
    <x v="1"/>
  </r>
  <r>
    <x v="9"/>
    <n v="221"/>
    <n v="2"/>
    <x v="1"/>
  </r>
  <r>
    <x v="66"/>
    <n v="186"/>
    <n v="0"/>
    <x v="9"/>
  </r>
  <r>
    <x v="45"/>
    <n v="225"/>
    <n v="0"/>
    <x v="9"/>
  </r>
  <r>
    <x v="46"/>
    <n v="215"/>
    <n v="2"/>
    <x v="9"/>
  </r>
  <r>
    <x v="47"/>
    <n v="217"/>
    <n v="2"/>
    <x v="9"/>
  </r>
  <r>
    <x v="49"/>
    <n v="246"/>
    <n v="2"/>
    <x v="9"/>
  </r>
  <r>
    <x v="52"/>
    <n v="210"/>
    <n v="2"/>
    <x v="10"/>
  </r>
  <r>
    <x v="53"/>
    <n v="251"/>
    <n v="2"/>
    <x v="10"/>
  </r>
  <r>
    <x v="75"/>
    <n v="204"/>
    <n v="0"/>
    <x v="10"/>
  </r>
  <r>
    <x v="54"/>
    <n v="211"/>
    <n v="0"/>
    <x v="10"/>
  </r>
  <r>
    <x v="50"/>
    <n v="235"/>
    <n v="0"/>
    <x v="10"/>
  </r>
  <r>
    <x v="52"/>
    <n v="168"/>
    <n v="0"/>
    <x v="10"/>
  </r>
  <r>
    <x v="53"/>
    <n v="176"/>
    <n v="0"/>
    <x v="10"/>
  </r>
  <r>
    <x v="75"/>
    <n v="186"/>
    <n v="0"/>
    <x v="10"/>
  </r>
  <r>
    <x v="54"/>
    <n v="204"/>
    <n v="2"/>
    <x v="10"/>
  </r>
  <r>
    <x v="50"/>
    <n v="189"/>
    <n v="2"/>
    <x v="10"/>
  </r>
  <r>
    <x v="31"/>
    <n v="243"/>
    <n v="2"/>
    <x v="6"/>
  </r>
  <r>
    <x v="71"/>
    <n v="187"/>
    <n v="2"/>
    <x v="6"/>
  </r>
  <r>
    <x v="81"/>
    <n v="200"/>
    <n v="2"/>
    <x v="6"/>
  </r>
  <r>
    <x v="33"/>
    <n v="203"/>
    <n v="0"/>
    <x v="6"/>
  </r>
  <r>
    <x v="34"/>
    <n v="161"/>
    <n v="0"/>
    <x v="6"/>
  </r>
  <r>
    <x v="79"/>
    <n v="228"/>
    <n v="2"/>
    <x v="0"/>
  </r>
  <r>
    <x v="63"/>
    <n v="188"/>
    <n v="0"/>
    <x v="0"/>
  </r>
  <r>
    <x v="1"/>
    <n v="138"/>
    <n v="0"/>
    <x v="0"/>
  </r>
  <r>
    <x v="0"/>
    <n v="193"/>
    <n v="0"/>
    <x v="0"/>
  </r>
  <r>
    <x v="4"/>
    <n v="204"/>
    <n v="0"/>
    <x v="0"/>
  </r>
  <r>
    <x v="55"/>
    <n v="179"/>
    <n v="0"/>
    <x v="11"/>
  </r>
  <r>
    <x v="56"/>
    <n v="196"/>
    <n v="2"/>
    <x v="11"/>
  </r>
  <r>
    <x v="57"/>
    <n v="202"/>
    <n v="2"/>
    <x v="11"/>
  </r>
  <r>
    <x v="58"/>
    <n v="213"/>
    <n v="2"/>
    <x v="11"/>
  </r>
  <r>
    <x v="59"/>
    <n v="213"/>
    <n v="2"/>
    <x v="11"/>
  </r>
  <r>
    <x v="13"/>
    <n v="208"/>
    <n v="2"/>
    <x v="2"/>
  </r>
  <r>
    <x v="12"/>
    <n v="205"/>
    <n v="2"/>
    <x v="2"/>
  </r>
  <r>
    <x v="78"/>
    <n v="171"/>
    <n v="0"/>
    <x v="2"/>
  </r>
  <r>
    <x v="11"/>
    <n v="161"/>
    <n v="0"/>
    <x v="2"/>
  </r>
  <r>
    <x v="10"/>
    <n v="156"/>
    <n v="0"/>
    <x v="2"/>
  </r>
  <r>
    <x v="42"/>
    <n v="204"/>
    <n v="0"/>
    <x v="8"/>
  </r>
  <r>
    <x v="77"/>
    <n v="183"/>
    <n v="0"/>
    <x v="8"/>
  </r>
  <r>
    <x v="84"/>
    <n v="225"/>
    <n v="2"/>
    <x v="8"/>
  </r>
  <r>
    <x v="43"/>
    <n v="202"/>
    <n v="2"/>
    <x v="8"/>
  </r>
  <r>
    <x v="64"/>
    <n v="203"/>
    <n v="2"/>
    <x v="8"/>
  </r>
  <r>
    <x v="24"/>
    <n v="213"/>
    <n v="0"/>
    <x v="4"/>
  </r>
  <r>
    <x v="22"/>
    <n v="213"/>
    <n v="2"/>
    <x v="4"/>
  </r>
  <r>
    <x v="23"/>
    <n v="200"/>
    <n v="2"/>
    <x v="4"/>
  </r>
  <r>
    <x v="21"/>
    <n v="222"/>
    <n v="0"/>
    <x v="4"/>
  </r>
  <r>
    <x v="68"/>
    <n v="180"/>
    <n v="0"/>
    <x v="4"/>
  </r>
  <r>
    <x v="15"/>
    <n v="228"/>
    <n v="2"/>
    <x v="3"/>
  </r>
  <r>
    <x v="73"/>
    <n v="161"/>
    <n v="0"/>
    <x v="3"/>
  </r>
  <r>
    <x v="16"/>
    <n v="166"/>
    <n v="0"/>
    <x v="3"/>
  </r>
  <r>
    <x v="17"/>
    <n v="268"/>
    <n v="2"/>
    <x v="3"/>
  </r>
  <r>
    <x v="19"/>
    <n v="256"/>
    <n v="2"/>
    <x v="3"/>
  </r>
  <r>
    <x v="28"/>
    <n v="210"/>
    <n v="0"/>
    <x v="5"/>
  </r>
  <r>
    <x v="25"/>
    <n v="224"/>
    <n v="2"/>
    <x v="5"/>
  </r>
  <r>
    <x v="27"/>
    <n v="235"/>
    <n v="2"/>
    <x v="5"/>
  </r>
  <r>
    <x v="26"/>
    <n v="216"/>
    <n v="2"/>
    <x v="5"/>
  </r>
  <r>
    <x v="62"/>
    <n v="195"/>
    <n v="2"/>
    <x v="5"/>
  </r>
  <r>
    <x v="66"/>
    <n v="227"/>
    <n v="2"/>
    <x v="9"/>
  </r>
  <r>
    <x v="45"/>
    <n v="185"/>
    <n v="0"/>
    <x v="9"/>
  </r>
  <r>
    <x v="46"/>
    <n v="222"/>
    <n v="0"/>
    <x v="9"/>
  </r>
  <r>
    <x v="47"/>
    <n v="213"/>
    <n v="0"/>
    <x v="9"/>
  </r>
  <r>
    <x v="49"/>
    <n v="182"/>
    <n v="0"/>
    <x v="9"/>
  </r>
  <r>
    <x v="5"/>
    <n v="168"/>
    <n v="0"/>
    <x v="1"/>
  </r>
  <r>
    <x v="85"/>
    <n v="160"/>
    <n v="0"/>
    <x v="1"/>
  </r>
  <r>
    <x v="7"/>
    <n v="177"/>
    <n v="0"/>
    <x v="1"/>
  </r>
  <r>
    <x v="8"/>
    <n v="223"/>
    <n v="2"/>
    <x v="1"/>
  </r>
  <r>
    <x v="9"/>
    <n v="247"/>
    <n v="2"/>
    <x v="1"/>
  </r>
  <r>
    <x v="35"/>
    <n v="215"/>
    <n v="2"/>
    <x v="7"/>
  </r>
  <r>
    <x v="38"/>
    <n v="174"/>
    <n v="2"/>
    <x v="7"/>
  </r>
  <r>
    <x v="72"/>
    <n v="223"/>
    <n v="2"/>
    <x v="7"/>
  </r>
  <r>
    <x v="37"/>
    <n v="215"/>
    <n v="0"/>
    <x v="7"/>
  </r>
  <r>
    <x v="39"/>
    <n v="222"/>
    <n v="0"/>
    <x v="7"/>
  </r>
  <r>
    <x v="35"/>
    <n v="203"/>
    <n v="0"/>
    <x v="7"/>
  </r>
  <r>
    <x v="36"/>
    <n v="191"/>
    <n v="2"/>
    <x v="7"/>
  </r>
  <r>
    <x v="72"/>
    <n v="211"/>
    <n v="2"/>
    <x v="7"/>
  </r>
  <r>
    <x v="37"/>
    <n v="186"/>
    <n v="2"/>
    <x v="7"/>
  </r>
  <r>
    <x v="39"/>
    <n v="245"/>
    <n v="2"/>
    <x v="7"/>
  </r>
  <r>
    <x v="42"/>
    <n v="235"/>
    <n v="2"/>
    <x v="8"/>
  </r>
  <r>
    <x v="41"/>
    <n v="142"/>
    <n v="0"/>
    <x v="8"/>
  </r>
  <r>
    <x v="43"/>
    <n v="175"/>
    <n v="0"/>
    <x v="8"/>
  </r>
  <r>
    <x v="77"/>
    <n v="177"/>
    <n v="0"/>
    <x v="8"/>
  </r>
  <r>
    <x v="64"/>
    <n v="185"/>
    <n v="0"/>
    <x v="8"/>
  </r>
  <r>
    <x v="66"/>
    <n v="228"/>
    <n v="0"/>
    <x v="9"/>
  </r>
  <r>
    <x v="45"/>
    <n v="179"/>
    <n v="0"/>
    <x v="9"/>
  </r>
  <r>
    <x v="46"/>
    <n v="180"/>
    <n v="0"/>
    <x v="9"/>
  </r>
  <r>
    <x v="47"/>
    <n v="233"/>
    <n v="2"/>
    <x v="9"/>
  </r>
  <r>
    <x v="49"/>
    <n v="227"/>
    <n v="2"/>
    <x v="9"/>
  </r>
  <r>
    <x v="31"/>
    <n v="246"/>
    <n v="2"/>
    <x v="6"/>
  </r>
  <r>
    <x v="71"/>
    <n v="244"/>
    <n v="2"/>
    <x v="6"/>
  </r>
  <r>
    <x v="81"/>
    <n v="266"/>
    <n v="2"/>
    <x v="6"/>
  </r>
  <r>
    <x v="32"/>
    <n v="190"/>
    <n v="0"/>
    <x v="6"/>
  </r>
  <r>
    <x v="33"/>
    <n v="197"/>
    <n v="0"/>
    <x v="6"/>
  </r>
  <r>
    <x v="80"/>
    <n v="172"/>
    <n v="0"/>
    <x v="4"/>
  </r>
  <r>
    <x v="22"/>
    <n v="211"/>
    <n v="2"/>
    <x v="4"/>
  </r>
  <r>
    <x v="23"/>
    <n v="212"/>
    <n v="2"/>
    <x v="4"/>
  </r>
  <r>
    <x v="21"/>
    <n v="210"/>
    <n v="0"/>
    <x v="4"/>
  </r>
  <r>
    <x v="68"/>
    <n v="215"/>
    <n v="2"/>
    <x v="4"/>
  </r>
  <r>
    <x v="5"/>
    <n v="225"/>
    <n v="2"/>
    <x v="1"/>
  </r>
  <r>
    <x v="76"/>
    <n v="195"/>
    <n v="0"/>
    <x v="1"/>
  </r>
  <r>
    <x v="7"/>
    <n v="183"/>
    <n v="0"/>
    <x v="1"/>
  </r>
  <r>
    <x v="8"/>
    <n v="259"/>
    <n v="2"/>
    <x v="1"/>
  </r>
  <r>
    <x v="9"/>
    <n v="214"/>
    <n v="0"/>
    <x v="1"/>
  </r>
  <r>
    <x v="86"/>
    <n v="155"/>
    <n v="0"/>
    <x v="5"/>
  </r>
  <r>
    <x v="28"/>
    <n v="197"/>
    <n v="0"/>
    <x v="5"/>
  </r>
  <r>
    <x v="25"/>
    <n v="178"/>
    <n v="0"/>
    <x v="5"/>
  </r>
  <r>
    <x v="26"/>
    <n v="154"/>
    <n v="0"/>
    <x v="5"/>
  </r>
  <r>
    <x v="87"/>
    <n v="157"/>
    <n v="0"/>
    <x v="5"/>
  </r>
  <r>
    <x v="55"/>
    <n v="202"/>
    <n v="2"/>
    <x v="11"/>
  </r>
  <r>
    <x v="56"/>
    <n v="212"/>
    <n v="2"/>
    <x v="11"/>
  </r>
  <r>
    <x v="57"/>
    <n v="193"/>
    <n v="2"/>
    <x v="11"/>
  </r>
  <r>
    <x v="58"/>
    <n v="200"/>
    <n v="2"/>
    <x v="11"/>
  </r>
  <r>
    <x v="59"/>
    <n v="245"/>
    <n v="2"/>
    <x v="11"/>
  </r>
  <r>
    <x v="51"/>
    <n v="212"/>
    <n v="0"/>
    <x v="10"/>
  </r>
  <r>
    <x v="53"/>
    <n v="253"/>
    <n v="2"/>
    <x v="10"/>
  </r>
  <r>
    <x v="75"/>
    <n v="191"/>
    <n v="0"/>
    <x v="10"/>
  </r>
  <r>
    <x v="54"/>
    <n v="232"/>
    <n v="2"/>
    <x v="10"/>
  </r>
  <r>
    <x v="50"/>
    <n v="223"/>
    <n v="2"/>
    <x v="10"/>
  </r>
  <r>
    <x v="78"/>
    <n v="213"/>
    <n v="2"/>
    <x v="2"/>
  </r>
  <r>
    <x v="12"/>
    <n v="200"/>
    <n v="0"/>
    <x v="2"/>
  </r>
  <r>
    <x v="13"/>
    <n v="256"/>
    <n v="2"/>
    <x v="2"/>
  </r>
  <r>
    <x v="88"/>
    <n v="188"/>
    <n v="0"/>
    <x v="2"/>
  </r>
  <r>
    <x v="10"/>
    <n v="189"/>
    <n v="0"/>
    <x v="2"/>
  </r>
  <r>
    <x v="15"/>
    <n v="255"/>
    <n v="0"/>
    <x v="3"/>
  </r>
  <r>
    <x v="16"/>
    <n v="206"/>
    <n v="2"/>
    <x v="3"/>
  </r>
  <r>
    <x v="89"/>
    <n v="215"/>
    <n v="2"/>
    <x v="3"/>
  </r>
  <r>
    <x v="17"/>
    <n v="246"/>
    <n v="0"/>
    <x v="3"/>
  </r>
  <r>
    <x v="19"/>
    <n v="268"/>
    <n v="2"/>
    <x v="3"/>
  </r>
  <r>
    <x v="79"/>
    <n v="261"/>
    <n v="2"/>
    <x v="0"/>
  </r>
  <r>
    <x v="63"/>
    <n v="204"/>
    <n v="0"/>
    <x v="0"/>
  </r>
  <r>
    <x v="1"/>
    <n v="196"/>
    <n v="0"/>
    <x v="0"/>
  </r>
  <r>
    <x v="0"/>
    <n v="247"/>
    <n v="2"/>
    <x v="0"/>
  </r>
  <r>
    <x v="4"/>
    <n v="234"/>
    <n v="0"/>
    <x v="0"/>
  </r>
  <r>
    <x v="66"/>
    <n v="162"/>
    <n v="0"/>
    <x v="9"/>
  </r>
  <r>
    <x v="46"/>
    <n v="196"/>
    <n v="0"/>
    <x v="9"/>
  </r>
  <r>
    <x v="48"/>
    <n v="227"/>
    <n v="2"/>
    <x v="9"/>
  </r>
  <r>
    <x v="47"/>
    <n v="163"/>
    <n v="0"/>
    <x v="9"/>
  </r>
  <r>
    <x v="49"/>
    <n v="231"/>
    <n v="2"/>
    <x v="9"/>
  </r>
  <r>
    <x v="79"/>
    <n v="216"/>
    <n v="2"/>
    <x v="0"/>
  </r>
  <r>
    <x v="63"/>
    <n v="235"/>
    <n v="2"/>
    <x v="0"/>
  </r>
  <r>
    <x v="1"/>
    <n v="189"/>
    <n v="0"/>
    <x v="0"/>
  </r>
  <r>
    <x v="0"/>
    <n v="240"/>
    <n v="2"/>
    <x v="0"/>
  </r>
  <r>
    <x v="4"/>
    <n v="225"/>
    <n v="0"/>
    <x v="0"/>
  </r>
  <r>
    <x v="51"/>
    <n v="210"/>
    <n v="2"/>
    <x v="10"/>
  </r>
  <r>
    <x v="53"/>
    <n v="155"/>
    <n v="0"/>
    <x v="10"/>
  </r>
  <r>
    <x v="75"/>
    <n v="244"/>
    <n v="2"/>
    <x v="10"/>
  </r>
  <r>
    <x v="54"/>
    <n v="191"/>
    <n v="1"/>
    <x v="10"/>
  </r>
  <r>
    <x v="50"/>
    <n v="230"/>
    <n v="0"/>
    <x v="10"/>
  </r>
  <r>
    <x v="35"/>
    <n v="200"/>
    <n v="0"/>
    <x v="7"/>
  </r>
  <r>
    <x v="36"/>
    <n v="222"/>
    <n v="2"/>
    <x v="7"/>
  </r>
  <r>
    <x v="72"/>
    <n v="207"/>
    <n v="0"/>
    <x v="7"/>
  </r>
  <r>
    <x v="37"/>
    <n v="191"/>
    <n v="1"/>
    <x v="7"/>
  </r>
  <r>
    <x v="39"/>
    <n v="231"/>
    <n v="2"/>
    <x v="7"/>
  </r>
  <r>
    <x v="86"/>
    <n v="143"/>
    <n v="0"/>
    <x v="5"/>
  </r>
  <r>
    <x v="28"/>
    <n v="208"/>
    <n v="0"/>
    <x v="5"/>
  </r>
  <r>
    <x v="25"/>
    <n v="174"/>
    <n v="0"/>
    <x v="5"/>
  </r>
  <r>
    <x v="26"/>
    <n v="198"/>
    <n v="0"/>
    <x v="5"/>
  </r>
  <r>
    <x v="87"/>
    <n v="191"/>
    <n v="0"/>
    <x v="5"/>
  </r>
  <r>
    <x v="15"/>
    <n v="193"/>
    <n v="2"/>
    <x v="3"/>
  </r>
  <r>
    <x v="16"/>
    <n v="268"/>
    <n v="2"/>
    <x v="3"/>
  </r>
  <r>
    <x v="89"/>
    <n v="215"/>
    <n v="2"/>
    <x v="3"/>
  </r>
  <r>
    <x v="17"/>
    <n v="266"/>
    <n v="2"/>
    <x v="3"/>
  </r>
  <r>
    <x v="19"/>
    <n v="266"/>
    <n v="2"/>
    <x v="3"/>
  </r>
  <r>
    <x v="78"/>
    <n v="202"/>
    <n v="2"/>
    <x v="2"/>
  </r>
  <r>
    <x v="12"/>
    <n v="150"/>
    <n v="0"/>
    <x v="2"/>
  </r>
  <r>
    <x v="13"/>
    <n v="191"/>
    <n v="2"/>
    <x v="2"/>
  </r>
  <r>
    <x v="88"/>
    <n v="180"/>
    <n v="0"/>
    <x v="2"/>
  </r>
  <r>
    <x v="10"/>
    <n v="228"/>
    <n v="2"/>
    <x v="2"/>
  </r>
  <r>
    <x v="5"/>
    <n v="201"/>
    <n v="0"/>
    <x v="1"/>
  </r>
  <r>
    <x v="76"/>
    <n v="210"/>
    <n v="2"/>
    <x v="1"/>
  </r>
  <r>
    <x v="7"/>
    <n v="147"/>
    <n v="0"/>
    <x v="1"/>
  </r>
  <r>
    <x v="8"/>
    <n v="212"/>
    <n v="2"/>
    <x v="1"/>
  </r>
  <r>
    <x v="9"/>
    <n v="220"/>
    <n v="0"/>
    <x v="1"/>
  </r>
  <r>
    <x v="31"/>
    <n v="225"/>
    <n v="0"/>
    <x v="6"/>
  </r>
  <r>
    <x v="71"/>
    <n v="214"/>
    <n v="0"/>
    <x v="6"/>
  </r>
  <r>
    <x v="81"/>
    <n v="230"/>
    <n v="2"/>
    <x v="6"/>
  </r>
  <r>
    <x v="32"/>
    <n v="148"/>
    <n v="0"/>
    <x v="6"/>
  </r>
  <r>
    <x v="33"/>
    <n v="191"/>
    <n v="0"/>
    <x v="6"/>
  </r>
  <r>
    <x v="55"/>
    <n v="228"/>
    <n v="2"/>
    <x v="11"/>
  </r>
  <r>
    <x v="56"/>
    <n v="246"/>
    <n v="2"/>
    <x v="11"/>
  </r>
  <r>
    <x v="57"/>
    <n v="199"/>
    <n v="0"/>
    <x v="11"/>
  </r>
  <r>
    <x v="58"/>
    <n v="223"/>
    <n v="2"/>
    <x v="11"/>
  </r>
  <r>
    <x v="59"/>
    <n v="215"/>
    <n v="2"/>
    <x v="11"/>
  </r>
  <r>
    <x v="24"/>
    <n v="205"/>
    <n v="0"/>
    <x v="4"/>
  </r>
  <r>
    <x v="22"/>
    <n v="213"/>
    <n v="2"/>
    <x v="4"/>
  </r>
  <r>
    <x v="23"/>
    <n v="194"/>
    <n v="0"/>
    <x v="4"/>
  </r>
  <r>
    <x v="21"/>
    <n v="228"/>
    <n v="2"/>
    <x v="4"/>
  </r>
  <r>
    <x v="68"/>
    <n v="223"/>
    <n v="2"/>
    <x v="4"/>
  </r>
  <r>
    <x v="42"/>
    <n v="227"/>
    <n v="2"/>
    <x v="8"/>
  </r>
  <r>
    <x v="41"/>
    <n v="212"/>
    <n v="0"/>
    <x v="8"/>
  </r>
  <r>
    <x v="43"/>
    <n v="216"/>
    <n v="2"/>
    <x v="8"/>
  </r>
  <r>
    <x v="77"/>
    <n v="226"/>
    <n v="0"/>
    <x v="8"/>
  </r>
  <r>
    <x v="64"/>
    <n v="189"/>
    <n v="0"/>
    <x v="8"/>
  </r>
  <r>
    <x v="15"/>
    <n v="226"/>
    <n v="0"/>
    <x v="3"/>
  </r>
  <r>
    <x v="16"/>
    <n v="205"/>
    <n v="2"/>
    <x v="3"/>
  </r>
  <r>
    <x v="89"/>
    <n v="159"/>
    <n v="0"/>
    <x v="3"/>
  </r>
  <r>
    <x v="17"/>
    <n v="243"/>
    <n v="2"/>
    <x v="3"/>
  </r>
  <r>
    <x v="19"/>
    <n v="193"/>
    <n v="2"/>
    <x v="3"/>
  </r>
  <r>
    <x v="78"/>
    <n v="235"/>
    <n v="2"/>
    <x v="2"/>
  </r>
  <r>
    <x v="12"/>
    <n v="187"/>
    <n v="0"/>
    <x v="2"/>
  </r>
  <r>
    <x v="13"/>
    <n v="247"/>
    <n v="2"/>
    <x v="2"/>
  </r>
  <r>
    <x v="11"/>
    <n v="201"/>
    <n v="0"/>
    <x v="2"/>
  </r>
  <r>
    <x v="10"/>
    <n v="172"/>
    <n v="0"/>
    <x v="2"/>
  </r>
  <r>
    <x v="86"/>
    <n v="123"/>
    <n v="0"/>
    <x v="5"/>
  </r>
  <r>
    <x v="28"/>
    <n v="239"/>
    <n v="2"/>
    <x v="5"/>
  </r>
  <r>
    <x v="25"/>
    <n v="185"/>
    <n v="2"/>
    <x v="5"/>
  </r>
  <r>
    <x v="26"/>
    <n v="163"/>
    <n v="0"/>
    <x v="5"/>
  </r>
  <r>
    <x v="87"/>
    <n v="175"/>
    <n v="0"/>
    <x v="5"/>
  </r>
  <r>
    <x v="42"/>
    <n v="224"/>
    <n v="2"/>
    <x v="8"/>
  </r>
  <r>
    <x v="41"/>
    <n v="178"/>
    <n v="0"/>
    <x v="8"/>
  </r>
  <r>
    <x v="43"/>
    <n v="183"/>
    <n v="0"/>
    <x v="8"/>
  </r>
  <r>
    <x v="77"/>
    <n v="182"/>
    <n v="2"/>
    <x v="8"/>
  </r>
  <r>
    <x v="64"/>
    <n v="253"/>
    <n v="2"/>
    <x v="8"/>
  </r>
  <r>
    <x v="55"/>
    <n v="224"/>
    <n v="2"/>
    <x v="11"/>
  </r>
  <r>
    <x v="56"/>
    <n v="255"/>
    <n v="2"/>
    <x v="11"/>
  </r>
  <r>
    <x v="57"/>
    <n v="159"/>
    <n v="2"/>
    <x v="11"/>
  </r>
  <r>
    <x v="58"/>
    <n v="247"/>
    <n v="2"/>
    <x v="11"/>
  </r>
  <r>
    <x v="59"/>
    <n v="248"/>
    <n v="0"/>
    <x v="11"/>
  </r>
  <r>
    <x v="35"/>
    <n v="201"/>
    <n v="0"/>
    <x v="7"/>
  </r>
  <r>
    <x v="36"/>
    <n v="225"/>
    <n v="0"/>
    <x v="7"/>
  </r>
  <r>
    <x v="72"/>
    <n v="139"/>
    <n v="0"/>
    <x v="7"/>
  </r>
  <r>
    <x v="37"/>
    <n v="178"/>
    <n v="0"/>
    <x v="7"/>
  </r>
  <r>
    <x v="39"/>
    <n v="255"/>
    <n v="2"/>
    <x v="7"/>
  </r>
  <r>
    <x v="51"/>
    <n v="247"/>
    <n v="0"/>
    <x v="10"/>
  </r>
  <r>
    <x v="52"/>
    <n v="214"/>
    <n v="0"/>
    <x v="10"/>
  </r>
  <r>
    <x v="75"/>
    <n v="212"/>
    <n v="2"/>
    <x v="10"/>
  </r>
  <r>
    <x v="54"/>
    <n v="247"/>
    <n v="2"/>
    <x v="10"/>
  </r>
  <r>
    <x v="50"/>
    <n v="248"/>
    <n v="2"/>
    <x v="10"/>
  </r>
  <r>
    <x v="79"/>
    <n v="258"/>
    <n v="2"/>
    <x v="0"/>
  </r>
  <r>
    <x v="63"/>
    <n v="222"/>
    <n v="2"/>
    <x v="0"/>
  </r>
  <r>
    <x v="1"/>
    <n v="206"/>
    <n v="0"/>
    <x v="0"/>
  </r>
  <r>
    <x v="0"/>
    <n v="221"/>
    <n v="0"/>
    <x v="0"/>
  </r>
  <r>
    <x v="4"/>
    <n v="238"/>
    <n v="0"/>
    <x v="0"/>
  </r>
  <r>
    <x v="66"/>
    <n v="191"/>
    <n v="2"/>
    <x v="9"/>
  </r>
  <r>
    <x v="46"/>
    <n v="144"/>
    <n v="0"/>
    <x v="9"/>
  </r>
  <r>
    <x v="48"/>
    <n v="171"/>
    <n v="2"/>
    <x v="9"/>
  </r>
  <r>
    <x v="47"/>
    <n v="201"/>
    <n v="2"/>
    <x v="9"/>
  </r>
  <r>
    <x v="49"/>
    <n v="221"/>
    <n v="2"/>
    <x v="9"/>
  </r>
  <r>
    <x v="24"/>
    <n v="161"/>
    <n v="0"/>
    <x v="4"/>
  </r>
  <r>
    <x v="22"/>
    <n v="186"/>
    <n v="2"/>
    <x v="4"/>
  </r>
  <r>
    <x v="23"/>
    <n v="160"/>
    <n v="0"/>
    <x v="4"/>
  </r>
  <r>
    <x v="21"/>
    <n v="161"/>
    <n v="0"/>
    <x v="4"/>
  </r>
  <r>
    <x v="68"/>
    <n v="216"/>
    <n v="0"/>
    <x v="4"/>
  </r>
  <r>
    <x v="31"/>
    <n v="210"/>
    <n v="2"/>
    <x v="6"/>
  </r>
  <r>
    <x v="71"/>
    <n v="188"/>
    <n v="2"/>
    <x v="6"/>
  </r>
  <r>
    <x v="81"/>
    <n v="190"/>
    <n v="2"/>
    <x v="6"/>
  </r>
  <r>
    <x v="33"/>
    <n v="213"/>
    <n v="0"/>
    <x v="6"/>
  </r>
  <r>
    <x v="34"/>
    <n v="200"/>
    <n v="2"/>
    <x v="6"/>
  </r>
  <r>
    <x v="5"/>
    <n v="178"/>
    <n v="0"/>
    <x v="1"/>
  </r>
  <r>
    <x v="76"/>
    <n v="181"/>
    <n v="0"/>
    <x v="1"/>
  </r>
  <r>
    <x v="85"/>
    <n v="188"/>
    <n v="0"/>
    <x v="1"/>
  </r>
  <r>
    <x v="8"/>
    <n v="233"/>
    <n v="2"/>
    <x v="1"/>
  </r>
  <r>
    <x v="9"/>
    <n v="191"/>
    <n v="0"/>
    <x v="1"/>
  </r>
  <r>
    <x v="24"/>
    <n v="181"/>
    <n v="0"/>
    <x v="4"/>
  </r>
  <r>
    <x v="22"/>
    <n v="212"/>
    <n v="0"/>
    <x v="4"/>
  </r>
  <r>
    <x v="23"/>
    <n v="160"/>
    <n v="0"/>
    <x v="4"/>
  </r>
  <r>
    <x v="68"/>
    <n v="190"/>
    <n v="0"/>
    <x v="4"/>
  </r>
  <r>
    <x v="21"/>
    <n v="131"/>
    <n v="0"/>
    <x v="4"/>
  </r>
  <r>
    <x v="55"/>
    <n v="247"/>
    <n v="2"/>
    <x v="11"/>
  </r>
  <r>
    <x v="56"/>
    <n v="228"/>
    <n v="2"/>
    <x v="11"/>
  </r>
  <r>
    <x v="57"/>
    <n v="257"/>
    <n v="2"/>
    <x v="11"/>
  </r>
  <r>
    <x v="58"/>
    <n v="198"/>
    <n v="2"/>
    <x v="11"/>
  </r>
  <r>
    <x v="59"/>
    <n v="209"/>
    <n v="2"/>
    <x v="11"/>
  </r>
  <r>
    <x v="5"/>
    <n v="160"/>
    <n v="0"/>
    <x v="1"/>
  </r>
  <r>
    <x v="76"/>
    <n v="167"/>
    <n v="0"/>
    <x v="1"/>
  </r>
  <r>
    <x v="7"/>
    <n v="257"/>
    <n v="2"/>
    <x v="1"/>
  </r>
  <r>
    <x v="8"/>
    <n v="209"/>
    <n v="2"/>
    <x v="1"/>
  </r>
  <r>
    <x v="9"/>
    <n v="235"/>
    <n v="2"/>
    <x v="1"/>
  </r>
  <r>
    <x v="90"/>
    <n v="182"/>
    <n v="2"/>
    <x v="0"/>
  </r>
  <r>
    <x v="63"/>
    <n v="202"/>
    <n v="2"/>
    <x v="0"/>
  </r>
  <r>
    <x v="1"/>
    <n v="183"/>
    <n v="0"/>
    <x v="0"/>
  </r>
  <r>
    <x v="0"/>
    <n v="155"/>
    <n v="0"/>
    <x v="0"/>
  </r>
  <r>
    <x v="4"/>
    <n v="202"/>
    <n v="0"/>
    <x v="0"/>
  </r>
  <r>
    <x v="66"/>
    <n v="242"/>
    <n v="2"/>
    <x v="9"/>
  </r>
  <r>
    <x v="46"/>
    <n v="167"/>
    <n v="2"/>
    <x v="9"/>
  </r>
  <r>
    <x v="48"/>
    <n v="191"/>
    <n v="0"/>
    <x v="9"/>
  </r>
  <r>
    <x v="47"/>
    <n v="224"/>
    <n v="0"/>
    <x v="9"/>
  </r>
  <r>
    <x v="49"/>
    <n v="214"/>
    <n v="2"/>
    <x v="9"/>
  </r>
  <r>
    <x v="78"/>
    <n v="177"/>
    <n v="0"/>
    <x v="2"/>
  </r>
  <r>
    <x v="12"/>
    <n v="148"/>
    <n v="0"/>
    <x v="2"/>
  </r>
  <r>
    <x v="13"/>
    <n v="192"/>
    <n v="2"/>
    <x v="2"/>
  </r>
  <r>
    <x v="11"/>
    <n v="235"/>
    <n v="2"/>
    <x v="2"/>
  </r>
  <r>
    <x v="10"/>
    <n v="192"/>
    <n v="0"/>
    <x v="2"/>
  </r>
  <r>
    <x v="42"/>
    <n v="243"/>
    <n v="2"/>
    <x v="8"/>
  </r>
  <r>
    <x v="41"/>
    <n v="154"/>
    <n v="0"/>
    <x v="8"/>
  </r>
  <r>
    <x v="43"/>
    <n v="212"/>
    <n v="0"/>
    <x v="8"/>
  </r>
  <r>
    <x v="77"/>
    <n v="171"/>
    <n v="0"/>
    <x v="8"/>
  </r>
  <r>
    <x v="64"/>
    <n v="257"/>
    <n v="2"/>
    <x v="8"/>
  </r>
  <r>
    <x v="31"/>
    <n v="211"/>
    <n v="0"/>
    <x v="6"/>
  </r>
  <r>
    <x v="71"/>
    <n v="183"/>
    <n v="2"/>
    <x v="6"/>
  </r>
  <r>
    <x v="81"/>
    <n v="223"/>
    <n v="2"/>
    <x v="6"/>
  </r>
  <r>
    <x v="33"/>
    <n v="206"/>
    <n v="2"/>
    <x v="6"/>
  </r>
  <r>
    <x v="34"/>
    <n v="205"/>
    <n v="0"/>
    <x v="6"/>
  </r>
  <r>
    <x v="19"/>
    <n v="257"/>
    <n v="2"/>
    <x v="3"/>
  </r>
  <r>
    <x v="74"/>
    <n v="146"/>
    <n v="0"/>
    <x v="3"/>
  </r>
  <r>
    <x v="16"/>
    <n v="223"/>
    <n v="1"/>
    <x v="3"/>
  </r>
  <r>
    <x v="17"/>
    <n v="200"/>
    <n v="2"/>
    <x v="3"/>
  </r>
  <r>
    <x v="15"/>
    <n v="189"/>
    <n v="0"/>
    <x v="3"/>
  </r>
  <r>
    <x v="35"/>
    <n v="184"/>
    <n v="0"/>
    <x v="7"/>
  </r>
  <r>
    <x v="36"/>
    <n v="222"/>
    <n v="2"/>
    <x v="7"/>
  </r>
  <r>
    <x v="72"/>
    <n v="223"/>
    <n v="1"/>
    <x v="7"/>
  </r>
  <r>
    <x v="38"/>
    <n v="186"/>
    <n v="0"/>
    <x v="7"/>
  </r>
  <r>
    <x v="39"/>
    <n v="215"/>
    <n v="2"/>
    <x v="7"/>
  </r>
  <r>
    <x v="51"/>
    <n v="230"/>
    <n v="2"/>
    <x v="10"/>
  </r>
  <r>
    <x v="52"/>
    <n v="210"/>
    <n v="2"/>
    <x v="10"/>
  </r>
  <r>
    <x v="53"/>
    <n v="202"/>
    <n v="2"/>
    <x v="10"/>
  </r>
  <r>
    <x v="54"/>
    <n v="171"/>
    <n v="0"/>
    <x v="10"/>
  </r>
  <r>
    <x v="50"/>
    <n v="211"/>
    <n v="0"/>
    <x v="10"/>
  </r>
  <r>
    <x v="86"/>
    <n v="101"/>
    <n v="0"/>
    <x v="5"/>
  </r>
  <r>
    <x v="28"/>
    <n v="196"/>
    <n v="0"/>
    <x v="5"/>
  </r>
  <r>
    <x v="25"/>
    <n v="153"/>
    <n v="0"/>
    <x v="5"/>
  </r>
  <r>
    <x v="26"/>
    <n v="194"/>
    <n v="2"/>
    <x v="5"/>
  </r>
  <r>
    <x v="87"/>
    <n v="247"/>
    <n v="2"/>
    <x v="5"/>
  </r>
  <r>
    <x v="91"/>
    <n v="0"/>
    <n v="0"/>
    <x v="5"/>
  </r>
  <r>
    <x v="91"/>
    <n v="0"/>
    <n v="0"/>
    <x v="5"/>
  </r>
  <r>
    <x v="91"/>
    <n v="0"/>
    <n v="0"/>
    <x v="5"/>
  </r>
  <r>
    <x v="91"/>
    <n v="0"/>
    <n v="0"/>
    <x v="5"/>
  </r>
  <r>
    <x v="91"/>
    <n v="0"/>
    <n v="0"/>
    <x v="5"/>
  </r>
  <r>
    <x v="91"/>
    <n v="0"/>
    <n v="0"/>
    <x v="1"/>
  </r>
  <r>
    <x v="91"/>
    <n v="0"/>
    <n v="0"/>
    <x v="1"/>
  </r>
  <r>
    <x v="91"/>
    <n v="0"/>
    <n v="0"/>
    <x v="1"/>
  </r>
  <r>
    <x v="91"/>
    <n v="0"/>
    <n v="0"/>
    <x v="1"/>
  </r>
  <r>
    <x v="91"/>
    <n v="0"/>
    <n v="0"/>
    <x v="1"/>
  </r>
  <r>
    <x v="91"/>
    <n v="0"/>
    <n v="0"/>
    <x v="6"/>
  </r>
  <r>
    <x v="91"/>
    <n v="0"/>
    <n v="0"/>
    <x v="6"/>
  </r>
  <r>
    <x v="91"/>
    <n v="0"/>
    <n v="0"/>
    <x v="6"/>
  </r>
  <r>
    <x v="91"/>
    <n v="0"/>
    <n v="0"/>
    <x v="6"/>
  </r>
  <r>
    <x v="91"/>
    <n v="0"/>
    <n v="0"/>
    <x v="6"/>
  </r>
  <r>
    <x v="91"/>
    <n v="0"/>
    <n v="0"/>
    <x v="3"/>
  </r>
  <r>
    <x v="91"/>
    <n v="0"/>
    <n v="0"/>
    <x v="3"/>
  </r>
  <r>
    <x v="91"/>
    <n v="0"/>
    <n v="0"/>
    <x v="3"/>
  </r>
  <r>
    <x v="91"/>
    <n v="0"/>
    <n v="0"/>
    <x v="3"/>
  </r>
  <r>
    <x v="91"/>
    <n v="0"/>
    <n v="0"/>
    <x v="3"/>
  </r>
  <r>
    <x v="91"/>
    <n v="0"/>
    <n v="0"/>
    <x v="10"/>
  </r>
  <r>
    <x v="91"/>
    <n v="0"/>
    <n v="0"/>
    <x v="10"/>
  </r>
  <r>
    <x v="91"/>
    <n v="0"/>
    <n v="0"/>
    <x v="10"/>
  </r>
  <r>
    <x v="91"/>
    <n v="0"/>
    <n v="0"/>
    <x v="10"/>
  </r>
  <r>
    <x v="91"/>
    <n v="0"/>
    <n v="0"/>
    <x v="10"/>
  </r>
  <r>
    <x v="91"/>
    <n v="0"/>
    <n v="0"/>
    <x v="4"/>
  </r>
  <r>
    <x v="91"/>
    <n v="0"/>
    <n v="0"/>
    <x v="4"/>
  </r>
  <r>
    <x v="91"/>
    <n v="0"/>
    <n v="0"/>
    <x v="4"/>
  </r>
  <r>
    <x v="91"/>
    <n v="0"/>
    <n v="0"/>
    <x v="4"/>
  </r>
  <r>
    <x v="91"/>
    <n v="0"/>
    <n v="0"/>
    <x v="4"/>
  </r>
  <r>
    <x v="91"/>
    <n v="0"/>
    <n v="0"/>
    <x v="9"/>
  </r>
  <r>
    <x v="91"/>
    <n v="0"/>
    <n v="0"/>
    <x v="9"/>
  </r>
  <r>
    <x v="91"/>
    <n v="0"/>
    <n v="0"/>
    <x v="9"/>
  </r>
  <r>
    <x v="91"/>
    <n v="0"/>
    <n v="0"/>
    <x v="9"/>
  </r>
  <r>
    <x v="91"/>
    <n v="0"/>
    <n v="0"/>
    <x v="9"/>
  </r>
  <r>
    <x v="91"/>
    <n v="0"/>
    <n v="0"/>
    <x v="7"/>
  </r>
  <r>
    <x v="91"/>
    <n v="0"/>
    <n v="0"/>
    <x v="7"/>
  </r>
  <r>
    <x v="91"/>
    <n v="0"/>
    <n v="0"/>
    <x v="7"/>
  </r>
  <r>
    <x v="91"/>
    <n v="0"/>
    <n v="0"/>
    <x v="7"/>
  </r>
  <r>
    <x v="91"/>
    <n v="0"/>
    <n v="0"/>
    <x v="7"/>
  </r>
  <r>
    <x v="91"/>
    <n v="0"/>
    <n v="0"/>
    <x v="0"/>
  </r>
  <r>
    <x v="91"/>
    <n v="0"/>
    <n v="0"/>
    <x v="0"/>
  </r>
  <r>
    <x v="91"/>
    <n v="0"/>
    <n v="0"/>
    <x v="0"/>
  </r>
  <r>
    <x v="91"/>
    <n v="0"/>
    <n v="0"/>
    <x v="0"/>
  </r>
  <r>
    <x v="91"/>
    <n v="0"/>
    <n v="0"/>
    <x v="0"/>
  </r>
  <r>
    <x v="91"/>
    <n v="0"/>
    <n v="0"/>
    <x v="8"/>
  </r>
  <r>
    <x v="91"/>
    <n v="0"/>
    <n v="0"/>
    <x v="8"/>
  </r>
  <r>
    <x v="91"/>
    <n v="0"/>
    <n v="0"/>
    <x v="8"/>
  </r>
  <r>
    <x v="91"/>
    <n v="0"/>
    <n v="0"/>
    <x v="8"/>
  </r>
  <r>
    <x v="91"/>
    <n v="0"/>
    <n v="0"/>
    <x v="8"/>
  </r>
  <r>
    <x v="91"/>
    <n v="0"/>
    <n v="0"/>
    <x v="2"/>
  </r>
  <r>
    <x v="91"/>
    <n v="0"/>
    <n v="0"/>
    <x v="2"/>
  </r>
  <r>
    <x v="91"/>
    <n v="0"/>
    <n v="0"/>
    <x v="2"/>
  </r>
  <r>
    <x v="91"/>
    <n v="0"/>
    <n v="0"/>
    <x v="2"/>
  </r>
  <r>
    <x v="91"/>
    <n v="0"/>
    <n v="0"/>
    <x v="2"/>
  </r>
  <r>
    <x v="91"/>
    <n v="0"/>
    <n v="0"/>
    <x v="11"/>
  </r>
  <r>
    <x v="91"/>
    <n v="0"/>
    <n v="0"/>
    <x v="11"/>
  </r>
  <r>
    <x v="91"/>
    <n v="0"/>
    <n v="0"/>
    <x v="11"/>
  </r>
  <r>
    <x v="91"/>
    <n v="0"/>
    <n v="0"/>
    <x v="11"/>
  </r>
  <r>
    <x v="91"/>
    <n v="0"/>
    <n v="0"/>
    <x v="11"/>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r>
    <x v="6"/>
    <n v="1062"/>
    <n v="4"/>
    <n v="1"/>
  </r>
  <r>
    <x v="7"/>
    <n v="1065"/>
    <n v="16"/>
    <n v="1"/>
  </r>
  <r>
    <x v="3"/>
    <n v="1100"/>
    <n v="4"/>
    <n v="1"/>
  </r>
  <r>
    <x v="10"/>
    <n v="1162"/>
    <n v="16"/>
    <n v="1"/>
  </r>
  <r>
    <x v="1"/>
    <n v="1067"/>
    <n v="18"/>
    <n v="1"/>
  </r>
  <r>
    <x v="9"/>
    <n v="966"/>
    <n v="2"/>
    <n v="1"/>
  </r>
  <r>
    <x v="11"/>
    <n v="1124"/>
    <n v="18"/>
    <n v="1"/>
  </r>
  <r>
    <x v="8"/>
    <n v="961"/>
    <n v="2"/>
    <n v="1"/>
  </r>
  <r>
    <x v="2"/>
    <n v="928"/>
    <n v="0"/>
    <n v="1"/>
  </r>
  <r>
    <x v="0"/>
    <n v="1243"/>
    <n v="20"/>
    <n v="1"/>
  </r>
  <r>
    <x v="5"/>
    <n v="987"/>
    <n v="6"/>
    <n v="1"/>
  </r>
  <r>
    <x v="4"/>
    <n v="993"/>
    <n v="14"/>
    <n v="1"/>
  </r>
  <r>
    <x v="1"/>
    <n v="1086"/>
    <n v="6"/>
    <n v="1"/>
  </r>
  <r>
    <x v="3"/>
    <n v="1089"/>
    <n v="14"/>
    <n v="1"/>
  </r>
  <r>
    <x v="8"/>
    <n v="1104"/>
    <n v="16"/>
    <n v="1"/>
  </r>
  <r>
    <x v="9"/>
    <n v="990"/>
    <n v="4"/>
    <n v="1"/>
  </r>
  <r>
    <x v="6"/>
    <n v="1114"/>
    <n v="18"/>
    <n v="1"/>
  </r>
  <r>
    <x v="5"/>
    <n v="978"/>
    <n v="2"/>
    <n v="1"/>
  </r>
  <r>
    <x v="0"/>
    <n v="1119"/>
    <n v="16"/>
    <n v="1"/>
  </r>
  <r>
    <x v="4"/>
    <n v="1043"/>
    <n v="4"/>
    <n v="1"/>
  </r>
  <r>
    <x v="11"/>
    <n v="1040"/>
    <n v="6"/>
    <n v="1"/>
  </r>
  <r>
    <x v="10"/>
    <n v="1092"/>
    <n v="14"/>
    <n v="1"/>
  </r>
  <r>
    <x v="7"/>
    <n v="1029"/>
    <n v="4"/>
    <n v="1"/>
  </r>
  <r>
    <x v="2"/>
    <n v="1037"/>
    <n v="16"/>
    <n v="1"/>
  </r>
  <r>
    <x v="2"/>
    <n v="948"/>
    <n v="4"/>
    <n v="1"/>
  </r>
  <r>
    <x v="4"/>
    <n v="1022"/>
    <n v="16"/>
    <n v="1"/>
  </r>
  <r>
    <x v="11"/>
    <n v="1092"/>
    <n v="2"/>
    <n v="1"/>
  </r>
  <r>
    <x v="1"/>
    <n v="1104"/>
    <n v="18"/>
    <n v="1"/>
  </r>
  <r>
    <x v="8"/>
    <n v="1118"/>
    <n v="16"/>
    <n v="1"/>
  </r>
  <r>
    <x v="10"/>
    <n v="1031"/>
    <n v="4"/>
    <n v="1"/>
  </r>
  <r>
    <x v="3"/>
    <n v="1154"/>
    <n v="16"/>
    <n v="1"/>
  </r>
  <r>
    <x v="9"/>
    <n v="1034"/>
    <n v="4"/>
    <n v="1"/>
  </r>
  <r>
    <x v="7"/>
    <n v="1041"/>
    <n v="18"/>
    <n v="1"/>
  </r>
  <r>
    <x v="5"/>
    <n v="852"/>
    <n v="2"/>
    <n v="1"/>
  </r>
  <r>
    <x v="0"/>
    <n v="1062"/>
    <n v="16"/>
    <n v="1"/>
  </r>
  <r>
    <x v="6"/>
    <n v="1031"/>
    <n v="4"/>
    <n v="1"/>
  </r>
  <r>
    <x v="11"/>
    <n v="1102"/>
    <n v="16"/>
    <n v="1"/>
  </r>
  <r>
    <x v="9"/>
    <n v="1053"/>
    <n v="4"/>
    <n v="1"/>
  </r>
  <r>
    <x v="2"/>
    <n v="992"/>
    <n v="16"/>
    <n v="1"/>
  </r>
  <r>
    <x v="5"/>
    <n v="941"/>
    <n v="4"/>
    <n v="1"/>
  </r>
  <r>
    <x v="7"/>
    <n v="998"/>
    <n v="2"/>
    <n v="1"/>
  </r>
  <r>
    <x v="0"/>
    <n v="1181"/>
    <n v="18"/>
    <n v="1"/>
  </r>
  <r>
    <x v="1"/>
    <n v="1109"/>
    <n v="18"/>
    <n v="1"/>
  </r>
  <r>
    <x v="10"/>
    <n v="1095"/>
    <n v="2"/>
    <n v="1"/>
  </r>
  <r>
    <x v="4"/>
    <n v="1041"/>
    <n v="18"/>
    <n v="1"/>
  </r>
  <r>
    <x v="6"/>
    <n v="936"/>
    <n v="2"/>
    <n v="1"/>
  </r>
  <r>
    <x v="8"/>
    <n v="1057"/>
    <n v="4"/>
    <n v="1"/>
  </r>
  <r>
    <x v="3"/>
    <n v="1099"/>
    <n v="16"/>
    <n v="1"/>
  </r>
  <r>
    <x v="0"/>
    <n v="1058"/>
    <n v="16"/>
    <n v="1"/>
  </r>
  <r>
    <x v="5"/>
    <n v="1026"/>
    <n v="4"/>
    <n v="1"/>
  </r>
  <r>
    <x v="7"/>
    <n v="1052"/>
    <n v="3"/>
    <n v="1"/>
  </r>
  <r>
    <x v="4"/>
    <n v="1146"/>
    <n v="17"/>
    <n v="1"/>
  </r>
  <r>
    <x v="3"/>
    <n v="1136"/>
    <n v="16"/>
    <n v="1"/>
  </r>
  <r>
    <x v="11"/>
    <n v="1112"/>
    <n v="4"/>
    <n v="1"/>
  </r>
  <r>
    <x v="6"/>
    <n v="1048"/>
    <n v="18"/>
    <n v="1"/>
  </r>
  <r>
    <x v="2"/>
    <n v="956"/>
    <n v="2"/>
    <n v="1"/>
  </r>
  <r>
    <x v="8"/>
    <n v="993"/>
    <n v="4"/>
    <n v="1"/>
  </r>
  <r>
    <x v="1"/>
    <n v="994"/>
    <n v="16"/>
    <n v="1"/>
  </r>
  <r>
    <x v="9"/>
    <n v="1089"/>
    <n v="6"/>
    <n v="1"/>
  </r>
  <r>
    <x v="10"/>
    <n v="1111"/>
    <n v="14"/>
    <n v="1"/>
  </r>
  <r>
    <x v="10"/>
    <n v="923"/>
    <n v="4"/>
    <n v="1"/>
  </r>
  <r>
    <x v="6"/>
    <n v="994"/>
    <n v="16"/>
    <n v="1"/>
  </r>
  <r>
    <x v="0"/>
    <n v="951"/>
    <n v="2"/>
    <n v="1"/>
  </r>
  <r>
    <x v="11"/>
    <n v="1003"/>
    <n v="18"/>
    <n v="1"/>
  </r>
  <r>
    <x v="2"/>
    <n v="901"/>
    <n v="4"/>
    <n v="1"/>
  </r>
  <r>
    <x v="8"/>
    <n v="1017"/>
    <n v="16"/>
    <n v="1"/>
  </r>
  <r>
    <x v="4"/>
    <n v="1028"/>
    <n v="4"/>
    <n v="1"/>
  </r>
  <r>
    <x v="3"/>
    <n v="1079"/>
    <n v="16"/>
    <n v="1"/>
  </r>
  <r>
    <x v="5"/>
    <n v="1080"/>
    <n v="18"/>
    <n v="1"/>
  </r>
  <r>
    <x v="9"/>
    <n v="1029"/>
    <n v="2"/>
    <n v="1"/>
  </r>
  <r>
    <x v="1"/>
    <n v="975"/>
    <n v="4"/>
    <n v="1"/>
  </r>
  <r>
    <x v="7"/>
    <n v="1049"/>
    <n v="16"/>
    <n v="1"/>
  </r>
  <r>
    <x v="7"/>
    <n v="1036"/>
    <n v="18"/>
    <n v="1"/>
  </r>
  <r>
    <x v="8"/>
    <n v="914"/>
    <n v="2"/>
    <n v="1"/>
  </r>
  <r>
    <x v="9"/>
    <n v="1047"/>
    <n v="4"/>
    <n v="1"/>
  </r>
  <r>
    <x v="6"/>
    <n v="1143"/>
    <n v="16"/>
    <n v="1"/>
  </r>
  <r>
    <x v="4"/>
    <n v="1020"/>
    <n v="6"/>
    <n v="1"/>
  </r>
  <r>
    <x v="1"/>
    <n v="1076"/>
    <n v="14"/>
    <n v="1"/>
  </r>
  <r>
    <x v="5"/>
    <n v="841"/>
    <n v="0"/>
    <n v="1"/>
  </r>
  <r>
    <x v="11"/>
    <n v="1052"/>
    <n v="20"/>
    <n v="1"/>
  </r>
  <r>
    <x v="10"/>
    <n v="1111"/>
    <n v="16"/>
    <n v="1"/>
  </r>
  <r>
    <x v="2"/>
    <n v="1046"/>
    <n v="4"/>
    <n v="1"/>
  </r>
  <r>
    <x v="3"/>
    <n v="1190"/>
    <n v="16"/>
    <n v="1"/>
  </r>
  <r>
    <x v="0"/>
    <n v="1142"/>
    <n v="4"/>
    <n v="1"/>
  </r>
  <r>
    <x v="9"/>
    <n v="979"/>
    <n v="4"/>
    <n v="1"/>
  </r>
  <r>
    <x v="0"/>
    <n v="1105"/>
    <n v="16"/>
    <n v="1"/>
  </r>
  <r>
    <x v="10"/>
    <n v="1030"/>
    <n v="5"/>
    <n v="1"/>
  </r>
  <r>
    <x v="7"/>
    <n v="1051"/>
    <n v="15"/>
    <n v="1"/>
  </r>
  <r>
    <x v="5"/>
    <n v="914"/>
    <n v="0"/>
    <n v="1"/>
  </r>
  <r>
    <x v="3"/>
    <n v="1208"/>
    <n v="20"/>
    <n v="1"/>
  </r>
  <r>
    <x v="2"/>
    <n v="951"/>
    <n v="6"/>
    <n v="1"/>
  </r>
  <r>
    <x v="1"/>
    <n v="990"/>
    <n v="14"/>
    <n v="1"/>
  </r>
  <r>
    <x v="6"/>
    <n v="1008"/>
    <n v="2"/>
    <n v="1"/>
  </r>
  <r>
    <x v="11"/>
    <n v="1111"/>
    <n v="18"/>
    <n v="1"/>
  </r>
  <r>
    <x v="4"/>
    <n v="1063"/>
    <n v="6"/>
    <n v="1"/>
  </r>
  <r>
    <x v="8"/>
    <n v="1070"/>
    <n v="14"/>
    <n v="1"/>
  </r>
  <r>
    <x v="3"/>
    <n v="1026"/>
    <n v="6"/>
    <n v="1"/>
  </r>
  <r>
    <x v="2"/>
    <n v="1042"/>
    <n v="14"/>
    <n v="1"/>
  </r>
  <r>
    <x v="5"/>
    <n v="885"/>
    <n v="4"/>
    <n v="1"/>
  </r>
  <r>
    <x v="8"/>
    <n v="1020"/>
    <n v="16"/>
    <n v="1"/>
  </r>
  <r>
    <x v="11"/>
    <n v="1133"/>
    <n v="18"/>
    <n v="1"/>
  </r>
  <r>
    <x v="7"/>
    <n v="998"/>
    <n v="2"/>
    <n v="1"/>
  </r>
  <r>
    <x v="10"/>
    <n v="1168"/>
    <n v="16"/>
    <n v="1"/>
  </r>
  <r>
    <x v="0"/>
    <n v="1145"/>
    <n v="4"/>
    <n v="1"/>
  </r>
  <r>
    <x v="9"/>
    <n v="928"/>
    <n v="18"/>
    <n v="1"/>
  </r>
  <r>
    <x v="4"/>
    <n v="884"/>
    <n v="2"/>
    <n v="1"/>
  </r>
  <r>
    <x v="6"/>
    <n v="1001"/>
    <n v="18"/>
    <n v="1"/>
  </r>
  <r>
    <x v="1"/>
    <n v="971"/>
    <n v="2"/>
    <n v="1"/>
  </r>
  <r>
    <x v="4"/>
    <n v="874"/>
    <n v="0"/>
    <n v="1"/>
  </r>
  <r>
    <x v="11"/>
    <n v="1139"/>
    <n v="20"/>
    <n v="1"/>
  </r>
  <r>
    <x v="1"/>
    <n v="1028"/>
    <n v="16"/>
    <n v="1"/>
  </r>
  <r>
    <x v="0"/>
    <n v="924"/>
    <n v="4"/>
    <n v="1"/>
  </r>
  <r>
    <x v="9"/>
    <n v="1038"/>
    <n v="16"/>
    <n v="1"/>
  </r>
  <r>
    <x v="2"/>
    <n v="944"/>
    <n v="4"/>
    <n v="1"/>
  </r>
  <r>
    <x v="8"/>
    <n v="1037"/>
    <n v="14"/>
    <n v="1"/>
  </r>
  <r>
    <x v="6"/>
    <n v="1028"/>
    <n v="6"/>
    <n v="1"/>
  </r>
  <r>
    <x v="3"/>
    <n v="1015"/>
    <n v="5"/>
    <n v="1"/>
  </r>
  <r>
    <x v="7"/>
    <n v="1030"/>
    <n v="15"/>
    <n v="1"/>
  </r>
  <r>
    <x v="10"/>
    <n v="1024"/>
    <n v="16"/>
    <n v="1"/>
  </r>
  <r>
    <x v="5"/>
    <n v="891"/>
    <n v="4"/>
    <n v="1"/>
  </r>
  <r>
    <x v="5"/>
    <n v="947"/>
    <n v="6"/>
    <n v="1"/>
  </r>
  <r>
    <x v="1"/>
    <n v="986"/>
    <n v="14"/>
    <n v="1"/>
  </r>
  <r>
    <x v="6"/>
    <n v="1093"/>
    <n v="5"/>
    <n v="1"/>
  </r>
  <r>
    <x v="3"/>
    <n v="1112"/>
    <n v="15"/>
    <n v="1"/>
  </r>
  <r>
    <x v="10"/>
    <n v="973"/>
    <n v="8"/>
    <n v="1"/>
  </r>
  <r>
    <x v="4"/>
    <n v="985"/>
    <n v="12"/>
    <n v="1"/>
  </r>
  <r>
    <x v="9"/>
    <n v="1035"/>
    <n v="14"/>
    <n v="1"/>
  </r>
  <r>
    <x v="7"/>
    <n v="1031"/>
    <n v="6"/>
    <n v="1"/>
  </r>
  <r>
    <x v="0"/>
    <n v="1064"/>
    <n v="4"/>
    <n v="1"/>
  </r>
  <r>
    <x v="8"/>
    <n v="1161"/>
    <n v="16"/>
    <n v="1"/>
  </r>
  <r>
    <x v="2"/>
    <n v="962"/>
    <n v="2"/>
    <n v="1"/>
  </r>
  <r>
    <x v="11"/>
    <n v="962"/>
    <n v="18"/>
    <n v="1"/>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1036"/>
    <n v="18"/>
    <n v="1"/>
  </r>
  <r>
    <x v="1"/>
    <n v="914"/>
    <n v="2"/>
    <n v="1"/>
  </r>
  <r>
    <x v="2"/>
    <n v="1047"/>
    <n v="4"/>
    <n v="1"/>
  </r>
  <r>
    <x v="3"/>
    <n v="1143"/>
    <n v="16"/>
    <n v="1"/>
  </r>
  <r>
    <x v="4"/>
    <n v="1020"/>
    <n v="6"/>
    <n v="1"/>
  </r>
  <r>
    <x v="5"/>
    <n v="1076"/>
    <n v="14"/>
    <n v="1"/>
  </r>
  <r>
    <x v="6"/>
    <n v="841"/>
    <n v="0"/>
    <n v="1"/>
  </r>
  <r>
    <x v="7"/>
    <n v="1052"/>
    <n v="20"/>
    <n v="1"/>
  </r>
  <r>
    <x v="8"/>
    <n v="1111"/>
    <n v="16"/>
    <n v="1"/>
  </r>
  <r>
    <x v="9"/>
    <n v="1046"/>
    <n v="4"/>
    <n v="1"/>
  </r>
  <r>
    <x v="10"/>
    <n v="1190"/>
    <n v="16"/>
    <n v="1"/>
  </r>
  <r>
    <x v="11"/>
    <n v="1142"/>
    <n v="4"/>
    <n v="1"/>
  </r>
  <r>
    <x v="2"/>
    <n v="979"/>
    <n v="4"/>
    <n v="1"/>
  </r>
  <r>
    <x v="11"/>
    <n v="1105"/>
    <n v="16"/>
    <n v="1"/>
  </r>
  <r>
    <x v="8"/>
    <n v="1030"/>
    <n v="5"/>
    <n v="1"/>
  </r>
  <r>
    <x v="0"/>
    <n v="1051"/>
    <n v="15"/>
    <n v="1"/>
  </r>
  <r>
    <x v="6"/>
    <n v="914"/>
    <n v="0"/>
    <n v="1"/>
  </r>
  <r>
    <x v="10"/>
    <n v="1208"/>
    <n v="20"/>
    <n v="1"/>
  </r>
  <r>
    <x v="9"/>
    <n v="951"/>
    <n v="6"/>
    <n v="1"/>
  </r>
  <r>
    <x v="5"/>
    <n v="990"/>
    <n v="14"/>
    <n v="1"/>
  </r>
  <r>
    <x v="3"/>
    <n v="1008"/>
    <n v="2"/>
    <n v="1"/>
  </r>
  <r>
    <x v="7"/>
    <n v="1111"/>
    <n v="18"/>
    <n v="1"/>
  </r>
  <r>
    <x v="4"/>
    <n v="1063"/>
    <n v="6"/>
    <n v="1"/>
  </r>
  <r>
    <x v="1"/>
    <n v="1070"/>
    <n v="14"/>
    <n v="1"/>
  </r>
  <r>
    <x v="10"/>
    <n v="1026"/>
    <n v="6"/>
    <n v="1"/>
  </r>
  <r>
    <x v="9"/>
    <n v="1042"/>
    <n v="14"/>
    <n v="1"/>
  </r>
  <r>
    <x v="6"/>
    <n v="885"/>
    <n v="4"/>
    <n v="1"/>
  </r>
  <r>
    <x v="1"/>
    <n v="1020"/>
    <n v="16"/>
    <n v="1"/>
  </r>
  <r>
    <x v="7"/>
    <n v="1133"/>
    <n v="18"/>
    <n v="1"/>
  </r>
  <r>
    <x v="0"/>
    <n v="998"/>
    <n v="2"/>
    <n v="1"/>
  </r>
  <r>
    <x v="8"/>
    <n v="1168"/>
    <n v="16"/>
    <n v="1"/>
  </r>
  <r>
    <x v="11"/>
    <n v="1145"/>
    <n v="4"/>
    <n v="1"/>
  </r>
  <r>
    <x v="2"/>
    <n v="928"/>
    <n v="18"/>
    <n v="1"/>
  </r>
  <r>
    <x v="4"/>
    <n v="884"/>
    <n v="2"/>
    <n v="1"/>
  </r>
  <r>
    <x v="3"/>
    <n v="1001"/>
    <n v="18"/>
    <n v="1"/>
  </r>
  <r>
    <x v="5"/>
    <n v="971"/>
    <n v="2"/>
    <n v="1"/>
  </r>
  <r>
    <x v="4"/>
    <n v="874"/>
    <n v="0"/>
    <n v="1"/>
  </r>
  <r>
    <x v="7"/>
    <n v="1139"/>
    <n v="20"/>
    <n v="1"/>
  </r>
  <r>
    <x v="5"/>
    <n v="1028"/>
    <n v="16"/>
    <n v="1"/>
  </r>
  <r>
    <x v="11"/>
    <n v="924"/>
    <n v="4"/>
    <n v="1"/>
  </r>
  <r>
    <x v="2"/>
    <n v="1038"/>
    <n v="16"/>
    <n v="1"/>
  </r>
  <r>
    <x v="9"/>
    <n v="944"/>
    <n v="4"/>
    <n v="1"/>
  </r>
  <r>
    <x v="1"/>
    <n v="1037"/>
    <n v="14"/>
    <n v="1"/>
  </r>
  <r>
    <x v="3"/>
    <n v="1028"/>
    <n v="6"/>
    <n v="1"/>
  </r>
  <r>
    <x v="10"/>
    <n v="1015"/>
    <n v="5"/>
    <n v="1"/>
  </r>
  <r>
    <x v="0"/>
    <n v="1030"/>
    <n v="15"/>
    <n v="1"/>
  </r>
  <r>
    <x v="8"/>
    <n v="1024"/>
    <n v="16"/>
    <n v="1"/>
  </r>
  <r>
    <x v="6"/>
    <n v="891"/>
    <n v="4"/>
    <n v="1"/>
  </r>
  <r>
    <x v="6"/>
    <n v="947"/>
    <n v="6"/>
    <n v="1"/>
  </r>
  <r>
    <x v="5"/>
    <n v="986"/>
    <n v="14"/>
    <n v="1"/>
  </r>
  <r>
    <x v="3"/>
    <n v="1093"/>
    <n v="5"/>
    <n v="1"/>
  </r>
  <r>
    <x v="10"/>
    <n v="1112"/>
    <n v="15"/>
    <n v="1"/>
  </r>
  <r>
    <x v="8"/>
    <n v="973"/>
    <n v="8"/>
    <n v="1"/>
  </r>
  <r>
    <x v="4"/>
    <n v="985"/>
    <n v="12"/>
    <n v="1"/>
  </r>
  <r>
    <x v="2"/>
    <n v="1035"/>
    <n v="14"/>
    <n v="1"/>
  </r>
  <r>
    <x v="0"/>
    <n v="1031"/>
    <n v="6"/>
    <n v="1"/>
  </r>
  <r>
    <x v="11"/>
    <n v="1064"/>
    <n v="4"/>
    <n v="1"/>
  </r>
  <r>
    <x v="1"/>
    <n v="1161"/>
    <n v="16"/>
    <n v="1"/>
  </r>
  <r>
    <x v="9"/>
    <n v="962"/>
    <n v="2"/>
    <n v="1"/>
  </r>
  <r>
    <x v="7"/>
    <n v="962"/>
    <n v="18"/>
    <n v="1"/>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203"/>
    <n v="0"/>
    <x v="0"/>
  </r>
  <r>
    <x v="1"/>
    <n v="191"/>
    <n v="2"/>
    <x v="0"/>
  </r>
  <r>
    <x v="2"/>
    <n v="211"/>
    <n v="2"/>
    <x v="0"/>
  </r>
  <r>
    <x v="3"/>
    <n v="186"/>
    <n v="2"/>
    <x v="0"/>
  </r>
  <r>
    <x v="4"/>
    <n v="245"/>
    <n v="2"/>
    <x v="0"/>
  </r>
  <r>
    <x v="5"/>
    <n v="235"/>
    <n v="2"/>
    <x v="1"/>
  </r>
  <r>
    <x v="6"/>
    <n v="142"/>
    <n v="0"/>
    <x v="1"/>
  </r>
  <r>
    <x v="7"/>
    <n v="175"/>
    <n v="0"/>
    <x v="1"/>
  </r>
  <r>
    <x v="8"/>
    <n v="177"/>
    <n v="0"/>
    <x v="1"/>
  </r>
  <r>
    <x v="9"/>
    <n v="185"/>
    <n v="0"/>
    <x v="1"/>
  </r>
  <r>
    <x v="10"/>
    <n v="228"/>
    <n v="0"/>
    <x v="2"/>
  </r>
  <r>
    <x v="11"/>
    <n v="179"/>
    <n v="0"/>
    <x v="2"/>
  </r>
  <r>
    <x v="12"/>
    <n v="180"/>
    <n v="0"/>
    <x v="2"/>
  </r>
  <r>
    <x v="13"/>
    <n v="233"/>
    <n v="2"/>
    <x v="2"/>
  </r>
  <r>
    <x v="14"/>
    <n v="227"/>
    <n v="2"/>
    <x v="2"/>
  </r>
  <r>
    <x v="15"/>
    <n v="246"/>
    <n v="2"/>
    <x v="3"/>
  </r>
  <r>
    <x v="16"/>
    <n v="244"/>
    <n v="2"/>
    <x v="3"/>
  </r>
  <r>
    <x v="17"/>
    <n v="266"/>
    <n v="2"/>
    <x v="3"/>
  </r>
  <r>
    <x v="18"/>
    <n v="190"/>
    <n v="0"/>
    <x v="3"/>
  </r>
  <r>
    <x v="19"/>
    <n v="197"/>
    <n v="0"/>
    <x v="3"/>
  </r>
  <r>
    <x v="20"/>
    <n v="172"/>
    <n v="0"/>
    <x v="4"/>
  </r>
  <r>
    <x v="21"/>
    <n v="211"/>
    <n v="2"/>
    <x v="4"/>
  </r>
  <r>
    <x v="22"/>
    <n v="212"/>
    <n v="2"/>
    <x v="4"/>
  </r>
  <r>
    <x v="23"/>
    <n v="210"/>
    <n v="0"/>
    <x v="4"/>
  </r>
  <r>
    <x v="24"/>
    <n v="215"/>
    <n v="2"/>
    <x v="4"/>
  </r>
  <r>
    <x v="25"/>
    <n v="225"/>
    <n v="2"/>
    <x v="5"/>
  </r>
  <r>
    <x v="26"/>
    <n v="195"/>
    <n v="0"/>
    <x v="5"/>
  </r>
  <r>
    <x v="27"/>
    <n v="183"/>
    <n v="0"/>
    <x v="5"/>
  </r>
  <r>
    <x v="28"/>
    <n v="259"/>
    <n v="2"/>
    <x v="5"/>
  </r>
  <r>
    <x v="29"/>
    <n v="214"/>
    <n v="0"/>
    <x v="5"/>
  </r>
  <r>
    <x v="30"/>
    <n v="155"/>
    <n v="0"/>
    <x v="6"/>
  </r>
  <r>
    <x v="31"/>
    <n v="197"/>
    <n v="0"/>
    <x v="6"/>
  </r>
  <r>
    <x v="32"/>
    <n v="178"/>
    <n v="0"/>
    <x v="6"/>
  </r>
  <r>
    <x v="33"/>
    <n v="154"/>
    <n v="0"/>
    <x v="6"/>
  </r>
  <r>
    <x v="34"/>
    <n v="157"/>
    <n v="0"/>
    <x v="6"/>
  </r>
  <r>
    <x v="35"/>
    <n v="202"/>
    <n v="2"/>
    <x v="7"/>
  </r>
  <r>
    <x v="36"/>
    <n v="212"/>
    <n v="2"/>
    <x v="7"/>
  </r>
  <r>
    <x v="37"/>
    <n v="193"/>
    <n v="2"/>
    <x v="7"/>
  </r>
  <r>
    <x v="38"/>
    <n v="200"/>
    <n v="2"/>
    <x v="7"/>
  </r>
  <r>
    <x v="39"/>
    <n v="245"/>
    <n v="2"/>
    <x v="7"/>
  </r>
  <r>
    <x v="40"/>
    <n v="212"/>
    <n v="0"/>
    <x v="8"/>
  </r>
  <r>
    <x v="41"/>
    <n v="253"/>
    <n v="2"/>
    <x v="8"/>
  </r>
  <r>
    <x v="42"/>
    <n v="191"/>
    <n v="0"/>
    <x v="8"/>
  </r>
  <r>
    <x v="43"/>
    <n v="232"/>
    <n v="2"/>
    <x v="8"/>
  </r>
  <r>
    <x v="44"/>
    <n v="223"/>
    <n v="2"/>
    <x v="8"/>
  </r>
  <r>
    <x v="45"/>
    <n v="213"/>
    <n v="2"/>
    <x v="9"/>
  </r>
  <r>
    <x v="46"/>
    <n v="200"/>
    <n v="0"/>
    <x v="9"/>
  </r>
  <r>
    <x v="47"/>
    <n v="256"/>
    <n v="2"/>
    <x v="9"/>
  </r>
  <r>
    <x v="48"/>
    <n v="188"/>
    <n v="0"/>
    <x v="9"/>
  </r>
  <r>
    <x v="49"/>
    <n v="189"/>
    <n v="0"/>
    <x v="9"/>
  </r>
  <r>
    <x v="50"/>
    <n v="255"/>
    <n v="0"/>
    <x v="10"/>
  </r>
  <r>
    <x v="51"/>
    <n v="206"/>
    <n v="2"/>
    <x v="10"/>
  </r>
  <r>
    <x v="52"/>
    <n v="215"/>
    <n v="2"/>
    <x v="10"/>
  </r>
  <r>
    <x v="53"/>
    <n v="246"/>
    <n v="0"/>
    <x v="10"/>
  </r>
  <r>
    <x v="54"/>
    <n v="268"/>
    <n v="2"/>
    <x v="10"/>
  </r>
  <r>
    <x v="55"/>
    <n v="261"/>
    <n v="2"/>
    <x v="11"/>
  </r>
  <r>
    <x v="56"/>
    <n v="204"/>
    <n v="0"/>
    <x v="11"/>
  </r>
  <r>
    <x v="57"/>
    <n v="196"/>
    <n v="0"/>
    <x v="11"/>
  </r>
  <r>
    <x v="58"/>
    <n v="247"/>
    <n v="2"/>
    <x v="11"/>
  </r>
  <r>
    <x v="59"/>
    <n v="234"/>
    <n v="0"/>
    <x v="11"/>
  </r>
  <r>
    <x v="10"/>
    <n v="162"/>
    <n v="0"/>
    <x v="2"/>
  </r>
  <r>
    <x v="12"/>
    <n v="196"/>
    <n v="0"/>
    <x v="2"/>
  </r>
  <r>
    <x v="60"/>
    <n v="227"/>
    <n v="2"/>
    <x v="2"/>
  </r>
  <r>
    <x v="13"/>
    <n v="163"/>
    <n v="0"/>
    <x v="2"/>
  </r>
  <r>
    <x v="14"/>
    <n v="231"/>
    <n v="2"/>
    <x v="2"/>
  </r>
  <r>
    <x v="55"/>
    <n v="216"/>
    <n v="2"/>
    <x v="11"/>
  </r>
  <r>
    <x v="56"/>
    <n v="235"/>
    <n v="2"/>
    <x v="11"/>
  </r>
  <r>
    <x v="57"/>
    <n v="189"/>
    <n v="0"/>
    <x v="11"/>
  </r>
  <r>
    <x v="58"/>
    <n v="240"/>
    <n v="2"/>
    <x v="11"/>
  </r>
  <r>
    <x v="59"/>
    <n v="225"/>
    <n v="0"/>
    <x v="11"/>
  </r>
  <r>
    <x v="40"/>
    <n v="210"/>
    <n v="2"/>
    <x v="8"/>
  </r>
  <r>
    <x v="41"/>
    <n v="155"/>
    <n v="0"/>
    <x v="8"/>
  </r>
  <r>
    <x v="42"/>
    <n v="244"/>
    <n v="2"/>
    <x v="8"/>
  </r>
  <r>
    <x v="43"/>
    <n v="191"/>
    <n v="1"/>
    <x v="8"/>
  </r>
  <r>
    <x v="44"/>
    <n v="230"/>
    <n v="0"/>
    <x v="8"/>
  </r>
  <r>
    <x v="0"/>
    <n v="200"/>
    <n v="0"/>
    <x v="0"/>
  </r>
  <r>
    <x v="1"/>
    <n v="222"/>
    <n v="2"/>
    <x v="0"/>
  </r>
  <r>
    <x v="2"/>
    <n v="207"/>
    <n v="0"/>
    <x v="0"/>
  </r>
  <r>
    <x v="3"/>
    <n v="191"/>
    <n v="1"/>
    <x v="0"/>
  </r>
  <r>
    <x v="4"/>
    <n v="231"/>
    <n v="2"/>
    <x v="0"/>
  </r>
  <r>
    <x v="30"/>
    <n v="143"/>
    <n v="0"/>
    <x v="6"/>
  </r>
  <r>
    <x v="31"/>
    <n v="208"/>
    <n v="0"/>
    <x v="6"/>
  </r>
  <r>
    <x v="32"/>
    <n v="174"/>
    <n v="0"/>
    <x v="6"/>
  </r>
  <r>
    <x v="33"/>
    <n v="198"/>
    <n v="0"/>
    <x v="6"/>
  </r>
  <r>
    <x v="34"/>
    <n v="191"/>
    <n v="0"/>
    <x v="6"/>
  </r>
  <r>
    <x v="50"/>
    <n v="193"/>
    <n v="2"/>
    <x v="10"/>
  </r>
  <r>
    <x v="51"/>
    <n v="268"/>
    <n v="2"/>
    <x v="10"/>
  </r>
  <r>
    <x v="52"/>
    <n v="215"/>
    <n v="2"/>
    <x v="10"/>
  </r>
  <r>
    <x v="53"/>
    <n v="266"/>
    <n v="2"/>
    <x v="10"/>
  </r>
  <r>
    <x v="54"/>
    <n v="266"/>
    <n v="2"/>
    <x v="10"/>
  </r>
  <r>
    <x v="45"/>
    <n v="202"/>
    <n v="2"/>
    <x v="9"/>
  </r>
  <r>
    <x v="46"/>
    <n v="150"/>
    <n v="0"/>
    <x v="9"/>
  </r>
  <r>
    <x v="47"/>
    <n v="191"/>
    <n v="2"/>
    <x v="9"/>
  </r>
  <r>
    <x v="48"/>
    <n v="180"/>
    <n v="0"/>
    <x v="9"/>
  </r>
  <r>
    <x v="49"/>
    <n v="228"/>
    <n v="2"/>
    <x v="9"/>
  </r>
  <r>
    <x v="25"/>
    <n v="201"/>
    <n v="0"/>
    <x v="5"/>
  </r>
  <r>
    <x v="26"/>
    <n v="210"/>
    <n v="2"/>
    <x v="5"/>
  </r>
  <r>
    <x v="27"/>
    <n v="147"/>
    <n v="0"/>
    <x v="5"/>
  </r>
  <r>
    <x v="28"/>
    <n v="212"/>
    <n v="2"/>
    <x v="5"/>
  </r>
  <r>
    <x v="29"/>
    <n v="220"/>
    <n v="0"/>
    <x v="5"/>
  </r>
  <r>
    <x v="15"/>
    <n v="225"/>
    <n v="0"/>
    <x v="3"/>
  </r>
  <r>
    <x v="16"/>
    <n v="214"/>
    <n v="0"/>
    <x v="3"/>
  </r>
  <r>
    <x v="17"/>
    <n v="230"/>
    <n v="2"/>
    <x v="3"/>
  </r>
  <r>
    <x v="18"/>
    <n v="148"/>
    <n v="0"/>
    <x v="3"/>
  </r>
  <r>
    <x v="19"/>
    <n v="191"/>
    <n v="0"/>
    <x v="3"/>
  </r>
  <r>
    <x v="35"/>
    <n v="228"/>
    <n v="2"/>
    <x v="7"/>
  </r>
  <r>
    <x v="36"/>
    <n v="246"/>
    <n v="2"/>
    <x v="7"/>
  </r>
  <r>
    <x v="37"/>
    <n v="199"/>
    <n v="0"/>
    <x v="7"/>
  </r>
  <r>
    <x v="38"/>
    <n v="223"/>
    <n v="2"/>
    <x v="7"/>
  </r>
  <r>
    <x v="39"/>
    <n v="215"/>
    <n v="2"/>
    <x v="7"/>
  </r>
  <r>
    <x v="61"/>
    <n v="205"/>
    <n v="0"/>
    <x v="4"/>
  </r>
  <r>
    <x v="21"/>
    <n v="213"/>
    <n v="2"/>
    <x v="4"/>
  </r>
  <r>
    <x v="22"/>
    <n v="194"/>
    <n v="0"/>
    <x v="4"/>
  </r>
  <r>
    <x v="23"/>
    <n v="228"/>
    <n v="2"/>
    <x v="4"/>
  </r>
  <r>
    <x v="24"/>
    <n v="223"/>
    <n v="2"/>
    <x v="4"/>
  </r>
  <r>
    <x v="5"/>
    <n v="227"/>
    <n v="2"/>
    <x v="1"/>
  </r>
  <r>
    <x v="6"/>
    <n v="212"/>
    <n v="0"/>
    <x v="1"/>
  </r>
  <r>
    <x v="7"/>
    <n v="216"/>
    <n v="2"/>
    <x v="1"/>
  </r>
  <r>
    <x v="8"/>
    <n v="226"/>
    <n v="0"/>
    <x v="1"/>
  </r>
  <r>
    <x v="9"/>
    <n v="189"/>
    <n v="0"/>
    <x v="1"/>
  </r>
  <r>
    <x v="50"/>
    <n v="226"/>
    <n v="0"/>
    <x v="10"/>
  </r>
  <r>
    <x v="51"/>
    <n v="205"/>
    <n v="2"/>
    <x v="10"/>
  </r>
  <r>
    <x v="52"/>
    <n v="159"/>
    <n v="0"/>
    <x v="10"/>
  </r>
  <r>
    <x v="53"/>
    <n v="243"/>
    <n v="2"/>
    <x v="10"/>
  </r>
  <r>
    <x v="54"/>
    <n v="193"/>
    <n v="2"/>
    <x v="10"/>
  </r>
  <r>
    <x v="45"/>
    <n v="235"/>
    <n v="2"/>
    <x v="9"/>
  </r>
  <r>
    <x v="46"/>
    <n v="187"/>
    <n v="0"/>
    <x v="9"/>
  </r>
  <r>
    <x v="47"/>
    <n v="247"/>
    <n v="2"/>
    <x v="9"/>
  </r>
  <r>
    <x v="62"/>
    <n v="201"/>
    <n v="0"/>
    <x v="9"/>
  </r>
  <r>
    <x v="49"/>
    <n v="172"/>
    <n v="0"/>
    <x v="9"/>
  </r>
  <r>
    <x v="30"/>
    <n v="123"/>
    <n v="0"/>
    <x v="6"/>
  </r>
  <r>
    <x v="31"/>
    <n v="239"/>
    <n v="2"/>
    <x v="6"/>
  </r>
  <r>
    <x v="32"/>
    <n v="185"/>
    <n v="2"/>
    <x v="6"/>
  </r>
  <r>
    <x v="33"/>
    <n v="163"/>
    <n v="0"/>
    <x v="6"/>
  </r>
  <r>
    <x v="34"/>
    <n v="175"/>
    <n v="0"/>
    <x v="6"/>
  </r>
  <r>
    <x v="5"/>
    <n v="224"/>
    <n v="2"/>
    <x v="1"/>
  </r>
  <r>
    <x v="6"/>
    <n v="178"/>
    <n v="0"/>
    <x v="1"/>
  </r>
  <r>
    <x v="7"/>
    <n v="183"/>
    <n v="0"/>
    <x v="1"/>
  </r>
  <r>
    <x v="8"/>
    <n v="182"/>
    <n v="2"/>
    <x v="1"/>
  </r>
  <r>
    <x v="9"/>
    <n v="253"/>
    <n v="2"/>
    <x v="1"/>
  </r>
  <r>
    <x v="35"/>
    <n v="224"/>
    <n v="2"/>
    <x v="7"/>
  </r>
  <r>
    <x v="36"/>
    <n v="255"/>
    <n v="2"/>
    <x v="7"/>
  </r>
  <r>
    <x v="37"/>
    <n v="159"/>
    <n v="2"/>
    <x v="7"/>
  </r>
  <r>
    <x v="38"/>
    <n v="247"/>
    <n v="2"/>
    <x v="7"/>
  </r>
  <r>
    <x v="39"/>
    <n v="248"/>
    <n v="0"/>
    <x v="7"/>
  </r>
  <r>
    <x v="0"/>
    <n v="201"/>
    <n v="0"/>
    <x v="0"/>
  </r>
  <r>
    <x v="1"/>
    <n v="225"/>
    <n v="0"/>
    <x v="0"/>
  </r>
  <r>
    <x v="2"/>
    <n v="139"/>
    <n v="0"/>
    <x v="0"/>
  </r>
  <r>
    <x v="3"/>
    <n v="178"/>
    <n v="0"/>
    <x v="0"/>
  </r>
  <r>
    <x v="4"/>
    <n v="255"/>
    <n v="2"/>
    <x v="0"/>
  </r>
  <r>
    <x v="40"/>
    <n v="247"/>
    <n v="0"/>
    <x v="8"/>
  </r>
  <r>
    <x v="63"/>
    <n v="214"/>
    <n v="0"/>
    <x v="8"/>
  </r>
  <r>
    <x v="42"/>
    <n v="212"/>
    <n v="2"/>
    <x v="8"/>
  </r>
  <r>
    <x v="43"/>
    <n v="247"/>
    <n v="2"/>
    <x v="8"/>
  </r>
  <r>
    <x v="44"/>
    <n v="248"/>
    <n v="2"/>
    <x v="8"/>
  </r>
  <r>
    <x v="55"/>
    <n v="258"/>
    <n v="2"/>
    <x v="11"/>
  </r>
  <r>
    <x v="56"/>
    <n v="222"/>
    <n v="2"/>
    <x v="11"/>
  </r>
  <r>
    <x v="57"/>
    <n v="206"/>
    <n v="0"/>
    <x v="11"/>
  </r>
  <r>
    <x v="58"/>
    <n v="221"/>
    <n v="0"/>
    <x v="11"/>
  </r>
  <r>
    <x v="59"/>
    <n v="238"/>
    <n v="0"/>
    <x v="11"/>
  </r>
  <r>
    <x v="10"/>
    <n v="191"/>
    <n v="2"/>
    <x v="2"/>
  </r>
  <r>
    <x v="12"/>
    <n v="144"/>
    <n v="0"/>
    <x v="2"/>
  </r>
  <r>
    <x v="60"/>
    <n v="171"/>
    <n v="2"/>
    <x v="2"/>
  </r>
  <r>
    <x v="13"/>
    <n v="201"/>
    <n v="2"/>
    <x v="2"/>
  </r>
  <r>
    <x v="14"/>
    <n v="221"/>
    <n v="2"/>
    <x v="2"/>
  </r>
  <r>
    <x v="61"/>
    <n v="161"/>
    <n v="0"/>
    <x v="4"/>
  </r>
  <r>
    <x v="21"/>
    <n v="186"/>
    <n v="2"/>
    <x v="4"/>
  </r>
  <r>
    <x v="22"/>
    <n v="160"/>
    <n v="0"/>
    <x v="4"/>
  </r>
  <r>
    <x v="23"/>
    <n v="161"/>
    <n v="0"/>
    <x v="4"/>
  </r>
  <r>
    <x v="24"/>
    <n v="216"/>
    <n v="0"/>
    <x v="4"/>
  </r>
  <r>
    <x v="15"/>
    <n v="210"/>
    <n v="2"/>
    <x v="3"/>
  </r>
  <r>
    <x v="16"/>
    <n v="188"/>
    <n v="2"/>
    <x v="3"/>
  </r>
  <r>
    <x v="17"/>
    <n v="190"/>
    <n v="2"/>
    <x v="3"/>
  </r>
  <r>
    <x v="19"/>
    <n v="213"/>
    <n v="0"/>
    <x v="3"/>
  </r>
  <r>
    <x v="64"/>
    <n v="200"/>
    <n v="2"/>
    <x v="3"/>
  </r>
  <r>
    <x v="25"/>
    <n v="178"/>
    <n v="0"/>
    <x v="5"/>
  </r>
  <r>
    <x v="26"/>
    <n v="181"/>
    <n v="0"/>
    <x v="5"/>
  </r>
  <r>
    <x v="65"/>
    <n v="188"/>
    <n v="0"/>
    <x v="5"/>
  </r>
  <r>
    <x v="28"/>
    <n v="233"/>
    <n v="2"/>
    <x v="5"/>
  </r>
  <r>
    <x v="29"/>
    <n v="191"/>
    <n v="0"/>
    <x v="5"/>
  </r>
  <r>
    <x v="61"/>
    <n v="181"/>
    <n v="0"/>
    <x v="4"/>
  </r>
  <r>
    <x v="21"/>
    <n v="212"/>
    <n v="0"/>
    <x v="4"/>
  </r>
  <r>
    <x v="22"/>
    <n v="160"/>
    <n v="0"/>
    <x v="4"/>
  </r>
  <r>
    <x v="24"/>
    <n v="190"/>
    <n v="0"/>
    <x v="4"/>
  </r>
  <r>
    <x v="23"/>
    <n v="131"/>
    <n v="0"/>
    <x v="4"/>
  </r>
  <r>
    <x v="35"/>
    <n v="247"/>
    <n v="2"/>
    <x v="7"/>
  </r>
  <r>
    <x v="36"/>
    <n v="228"/>
    <n v="2"/>
    <x v="7"/>
  </r>
  <r>
    <x v="37"/>
    <n v="257"/>
    <n v="2"/>
    <x v="7"/>
  </r>
  <r>
    <x v="38"/>
    <n v="198"/>
    <n v="2"/>
    <x v="7"/>
  </r>
  <r>
    <x v="39"/>
    <n v="209"/>
    <n v="2"/>
    <x v="7"/>
  </r>
  <r>
    <x v="25"/>
    <n v="160"/>
    <n v="0"/>
    <x v="5"/>
  </r>
  <r>
    <x v="26"/>
    <n v="167"/>
    <n v="0"/>
    <x v="5"/>
  </r>
  <r>
    <x v="27"/>
    <n v="257"/>
    <n v="2"/>
    <x v="5"/>
  </r>
  <r>
    <x v="28"/>
    <n v="209"/>
    <n v="2"/>
    <x v="5"/>
  </r>
  <r>
    <x v="29"/>
    <n v="235"/>
    <n v="2"/>
    <x v="5"/>
  </r>
  <r>
    <x v="66"/>
    <n v="182"/>
    <n v="2"/>
    <x v="11"/>
  </r>
  <r>
    <x v="56"/>
    <n v="202"/>
    <n v="2"/>
    <x v="11"/>
  </r>
  <r>
    <x v="57"/>
    <n v="183"/>
    <n v="0"/>
    <x v="11"/>
  </r>
  <r>
    <x v="58"/>
    <n v="155"/>
    <n v="0"/>
    <x v="11"/>
  </r>
  <r>
    <x v="59"/>
    <n v="202"/>
    <n v="0"/>
    <x v="11"/>
  </r>
  <r>
    <x v="10"/>
    <n v="242"/>
    <n v="2"/>
    <x v="2"/>
  </r>
  <r>
    <x v="12"/>
    <n v="167"/>
    <n v="2"/>
    <x v="2"/>
  </r>
  <r>
    <x v="60"/>
    <n v="191"/>
    <n v="0"/>
    <x v="2"/>
  </r>
  <r>
    <x v="13"/>
    <n v="224"/>
    <n v="0"/>
    <x v="2"/>
  </r>
  <r>
    <x v="14"/>
    <n v="214"/>
    <n v="2"/>
    <x v="2"/>
  </r>
  <r>
    <x v="45"/>
    <n v="177"/>
    <n v="0"/>
    <x v="9"/>
  </r>
  <r>
    <x v="46"/>
    <n v="148"/>
    <n v="0"/>
    <x v="9"/>
  </r>
  <r>
    <x v="47"/>
    <n v="192"/>
    <n v="2"/>
    <x v="9"/>
  </r>
  <r>
    <x v="62"/>
    <n v="235"/>
    <n v="2"/>
    <x v="9"/>
  </r>
  <r>
    <x v="49"/>
    <n v="192"/>
    <n v="0"/>
    <x v="9"/>
  </r>
  <r>
    <x v="5"/>
    <n v="243"/>
    <n v="2"/>
    <x v="1"/>
  </r>
  <r>
    <x v="6"/>
    <n v="154"/>
    <n v="0"/>
    <x v="1"/>
  </r>
  <r>
    <x v="7"/>
    <n v="212"/>
    <n v="0"/>
    <x v="1"/>
  </r>
  <r>
    <x v="8"/>
    <n v="171"/>
    <n v="0"/>
    <x v="1"/>
  </r>
  <r>
    <x v="9"/>
    <n v="257"/>
    <n v="2"/>
    <x v="1"/>
  </r>
  <r>
    <x v="15"/>
    <n v="211"/>
    <n v="0"/>
    <x v="3"/>
  </r>
  <r>
    <x v="16"/>
    <n v="183"/>
    <n v="2"/>
    <x v="3"/>
  </r>
  <r>
    <x v="17"/>
    <n v="223"/>
    <n v="2"/>
    <x v="3"/>
  </r>
  <r>
    <x v="19"/>
    <n v="206"/>
    <n v="2"/>
    <x v="3"/>
  </r>
  <r>
    <x v="64"/>
    <n v="205"/>
    <n v="0"/>
    <x v="3"/>
  </r>
  <r>
    <x v="54"/>
    <n v="257"/>
    <n v="2"/>
    <x v="10"/>
  </r>
  <r>
    <x v="67"/>
    <n v="146"/>
    <n v="0"/>
    <x v="10"/>
  </r>
  <r>
    <x v="51"/>
    <n v="223"/>
    <n v="1"/>
    <x v="10"/>
  </r>
  <r>
    <x v="53"/>
    <n v="200"/>
    <n v="2"/>
    <x v="10"/>
  </r>
  <r>
    <x v="50"/>
    <n v="189"/>
    <n v="0"/>
    <x v="10"/>
  </r>
  <r>
    <x v="0"/>
    <n v="184"/>
    <n v="0"/>
    <x v="0"/>
  </r>
  <r>
    <x v="1"/>
    <n v="222"/>
    <n v="2"/>
    <x v="0"/>
  </r>
  <r>
    <x v="2"/>
    <n v="223"/>
    <n v="1"/>
    <x v="0"/>
  </r>
  <r>
    <x v="68"/>
    <n v="186"/>
    <n v="0"/>
    <x v="0"/>
  </r>
  <r>
    <x v="4"/>
    <n v="215"/>
    <n v="2"/>
    <x v="0"/>
  </r>
  <r>
    <x v="40"/>
    <n v="230"/>
    <n v="2"/>
    <x v="8"/>
  </r>
  <r>
    <x v="63"/>
    <n v="210"/>
    <n v="2"/>
    <x v="8"/>
  </r>
  <r>
    <x v="41"/>
    <n v="202"/>
    <n v="2"/>
    <x v="8"/>
  </r>
  <r>
    <x v="43"/>
    <n v="171"/>
    <n v="0"/>
    <x v="8"/>
  </r>
  <r>
    <x v="44"/>
    <n v="211"/>
    <n v="0"/>
    <x v="8"/>
  </r>
  <r>
    <x v="30"/>
    <n v="101"/>
    <n v="0"/>
    <x v="6"/>
  </r>
  <r>
    <x v="31"/>
    <n v="196"/>
    <n v="0"/>
    <x v="6"/>
  </r>
  <r>
    <x v="32"/>
    <n v="153"/>
    <n v="0"/>
    <x v="6"/>
  </r>
  <r>
    <x v="33"/>
    <n v="194"/>
    <n v="2"/>
    <x v="6"/>
  </r>
  <r>
    <x v="34"/>
    <n v="247"/>
    <n v="2"/>
    <x v="6"/>
  </r>
  <r>
    <x v="30"/>
    <n v="133"/>
    <n v="0"/>
    <x v="6"/>
  </r>
  <r>
    <x v="31"/>
    <n v="197"/>
    <n v="2"/>
    <x v="6"/>
  </r>
  <r>
    <x v="32"/>
    <n v="226"/>
    <n v="2"/>
    <x v="6"/>
  </r>
  <r>
    <x v="33"/>
    <n v="212"/>
    <n v="0"/>
    <x v="6"/>
  </r>
  <r>
    <x v="34"/>
    <n v="179"/>
    <n v="2"/>
    <x v="6"/>
  </r>
  <r>
    <x v="25"/>
    <n v="187"/>
    <n v="2"/>
    <x v="5"/>
  </r>
  <r>
    <x v="26"/>
    <n v="179"/>
    <n v="0"/>
    <x v="5"/>
  </r>
  <r>
    <x v="27"/>
    <n v="203"/>
    <n v="0"/>
    <x v="5"/>
  </r>
  <r>
    <x v="28"/>
    <n v="255"/>
    <n v="2"/>
    <x v="5"/>
  </r>
  <r>
    <x v="29"/>
    <n v="162"/>
    <n v="0"/>
    <x v="5"/>
  </r>
  <r>
    <x v="15"/>
    <n v="205"/>
    <n v="0"/>
    <x v="3"/>
  </r>
  <r>
    <x v="16"/>
    <n v="191"/>
    <n v="1"/>
    <x v="3"/>
  </r>
  <r>
    <x v="17"/>
    <n v="182"/>
    <n v="0"/>
    <x v="3"/>
  </r>
  <r>
    <x v="19"/>
    <n v="268"/>
    <n v="2"/>
    <x v="3"/>
  </r>
  <r>
    <x v="64"/>
    <n v="247"/>
    <n v="2"/>
    <x v="3"/>
  </r>
  <r>
    <x v="50"/>
    <n v="253"/>
    <n v="2"/>
    <x v="10"/>
  </r>
  <r>
    <x v="52"/>
    <n v="191"/>
    <n v="1"/>
    <x v="10"/>
  </r>
  <r>
    <x v="51"/>
    <n v="208"/>
    <n v="2"/>
    <x v="10"/>
  </r>
  <r>
    <x v="53"/>
    <n v="233"/>
    <n v="0"/>
    <x v="10"/>
  </r>
  <r>
    <x v="54"/>
    <n v="227"/>
    <n v="0"/>
    <x v="10"/>
  </r>
  <r>
    <x v="40"/>
    <n v="222"/>
    <n v="2"/>
    <x v="8"/>
  </r>
  <r>
    <x v="63"/>
    <n v="105"/>
    <n v="0"/>
    <x v="8"/>
  </r>
  <r>
    <x v="41"/>
    <n v="189"/>
    <n v="2"/>
    <x v="8"/>
  </r>
  <r>
    <x v="43"/>
    <n v="228"/>
    <n v="2"/>
    <x v="8"/>
  </r>
  <r>
    <x v="44"/>
    <n v="229"/>
    <n v="2"/>
    <x v="8"/>
  </r>
  <r>
    <x v="20"/>
    <n v="210"/>
    <n v="0"/>
    <x v="4"/>
  </r>
  <r>
    <x v="21"/>
    <n v="233"/>
    <n v="2"/>
    <x v="4"/>
  </r>
  <r>
    <x v="22"/>
    <n v="163"/>
    <n v="0"/>
    <x v="4"/>
  </r>
  <r>
    <x v="23"/>
    <n v="208"/>
    <n v="0"/>
    <x v="4"/>
  </r>
  <r>
    <x v="24"/>
    <n v="171"/>
    <n v="0"/>
    <x v="4"/>
  </r>
  <r>
    <x v="10"/>
    <n v="216"/>
    <n v="2"/>
    <x v="2"/>
  </r>
  <r>
    <x v="12"/>
    <n v="201"/>
    <n v="0"/>
    <x v="2"/>
  </r>
  <r>
    <x v="60"/>
    <n v="170"/>
    <n v="0"/>
    <x v="2"/>
  </r>
  <r>
    <x v="13"/>
    <n v="190"/>
    <n v="0"/>
    <x v="2"/>
  </r>
  <r>
    <x v="14"/>
    <n v="258"/>
    <n v="2"/>
    <x v="2"/>
  </r>
  <r>
    <x v="0"/>
    <n v="183"/>
    <n v="0"/>
    <x v="0"/>
  </r>
  <r>
    <x v="1"/>
    <n v="212"/>
    <n v="2"/>
    <x v="0"/>
  </r>
  <r>
    <x v="2"/>
    <n v="209"/>
    <n v="2"/>
    <x v="0"/>
  </r>
  <r>
    <x v="68"/>
    <n v="204"/>
    <n v="2"/>
    <x v="0"/>
  </r>
  <r>
    <x v="4"/>
    <n v="223"/>
    <n v="0"/>
    <x v="0"/>
  </r>
  <r>
    <x v="66"/>
    <n v="166"/>
    <n v="0"/>
    <x v="11"/>
  </r>
  <r>
    <x v="56"/>
    <n v="233"/>
    <n v="0"/>
    <x v="11"/>
  </r>
  <r>
    <x v="57"/>
    <n v="233"/>
    <n v="2"/>
    <x v="11"/>
  </r>
  <r>
    <x v="58"/>
    <n v="199"/>
    <n v="0"/>
    <x v="11"/>
  </r>
  <r>
    <x v="59"/>
    <n v="233"/>
    <n v="2"/>
    <x v="11"/>
  </r>
  <r>
    <x v="5"/>
    <n v="247"/>
    <n v="2"/>
    <x v="1"/>
  </r>
  <r>
    <x v="6"/>
    <n v="255"/>
    <n v="2"/>
    <x v="1"/>
  </r>
  <r>
    <x v="7"/>
    <n v="192"/>
    <n v="0"/>
    <x v="1"/>
  </r>
  <r>
    <x v="8"/>
    <n v="245"/>
    <n v="2"/>
    <x v="1"/>
  </r>
  <r>
    <x v="9"/>
    <n v="222"/>
    <n v="0"/>
    <x v="1"/>
  </r>
  <r>
    <x v="45"/>
    <n v="212"/>
    <n v="0"/>
    <x v="9"/>
  </r>
  <r>
    <x v="46"/>
    <n v="127"/>
    <n v="0"/>
    <x v="9"/>
  </r>
  <r>
    <x v="47"/>
    <n v="228"/>
    <n v="2"/>
    <x v="9"/>
  </r>
  <r>
    <x v="62"/>
    <n v="192"/>
    <n v="0"/>
    <x v="9"/>
  </r>
  <r>
    <x v="49"/>
    <n v="203"/>
    <n v="0"/>
    <x v="9"/>
  </r>
  <r>
    <x v="35"/>
    <n v="232"/>
    <n v="2"/>
    <x v="7"/>
  </r>
  <r>
    <x v="36"/>
    <n v="235"/>
    <n v="2"/>
    <x v="7"/>
  </r>
  <r>
    <x v="37"/>
    <n v="192"/>
    <n v="0"/>
    <x v="7"/>
  </r>
  <r>
    <x v="38"/>
    <n v="207"/>
    <n v="2"/>
    <x v="7"/>
  </r>
  <r>
    <x v="39"/>
    <n v="206"/>
    <n v="2"/>
    <x v="7"/>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6">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r>
    <x v="6"/>
    <n v="1062"/>
    <n v="4"/>
    <n v="1"/>
  </r>
  <r>
    <x v="7"/>
    <n v="1065"/>
    <n v="16"/>
    <n v="1"/>
  </r>
  <r>
    <x v="3"/>
    <n v="1100"/>
    <n v="4"/>
    <n v="1"/>
  </r>
  <r>
    <x v="10"/>
    <n v="1162"/>
    <n v="16"/>
    <n v="1"/>
  </r>
  <r>
    <x v="1"/>
    <n v="1067"/>
    <n v="18"/>
    <n v="1"/>
  </r>
  <r>
    <x v="9"/>
    <n v="966"/>
    <n v="2"/>
    <n v="1"/>
  </r>
  <r>
    <x v="11"/>
    <n v="1124"/>
    <n v="18"/>
    <n v="1"/>
  </r>
  <r>
    <x v="8"/>
    <n v="961"/>
    <n v="2"/>
    <n v="1"/>
  </r>
  <r>
    <x v="2"/>
    <n v="928"/>
    <n v="0"/>
    <n v="1"/>
  </r>
  <r>
    <x v="0"/>
    <n v="1243"/>
    <n v="20"/>
    <n v="1"/>
  </r>
  <r>
    <x v="5"/>
    <n v="987"/>
    <n v="6"/>
    <n v="1"/>
  </r>
  <r>
    <x v="4"/>
    <n v="993"/>
    <n v="14"/>
    <n v="1"/>
  </r>
  <r>
    <x v="1"/>
    <n v="1086"/>
    <n v="6"/>
    <n v="1"/>
  </r>
  <r>
    <x v="3"/>
    <n v="1089"/>
    <n v="14"/>
    <n v="1"/>
  </r>
  <r>
    <x v="8"/>
    <n v="1104"/>
    <n v="16"/>
    <n v="1"/>
  </r>
  <r>
    <x v="9"/>
    <n v="990"/>
    <n v="4"/>
    <n v="1"/>
  </r>
  <r>
    <x v="6"/>
    <n v="1114"/>
    <n v="18"/>
    <n v="1"/>
  </r>
  <r>
    <x v="5"/>
    <n v="978"/>
    <n v="2"/>
    <n v="1"/>
  </r>
  <r>
    <x v="0"/>
    <n v="1119"/>
    <n v="16"/>
    <n v="1"/>
  </r>
  <r>
    <x v="4"/>
    <n v="1043"/>
    <n v="4"/>
    <n v="1"/>
  </r>
  <r>
    <x v="11"/>
    <n v="1040"/>
    <n v="6"/>
    <n v="1"/>
  </r>
  <r>
    <x v="10"/>
    <n v="1092"/>
    <n v="14"/>
    <n v="1"/>
  </r>
  <r>
    <x v="7"/>
    <n v="1029"/>
    <n v="4"/>
    <n v="1"/>
  </r>
  <r>
    <x v="2"/>
    <n v="1037"/>
    <n v="16"/>
    <n v="1"/>
  </r>
  <r>
    <x v="2"/>
    <n v="948"/>
    <n v="4"/>
    <n v="1"/>
  </r>
  <r>
    <x v="4"/>
    <n v="1022"/>
    <n v="16"/>
    <n v="1"/>
  </r>
  <r>
    <x v="11"/>
    <n v="1092"/>
    <n v="2"/>
    <n v="1"/>
  </r>
  <r>
    <x v="1"/>
    <n v="1104"/>
    <n v="18"/>
    <n v="1"/>
  </r>
  <r>
    <x v="8"/>
    <n v="1118"/>
    <n v="16"/>
    <n v="1"/>
  </r>
  <r>
    <x v="10"/>
    <n v="1031"/>
    <n v="4"/>
    <n v="1"/>
  </r>
  <r>
    <x v="3"/>
    <n v="1154"/>
    <n v="16"/>
    <n v="1"/>
  </r>
  <r>
    <x v="9"/>
    <n v="1034"/>
    <n v="4"/>
    <n v="1"/>
  </r>
  <r>
    <x v="7"/>
    <n v="1041"/>
    <n v="18"/>
    <n v="1"/>
  </r>
  <r>
    <x v="5"/>
    <n v="852"/>
    <n v="2"/>
    <n v="1"/>
  </r>
  <r>
    <x v="0"/>
    <n v="1062"/>
    <n v="16"/>
    <n v="1"/>
  </r>
  <r>
    <x v="6"/>
    <n v="1031"/>
    <n v="4"/>
    <n v="1"/>
  </r>
  <r>
    <x v="11"/>
    <n v="1102"/>
    <n v="16"/>
    <n v="1"/>
  </r>
  <r>
    <x v="9"/>
    <n v="1053"/>
    <n v="4"/>
    <n v="1"/>
  </r>
  <r>
    <x v="2"/>
    <n v="992"/>
    <n v="16"/>
    <n v="1"/>
  </r>
  <r>
    <x v="5"/>
    <n v="941"/>
    <n v="4"/>
    <n v="1"/>
  </r>
  <r>
    <x v="7"/>
    <n v="998"/>
    <n v="2"/>
    <n v="1"/>
  </r>
  <r>
    <x v="0"/>
    <n v="1181"/>
    <n v="18"/>
    <n v="1"/>
  </r>
  <r>
    <x v="1"/>
    <n v="1109"/>
    <n v="18"/>
    <n v="1"/>
  </r>
  <r>
    <x v="10"/>
    <n v="1095"/>
    <n v="2"/>
    <n v="1"/>
  </r>
  <r>
    <x v="4"/>
    <n v="1041"/>
    <n v="18"/>
    <n v="1"/>
  </r>
  <r>
    <x v="6"/>
    <n v="936"/>
    <n v="2"/>
    <n v="1"/>
  </r>
  <r>
    <x v="8"/>
    <n v="1057"/>
    <n v="4"/>
    <n v="1"/>
  </r>
  <r>
    <x v="3"/>
    <n v="1099"/>
    <n v="16"/>
    <n v="1"/>
  </r>
  <r>
    <x v="0"/>
    <n v="1058"/>
    <n v="16"/>
    <n v="1"/>
  </r>
  <r>
    <x v="5"/>
    <n v="1026"/>
    <n v="4"/>
    <n v="1"/>
  </r>
  <r>
    <x v="7"/>
    <n v="1052"/>
    <n v="3"/>
    <n v="1"/>
  </r>
  <r>
    <x v="4"/>
    <n v="1146"/>
    <n v="17"/>
    <n v="1"/>
  </r>
  <r>
    <x v="3"/>
    <n v="1136"/>
    <n v="16"/>
    <n v="1"/>
  </r>
  <r>
    <x v="11"/>
    <n v="1112"/>
    <n v="4"/>
    <n v="1"/>
  </r>
  <r>
    <x v="6"/>
    <n v="1048"/>
    <n v="18"/>
    <n v="1"/>
  </r>
  <r>
    <x v="2"/>
    <n v="956"/>
    <n v="2"/>
    <n v="1"/>
  </r>
  <r>
    <x v="8"/>
    <n v="993"/>
    <n v="4"/>
    <n v="1"/>
  </r>
  <r>
    <x v="1"/>
    <n v="994"/>
    <n v="16"/>
    <n v="1"/>
  </r>
  <r>
    <x v="9"/>
    <n v="1089"/>
    <n v="6"/>
    <n v="1"/>
  </r>
  <r>
    <x v="10"/>
    <n v="1111"/>
    <n v="14"/>
    <n v="1"/>
  </r>
  <r>
    <x v="10"/>
    <n v="923"/>
    <n v="4"/>
    <n v="1"/>
  </r>
  <r>
    <x v="6"/>
    <n v="994"/>
    <n v="16"/>
    <n v="1"/>
  </r>
  <r>
    <x v="0"/>
    <n v="951"/>
    <n v="2"/>
    <n v="1"/>
  </r>
  <r>
    <x v="11"/>
    <n v="1003"/>
    <n v="18"/>
    <n v="1"/>
  </r>
  <r>
    <x v="2"/>
    <n v="901"/>
    <n v="4"/>
    <n v="1"/>
  </r>
  <r>
    <x v="8"/>
    <n v="1017"/>
    <n v="16"/>
    <n v="1"/>
  </r>
  <r>
    <x v="4"/>
    <n v="1028"/>
    <n v="4"/>
    <n v="1"/>
  </r>
  <r>
    <x v="3"/>
    <n v="1079"/>
    <n v="16"/>
    <n v="1"/>
  </r>
  <r>
    <x v="5"/>
    <n v="1080"/>
    <n v="18"/>
    <n v="1"/>
  </r>
  <r>
    <x v="9"/>
    <n v="1029"/>
    <n v="2"/>
    <n v="1"/>
  </r>
  <r>
    <x v="1"/>
    <n v="975"/>
    <n v="4"/>
    <n v="1"/>
  </r>
  <r>
    <x v="7"/>
    <n v="1049"/>
    <n v="16"/>
    <n v="1"/>
  </r>
  <r>
    <x v="7"/>
    <n v="1036"/>
    <n v="18"/>
    <n v="1"/>
  </r>
  <r>
    <x v="8"/>
    <n v="914"/>
    <n v="2"/>
    <n v="1"/>
  </r>
  <r>
    <x v="9"/>
    <n v="1047"/>
    <n v="4"/>
    <n v="1"/>
  </r>
  <r>
    <x v="6"/>
    <n v="1143"/>
    <n v="16"/>
    <n v="1"/>
  </r>
  <r>
    <x v="4"/>
    <n v="1020"/>
    <n v="6"/>
    <n v="1"/>
  </r>
  <r>
    <x v="1"/>
    <n v="1076"/>
    <n v="14"/>
    <n v="1"/>
  </r>
  <r>
    <x v="5"/>
    <n v="841"/>
    <n v="0"/>
    <n v="1"/>
  </r>
  <r>
    <x v="11"/>
    <n v="1052"/>
    <n v="20"/>
    <n v="1"/>
  </r>
  <r>
    <x v="10"/>
    <n v="1111"/>
    <n v="16"/>
    <n v="1"/>
  </r>
  <r>
    <x v="2"/>
    <n v="1046"/>
    <n v="4"/>
    <n v="1"/>
  </r>
  <r>
    <x v="3"/>
    <n v="1190"/>
    <n v="16"/>
    <n v="1"/>
  </r>
  <r>
    <x v="0"/>
    <n v="1142"/>
    <n v="4"/>
    <n v="1"/>
  </r>
  <r>
    <x v="9"/>
    <n v="979"/>
    <n v="4"/>
    <n v="1"/>
  </r>
  <r>
    <x v="0"/>
    <n v="1105"/>
    <n v="16"/>
    <n v="1"/>
  </r>
  <r>
    <x v="10"/>
    <n v="1030"/>
    <n v="5"/>
    <n v="1"/>
  </r>
  <r>
    <x v="7"/>
    <n v="1051"/>
    <n v="15"/>
    <n v="1"/>
  </r>
  <r>
    <x v="5"/>
    <n v="914"/>
    <n v="0"/>
    <n v="1"/>
  </r>
  <r>
    <x v="3"/>
    <n v="1208"/>
    <n v="20"/>
    <n v="1"/>
  </r>
  <r>
    <x v="2"/>
    <n v="951"/>
    <n v="6"/>
    <n v="1"/>
  </r>
  <r>
    <x v="1"/>
    <n v="990"/>
    <n v="14"/>
    <n v="1"/>
  </r>
  <r>
    <x v="6"/>
    <n v="1008"/>
    <n v="2"/>
    <n v="1"/>
  </r>
  <r>
    <x v="11"/>
    <n v="1111"/>
    <n v="18"/>
    <n v="1"/>
  </r>
  <r>
    <x v="4"/>
    <n v="1063"/>
    <n v="6"/>
    <n v="1"/>
  </r>
  <r>
    <x v="8"/>
    <n v="1070"/>
    <n v="14"/>
    <n v="1"/>
  </r>
  <r>
    <x v="3"/>
    <n v="1026"/>
    <n v="6"/>
    <n v="1"/>
  </r>
  <r>
    <x v="2"/>
    <n v="1042"/>
    <n v="14"/>
    <n v="1"/>
  </r>
  <r>
    <x v="5"/>
    <n v="885"/>
    <n v="4"/>
    <n v="1"/>
  </r>
  <r>
    <x v="8"/>
    <n v="1020"/>
    <n v="16"/>
    <n v="1"/>
  </r>
  <r>
    <x v="11"/>
    <n v="1133"/>
    <n v="18"/>
    <n v="1"/>
  </r>
  <r>
    <x v="7"/>
    <n v="998"/>
    <n v="2"/>
    <n v="1"/>
  </r>
  <r>
    <x v="10"/>
    <n v="1168"/>
    <n v="16"/>
    <n v="1"/>
  </r>
  <r>
    <x v="0"/>
    <n v="1145"/>
    <n v="4"/>
    <n v="1"/>
  </r>
  <r>
    <x v="9"/>
    <n v="928"/>
    <n v="18"/>
    <n v="1"/>
  </r>
  <r>
    <x v="4"/>
    <n v="884"/>
    <n v="2"/>
    <n v="1"/>
  </r>
  <r>
    <x v="6"/>
    <n v="1001"/>
    <n v="18"/>
    <n v="1"/>
  </r>
  <r>
    <x v="1"/>
    <n v="971"/>
    <n v="2"/>
    <n v="1"/>
  </r>
  <r>
    <x v="4"/>
    <n v="874"/>
    <n v="0"/>
    <n v="1"/>
  </r>
  <r>
    <x v="11"/>
    <n v="1139"/>
    <n v="20"/>
    <n v="1"/>
  </r>
  <r>
    <x v="1"/>
    <n v="1028"/>
    <n v="16"/>
    <n v="1"/>
  </r>
  <r>
    <x v="0"/>
    <n v="924"/>
    <n v="4"/>
    <n v="1"/>
  </r>
  <r>
    <x v="9"/>
    <n v="1038"/>
    <n v="16"/>
    <n v="1"/>
  </r>
  <r>
    <x v="2"/>
    <n v="944"/>
    <n v="4"/>
    <n v="1"/>
  </r>
  <r>
    <x v="8"/>
    <n v="1037"/>
    <n v="14"/>
    <n v="1"/>
  </r>
  <r>
    <x v="6"/>
    <n v="1028"/>
    <n v="6"/>
    <n v="1"/>
  </r>
  <r>
    <x v="3"/>
    <n v="1015"/>
    <n v="5"/>
    <n v="1"/>
  </r>
  <r>
    <x v="7"/>
    <n v="1030"/>
    <n v="15"/>
    <n v="1"/>
  </r>
  <r>
    <x v="10"/>
    <n v="1024"/>
    <n v="16"/>
    <n v="1"/>
  </r>
  <r>
    <x v="5"/>
    <n v="891"/>
    <n v="4"/>
    <n v="1"/>
  </r>
  <r>
    <x v="5"/>
    <n v="947"/>
    <n v="6"/>
    <n v="1"/>
  </r>
  <r>
    <x v="1"/>
    <n v="986"/>
    <n v="14"/>
    <n v="1"/>
  </r>
  <r>
    <x v="6"/>
    <n v="1093"/>
    <n v="5"/>
    <n v="1"/>
  </r>
  <r>
    <x v="3"/>
    <n v="1112"/>
    <n v="15"/>
    <n v="1"/>
  </r>
  <r>
    <x v="10"/>
    <n v="973"/>
    <n v="8"/>
    <n v="1"/>
  </r>
  <r>
    <x v="4"/>
    <n v="985"/>
    <n v="12"/>
    <n v="1"/>
  </r>
  <r>
    <x v="9"/>
    <n v="1035"/>
    <n v="14"/>
    <n v="1"/>
  </r>
  <r>
    <x v="7"/>
    <n v="1031"/>
    <n v="6"/>
    <n v="1"/>
  </r>
  <r>
    <x v="0"/>
    <n v="1064"/>
    <n v="4"/>
    <n v="1"/>
  </r>
  <r>
    <x v="8"/>
    <n v="1161"/>
    <n v="16"/>
    <n v="1"/>
  </r>
  <r>
    <x v="2"/>
    <n v="962"/>
    <n v="2"/>
    <n v="1"/>
  </r>
  <r>
    <x v="11"/>
    <n v="962"/>
    <n v="18"/>
    <n v="1"/>
  </r>
  <r>
    <x v="3"/>
    <n v="1016"/>
    <n v="16"/>
    <n v="1"/>
  </r>
  <r>
    <x v="2"/>
    <n v="947"/>
    <n v="4"/>
    <n v="1"/>
  </r>
  <r>
    <x v="0"/>
    <n v="990"/>
    <n v="4"/>
    <n v="1"/>
  </r>
  <r>
    <x v="4"/>
    <n v="1078"/>
    <n v="16"/>
    <n v="1"/>
  </r>
  <r>
    <x v="9"/>
    <n v="940"/>
    <n v="5"/>
    <n v="1"/>
  </r>
  <r>
    <x v="7"/>
    <n v="950"/>
    <n v="15"/>
    <n v="1"/>
  </r>
  <r>
    <x v="10"/>
    <n v="967"/>
    <n v="4"/>
    <n v="1"/>
  </r>
  <r>
    <x v="6"/>
    <n v="990"/>
    <n v="16"/>
    <n v="1"/>
  </r>
  <r>
    <x v="11"/>
    <n v="1178"/>
    <n v="16"/>
    <n v="1"/>
  </r>
  <r>
    <x v="8"/>
    <n v="1042"/>
    <n v="4"/>
    <n v="1"/>
  </r>
  <r>
    <x v="1"/>
    <n v="1008"/>
    <n v="2"/>
    <n v="1"/>
  </r>
  <r>
    <x v="5"/>
    <n v="1078"/>
    <n v="18"/>
    <n v="1"/>
  </r>
  <r>
    <x v="9"/>
    <n v="1004"/>
    <n v="4"/>
    <n v="1"/>
  </r>
  <r>
    <x v="0"/>
    <n v="1115"/>
    <n v="16"/>
    <n v="1"/>
  </r>
  <r>
    <x v="6"/>
    <n v="999"/>
    <n v="14"/>
    <n v="1"/>
  </r>
  <r>
    <x v="7"/>
    <n v="967"/>
    <n v="6"/>
    <n v="1"/>
  </r>
  <r>
    <x v="3"/>
    <n v="1129"/>
    <n v="4"/>
    <n v="1"/>
  </r>
  <r>
    <x v="1"/>
    <n v="1132"/>
    <n v="16"/>
    <n v="1"/>
  </r>
  <r>
    <x v="8"/>
    <n v="1016"/>
    <n v="14"/>
    <n v="1"/>
  </r>
  <r>
    <x v="5"/>
    <n v="992"/>
    <n v="6"/>
    <n v="1"/>
  </r>
  <r>
    <x v="10"/>
    <n v="964"/>
    <n v="14"/>
    <n v="1"/>
  </r>
  <r>
    <x v="4"/>
    <n v="944"/>
    <n v="6"/>
    <n v="1"/>
  </r>
  <r>
    <x v="2"/>
    <n v="898"/>
    <n v="2"/>
    <n v="1"/>
  </r>
  <r>
    <x v="11"/>
    <n v="1115"/>
    <n v="18"/>
    <n v="1"/>
  </r>
  <r>
    <x v="11"/>
    <n v="1039"/>
    <n v="18"/>
    <n v="1"/>
  </r>
  <r>
    <x v="5"/>
    <n v="957"/>
    <n v="2"/>
    <n v="1"/>
  </r>
  <r>
    <x v="10"/>
    <n v="965"/>
    <n v="6"/>
    <n v="1"/>
  </r>
  <r>
    <x v="9"/>
    <n v="974"/>
    <n v="14"/>
    <n v="1"/>
  </r>
  <r>
    <x v="6"/>
    <n v="1034"/>
    <n v="16"/>
    <n v="1"/>
  </r>
  <r>
    <x v="4"/>
    <n v="995"/>
    <n v="4"/>
    <n v="1"/>
  </r>
  <r>
    <x v="0"/>
    <n v="1072"/>
    <n v="18"/>
    <n v="1"/>
  </r>
  <r>
    <x v="7"/>
    <n v="955"/>
    <n v="2"/>
    <n v="1"/>
  </r>
  <r>
    <x v="2"/>
    <n v="1039"/>
    <n v="14"/>
    <n v="1"/>
  </r>
  <r>
    <x v="1"/>
    <n v="984"/>
    <n v="6"/>
    <n v="1"/>
  </r>
  <r>
    <x v="8"/>
    <n v="1042"/>
    <n v="6"/>
    <n v="1"/>
  </r>
  <r>
    <x v="3"/>
    <n v="1064"/>
    <n v="14"/>
    <n v="1"/>
  </r>
  <r>
    <x v="10"/>
    <n v="985"/>
    <n v="15"/>
    <n v="1"/>
  </r>
  <r>
    <x v="7"/>
    <n v="957"/>
    <n v="5"/>
    <n v="1"/>
  </r>
  <r>
    <x v="11"/>
    <n v="996"/>
    <n v="14"/>
    <n v="1"/>
  </r>
  <r>
    <x v="1"/>
    <n v="985"/>
    <n v="6"/>
    <n v="1"/>
  </r>
  <r>
    <x v="2"/>
    <n v="1019"/>
    <n v="14"/>
    <n v="1"/>
  </r>
  <r>
    <x v="8"/>
    <n v="1008"/>
    <n v="6"/>
    <n v="1"/>
  </r>
  <r>
    <x v="9"/>
    <n v="948"/>
    <n v="6"/>
    <n v="1"/>
  </r>
  <r>
    <x v="4"/>
    <n v="1009"/>
    <n v="14"/>
    <n v="1"/>
  </r>
  <r>
    <x v="5"/>
    <n v="1147"/>
    <n v="18"/>
    <n v="1"/>
  </r>
  <r>
    <x v="3"/>
    <n v="995"/>
    <n v="2"/>
    <n v="1"/>
  </r>
  <r>
    <x v="6"/>
    <n v="1105"/>
    <n v="16"/>
    <n v="1"/>
  </r>
  <r>
    <x v="0"/>
    <n v="1025"/>
    <n v="4"/>
    <n v="1"/>
  </r>
  <r>
    <x v="8"/>
    <n v="878"/>
    <n v="4"/>
    <n v="1"/>
  </r>
  <r>
    <x v="1"/>
    <n v="981"/>
    <n v="16"/>
    <n v="1"/>
  </r>
  <r>
    <x v="2"/>
    <n v="933"/>
    <n v="2"/>
    <n v="1"/>
  </r>
  <r>
    <x v="5"/>
    <n v="1007"/>
    <n v="18"/>
    <n v="1"/>
  </r>
  <r>
    <x v="0"/>
    <n v="959"/>
    <n v="16"/>
    <n v="1"/>
  </r>
  <r>
    <x v="10"/>
    <n v="941"/>
    <n v="4"/>
    <n v="1"/>
  </r>
  <r>
    <x v="3"/>
    <n v="961"/>
    <n v="2"/>
    <n v="1"/>
  </r>
  <r>
    <x v="11"/>
    <n v="1061"/>
    <n v="18"/>
    <n v="1"/>
  </r>
  <r>
    <x v="6"/>
    <n v="1091"/>
    <n v="16"/>
    <n v="1"/>
  </r>
  <r>
    <x v="9"/>
    <n v="972"/>
    <n v="4"/>
    <n v="1"/>
  </r>
  <r>
    <x v="7"/>
    <n v="990"/>
    <n v="14"/>
    <n v="1"/>
  </r>
  <r>
    <x v="4"/>
    <n v="952"/>
    <n v="6"/>
    <n v="1"/>
  </r>
  <r>
    <x v="4"/>
    <n v="927"/>
    <n v="6"/>
    <n v="1"/>
  </r>
  <r>
    <x v="3"/>
    <n v="981"/>
    <n v="14"/>
    <n v="1"/>
  </r>
  <r>
    <x v="8"/>
    <n v="1007"/>
    <n v="16"/>
    <n v="1"/>
  </r>
  <r>
    <x v="10"/>
    <n v="968"/>
    <n v="4"/>
    <n v="1"/>
  </r>
  <r>
    <x v="11"/>
    <n v="1027"/>
    <n v="16"/>
    <n v="1"/>
  </r>
  <r>
    <x v="6"/>
    <n v="1026"/>
    <n v="4"/>
    <n v="1"/>
  </r>
  <r>
    <x v="5"/>
    <n v="972"/>
    <n v="0"/>
    <n v="1"/>
  </r>
  <r>
    <x v="0"/>
    <n v="1057"/>
    <n v="20"/>
    <n v="1"/>
  </r>
  <r>
    <x v="1"/>
    <n v="1023"/>
    <n v="2"/>
    <n v="1"/>
  </r>
  <r>
    <x v="7"/>
    <n v="1136"/>
    <n v="18"/>
    <n v="1"/>
  </r>
  <r>
    <x v="9"/>
    <n v="1020"/>
    <n v="16"/>
    <n v="1"/>
  </r>
  <r>
    <x v="2"/>
    <n v="961"/>
    <n v="4"/>
    <n v="1"/>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1016"/>
    <n v="16"/>
    <n v="1"/>
  </r>
  <r>
    <x v="1"/>
    <n v="947"/>
    <n v="4"/>
    <n v="1"/>
  </r>
  <r>
    <x v="2"/>
    <n v="990"/>
    <n v="4"/>
    <n v="1"/>
  </r>
  <r>
    <x v="3"/>
    <n v="1078"/>
    <n v="16"/>
    <n v="1"/>
  </r>
  <r>
    <x v="4"/>
    <n v="940"/>
    <n v="5"/>
    <n v="1"/>
  </r>
  <r>
    <x v="5"/>
    <n v="950"/>
    <n v="15"/>
    <n v="1"/>
  </r>
  <r>
    <x v="6"/>
    <n v="967"/>
    <n v="4"/>
    <n v="1"/>
  </r>
  <r>
    <x v="7"/>
    <n v="990"/>
    <n v="16"/>
    <n v="1"/>
  </r>
  <r>
    <x v="8"/>
    <n v="1178"/>
    <n v="16"/>
    <n v="1"/>
  </r>
  <r>
    <x v="9"/>
    <n v="1042"/>
    <n v="4"/>
    <n v="1"/>
  </r>
  <r>
    <x v="10"/>
    <n v="1008"/>
    <n v="2"/>
    <n v="1"/>
  </r>
  <r>
    <x v="11"/>
    <n v="1078"/>
    <n v="18"/>
    <n v="1"/>
  </r>
  <r>
    <x v="4"/>
    <n v="1004"/>
    <n v="4"/>
    <n v="1"/>
  </r>
  <r>
    <x v="2"/>
    <n v="1115"/>
    <n v="16"/>
    <n v="1"/>
  </r>
  <r>
    <x v="7"/>
    <n v="999"/>
    <n v="14"/>
    <n v="1"/>
  </r>
  <r>
    <x v="5"/>
    <n v="967"/>
    <n v="6"/>
    <n v="1"/>
  </r>
  <r>
    <x v="0"/>
    <n v="1129"/>
    <n v="4"/>
    <n v="1"/>
  </r>
  <r>
    <x v="10"/>
    <n v="1132"/>
    <n v="16"/>
    <n v="1"/>
  </r>
  <r>
    <x v="9"/>
    <n v="1016"/>
    <n v="14"/>
    <n v="1"/>
  </r>
  <r>
    <x v="11"/>
    <n v="992"/>
    <n v="6"/>
    <n v="1"/>
  </r>
  <r>
    <x v="6"/>
    <n v="964"/>
    <n v="14"/>
    <n v="1"/>
  </r>
  <r>
    <x v="3"/>
    <n v="944"/>
    <n v="6"/>
    <n v="1"/>
  </r>
  <r>
    <x v="1"/>
    <n v="898"/>
    <n v="2"/>
    <n v="1"/>
  </r>
  <r>
    <x v="8"/>
    <n v="1115"/>
    <n v="18"/>
    <n v="1"/>
  </r>
  <r>
    <x v="8"/>
    <n v="1039"/>
    <n v="18"/>
    <n v="1"/>
  </r>
  <r>
    <x v="11"/>
    <n v="957"/>
    <n v="2"/>
    <n v="1"/>
  </r>
  <r>
    <x v="6"/>
    <n v="965"/>
    <n v="6"/>
    <n v="1"/>
  </r>
  <r>
    <x v="4"/>
    <n v="974"/>
    <n v="14"/>
    <n v="1"/>
  </r>
  <r>
    <x v="7"/>
    <n v="1034"/>
    <n v="16"/>
    <n v="1"/>
  </r>
  <r>
    <x v="3"/>
    <n v="995"/>
    <n v="4"/>
    <n v="1"/>
  </r>
  <r>
    <x v="2"/>
    <n v="1072"/>
    <n v="18"/>
    <n v="1"/>
  </r>
  <r>
    <x v="5"/>
    <n v="955"/>
    <n v="2"/>
    <n v="1"/>
  </r>
  <r>
    <x v="1"/>
    <n v="1039"/>
    <n v="14"/>
    <n v="1"/>
  </r>
  <r>
    <x v="10"/>
    <n v="984"/>
    <n v="6"/>
    <n v="1"/>
  </r>
  <r>
    <x v="9"/>
    <n v="1042"/>
    <n v="6"/>
    <n v="1"/>
  </r>
  <r>
    <x v="0"/>
    <n v="1064"/>
    <n v="14"/>
    <n v="1"/>
  </r>
  <r>
    <x v="6"/>
    <n v="985"/>
    <n v="15"/>
    <n v="1"/>
  </r>
  <r>
    <x v="5"/>
    <n v="957"/>
    <n v="5"/>
    <n v="1"/>
  </r>
  <r>
    <x v="8"/>
    <n v="996"/>
    <n v="14"/>
    <n v="1"/>
  </r>
  <r>
    <x v="10"/>
    <n v="985"/>
    <n v="6"/>
    <n v="1"/>
  </r>
  <r>
    <x v="1"/>
    <n v="1019"/>
    <n v="14"/>
    <n v="1"/>
  </r>
  <r>
    <x v="9"/>
    <n v="1008"/>
    <n v="6"/>
    <n v="1"/>
  </r>
  <r>
    <x v="4"/>
    <n v="948"/>
    <n v="6"/>
    <n v="1"/>
  </r>
  <r>
    <x v="3"/>
    <n v="1009"/>
    <n v="14"/>
    <n v="1"/>
  </r>
  <r>
    <x v="11"/>
    <n v="1147"/>
    <n v="18"/>
    <n v="1"/>
  </r>
  <r>
    <x v="0"/>
    <n v="995"/>
    <n v="2"/>
    <n v="1"/>
  </r>
  <r>
    <x v="7"/>
    <n v="1105"/>
    <n v="16"/>
    <n v="1"/>
  </r>
  <r>
    <x v="2"/>
    <n v="1025"/>
    <n v="4"/>
    <n v="1"/>
  </r>
  <r>
    <x v="9"/>
    <n v="878"/>
    <n v="4"/>
    <n v="1"/>
  </r>
  <r>
    <x v="10"/>
    <n v="981"/>
    <n v="16"/>
    <n v="1"/>
  </r>
  <r>
    <x v="1"/>
    <n v="933"/>
    <n v="2"/>
    <n v="1"/>
  </r>
  <r>
    <x v="11"/>
    <n v="1007"/>
    <n v="18"/>
    <n v="1"/>
  </r>
  <r>
    <x v="2"/>
    <n v="959"/>
    <n v="16"/>
    <n v="1"/>
  </r>
  <r>
    <x v="6"/>
    <n v="941"/>
    <n v="4"/>
    <n v="1"/>
  </r>
  <r>
    <x v="0"/>
    <n v="961"/>
    <n v="2"/>
    <n v="1"/>
  </r>
  <r>
    <x v="8"/>
    <n v="1061"/>
    <n v="18"/>
    <n v="1"/>
  </r>
  <r>
    <x v="7"/>
    <n v="1091"/>
    <n v="16"/>
    <n v="1"/>
  </r>
  <r>
    <x v="4"/>
    <n v="972"/>
    <n v="4"/>
    <n v="1"/>
  </r>
  <r>
    <x v="5"/>
    <n v="990"/>
    <n v="14"/>
    <n v="1"/>
  </r>
  <r>
    <x v="3"/>
    <n v="952"/>
    <n v="6"/>
    <n v="1"/>
  </r>
  <r>
    <x v="3"/>
    <n v="927"/>
    <n v="6"/>
    <n v="1"/>
  </r>
  <r>
    <x v="0"/>
    <n v="981"/>
    <n v="14"/>
    <n v="1"/>
  </r>
  <r>
    <x v="9"/>
    <n v="1007"/>
    <n v="16"/>
    <n v="1"/>
  </r>
  <r>
    <x v="6"/>
    <n v="968"/>
    <n v="4"/>
    <n v="1"/>
  </r>
  <r>
    <x v="8"/>
    <n v="1027"/>
    <n v="16"/>
    <n v="1"/>
  </r>
  <r>
    <x v="7"/>
    <n v="1026"/>
    <n v="4"/>
    <n v="1"/>
  </r>
  <r>
    <x v="11"/>
    <n v="972"/>
    <n v="0"/>
    <n v="1"/>
  </r>
  <r>
    <x v="2"/>
    <n v="1057"/>
    <n v="20"/>
    <n v="1"/>
  </r>
  <r>
    <x v="10"/>
    <n v="1023"/>
    <n v="2"/>
    <n v="1"/>
  </r>
  <r>
    <x v="5"/>
    <n v="1136"/>
    <n v="18"/>
    <n v="1"/>
  </r>
  <r>
    <x v="4"/>
    <n v="1020"/>
    <n v="16"/>
    <n v="1"/>
  </r>
  <r>
    <x v="1"/>
    <n v="961"/>
    <n v="4"/>
    <n v="1"/>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203"/>
    <n v="2"/>
    <x v="0"/>
  </r>
  <r>
    <x v="1"/>
    <n v="170"/>
    <n v="0"/>
    <x v="0"/>
  </r>
  <r>
    <x v="2"/>
    <n v="215"/>
    <n v="2"/>
    <x v="0"/>
  </r>
  <r>
    <x v="3"/>
    <n v="218"/>
    <n v="2"/>
    <x v="0"/>
  </r>
  <r>
    <x v="4"/>
    <n v="210"/>
    <n v="0"/>
    <x v="0"/>
  </r>
  <r>
    <x v="5"/>
    <n v="188"/>
    <n v="0"/>
    <x v="1"/>
  </r>
  <r>
    <x v="6"/>
    <n v="208"/>
    <n v="2"/>
    <x v="1"/>
  </r>
  <r>
    <x v="7"/>
    <n v="181"/>
    <n v="0"/>
    <x v="1"/>
  </r>
  <r>
    <x v="8"/>
    <n v="144"/>
    <n v="0"/>
    <x v="1"/>
  </r>
  <r>
    <x v="9"/>
    <n v="226"/>
    <n v="2"/>
    <x v="1"/>
  </r>
  <r>
    <x v="10"/>
    <n v="235"/>
    <n v="2"/>
    <x v="2"/>
  </r>
  <r>
    <x v="11"/>
    <n v="201"/>
    <n v="2"/>
    <x v="2"/>
  </r>
  <r>
    <x v="12"/>
    <n v="173"/>
    <n v="0"/>
    <x v="2"/>
  </r>
  <r>
    <x v="13"/>
    <n v="219"/>
    <n v="0"/>
    <x v="2"/>
  </r>
  <r>
    <x v="14"/>
    <n v="162"/>
    <n v="0"/>
    <x v="2"/>
  </r>
  <r>
    <x v="15"/>
    <n v="179"/>
    <n v="0"/>
    <x v="3"/>
  </r>
  <r>
    <x v="16"/>
    <n v="199"/>
    <n v="0"/>
    <x v="3"/>
  </r>
  <r>
    <x v="17"/>
    <n v="226"/>
    <n v="2"/>
    <x v="3"/>
  </r>
  <r>
    <x v="18"/>
    <n v="234"/>
    <n v="2"/>
    <x v="3"/>
  </r>
  <r>
    <x v="19"/>
    <n v="240"/>
    <n v="2"/>
    <x v="3"/>
  </r>
  <r>
    <x v="20"/>
    <n v="190"/>
    <n v="1"/>
    <x v="4"/>
  </r>
  <r>
    <x v="21"/>
    <n v="172"/>
    <n v="0"/>
    <x v="4"/>
  </r>
  <r>
    <x v="22"/>
    <n v="184"/>
    <n v="2"/>
    <x v="4"/>
  </r>
  <r>
    <x v="23"/>
    <n v="191"/>
    <n v="0"/>
    <x v="4"/>
  </r>
  <r>
    <x v="24"/>
    <n v="203"/>
    <n v="2"/>
    <x v="4"/>
  </r>
  <r>
    <x v="25"/>
    <n v="190"/>
    <n v="1"/>
    <x v="5"/>
  </r>
  <r>
    <x v="26"/>
    <n v="202"/>
    <n v="2"/>
    <x v="5"/>
  </r>
  <r>
    <x v="27"/>
    <n v="161"/>
    <n v="0"/>
    <x v="5"/>
  </r>
  <r>
    <x v="28"/>
    <n v="224"/>
    <n v="2"/>
    <x v="5"/>
  </r>
  <r>
    <x v="29"/>
    <n v="173"/>
    <n v="0"/>
    <x v="5"/>
  </r>
  <r>
    <x v="30"/>
    <n v="175"/>
    <n v="0"/>
    <x v="6"/>
  </r>
  <r>
    <x v="31"/>
    <n v="185"/>
    <n v="0"/>
    <x v="6"/>
  </r>
  <r>
    <x v="32"/>
    <n v="201"/>
    <n v="2"/>
    <x v="6"/>
  </r>
  <r>
    <x v="33"/>
    <n v="198"/>
    <n v="0"/>
    <x v="6"/>
  </r>
  <r>
    <x v="34"/>
    <n v="208"/>
    <n v="2"/>
    <x v="6"/>
  </r>
  <r>
    <x v="35"/>
    <n v="222"/>
    <n v="2"/>
    <x v="7"/>
  </r>
  <r>
    <x v="36"/>
    <n v="210"/>
    <n v="2"/>
    <x v="7"/>
  </r>
  <r>
    <x v="37"/>
    <n v="173"/>
    <n v="0"/>
    <x v="7"/>
  </r>
  <r>
    <x v="38"/>
    <n v="205"/>
    <n v="2"/>
    <x v="7"/>
  </r>
  <r>
    <x v="39"/>
    <n v="180"/>
    <n v="0"/>
    <x v="7"/>
  </r>
  <r>
    <x v="40"/>
    <n v="184"/>
    <n v="0"/>
    <x v="8"/>
  </r>
  <r>
    <x v="41"/>
    <n v="266"/>
    <n v="2"/>
    <x v="8"/>
  </r>
  <r>
    <x v="42"/>
    <n v="203"/>
    <n v="0"/>
    <x v="8"/>
  </r>
  <r>
    <x v="43"/>
    <n v="246"/>
    <n v="2"/>
    <x v="8"/>
  </r>
  <r>
    <x v="44"/>
    <n v="279"/>
    <n v="2"/>
    <x v="8"/>
  </r>
  <r>
    <x v="45"/>
    <n v="215"/>
    <n v="2"/>
    <x v="9"/>
  </r>
  <r>
    <x v="46"/>
    <n v="200"/>
    <n v="0"/>
    <x v="9"/>
  </r>
  <r>
    <x v="47"/>
    <n v="235"/>
    <n v="2"/>
    <x v="9"/>
  </r>
  <r>
    <x v="48"/>
    <n v="222"/>
    <n v="0"/>
    <x v="9"/>
  </r>
  <r>
    <x v="49"/>
    <n v="170"/>
    <n v="0"/>
    <x v="9"/>
  </r>
  <r>
    <x v="50"/>
    <n v="171"/>
    <n v="0"/>
    <x v="10"/>
  </r>
  <r>
    <x v="51"/>
    <n v="171"/>
    <n v="0"/>
    <x v="10"/>
  </r>
  <r>
    <x v="52"/>
    <n v="206"/>
    <n v="2"/>
    <x v="10"/>
  </r>
  <r>
    <x v="53"/>
    <n v="209"/>
    <n v="0"/>
    <x v="10"/>
  </r>
  <r>
    <x v="54"/>
    <n v="251"/>
    <n v="0"/>
    <x v="10"/>
  </r>
  <r>
    <x v="55"/>
    <n v="213"/>
    <n v="2"/>
    <x v="11"/>
  </r>
  <r>
    <x v="56"/>
    <n v="199"/>
    <n v="2"/>
    <x v="11"/>
  </r>
  <r>
    <x v="57"/>
    <n v="181"/>
    <n v="0"/>
    <x v="11"/>
  </r>
  <r>
    <x v="58"/>
    <n v="233"/>
    <n v="2"/>
    <x v="11"/>
  </r>
  <r>
    <x v="59"/>
    <n v="252"/>
    <n v="2"/>
    <x v="11"/>
  </r>
  <r>
    <x v="20"/>
    <n v="190"/>
    <n v="0"/>
    <x v="4"/>
  </r>
  <r>
    <x v="21"/>
    <n v="167"/>
    <n v="0"/>
    <x v="4"/>
  </r>
  <r>
    <x v="22"/>
    <n v="189"/>
    <n v="0"/>
    <x v="4"/>
  </r>
  <r>
    <x v="23"/>
    <n v="231"/>
    <n v="2"/>
    <x v="4"/>
  </r>
  <r>
    <x v="24"/>
    <n v="227"/>
    <n v="2"/>
    <x v="4"/>
  </r>
  <r>
    <x v="10"/>
    <n v="258"/>
    <n v="2"/>
    <x v="2"/>
  </r>
  <r>
    <x v="11"/>
    <n v="269"/>
    <n v="2"/>
    <x v="2"/>
  </r>
  <r>
    <x v="12"/>
    <n v="215"/>
    <n v="2"/>
    <x v="2"/>
  </r>
  <r>
    <x v="13"/>
    <n v="167"/>
    <n v="0"/>
    <x v="2"/>
  </r>
  <r>
    <x v="14"/>
    <n v="206"/>
    <n v="0"/>
    <x v="2"/>
  </r>
  <r>
    <x v="35"/>
    <n v="195"/>
    <n v="2"/>
    <x v="7"/>
  </r>
  <r>
    <x v="36"/>
    <n v="190"/>
    <n v="0"/>
    <x v="7"/>
  </r>
  <r>
    <x v="37"/>
    <n v="157"/>
    <n v="0"/>
    <x v="7"/>
  </r>
  <r>
    <x v="38"/>
    <n v="236"/>
    <n v="2"/>
    <x v="7"/>
  </r>
  <r>
    <x v="39"/>
    <n v="221"/>
    <n v="0"/>
    <x v="7"/>
  </r>
  <r>
    <x v="25"/>
    <n v="179"/>
    <n v="0"/>
    <x v="5"/>
  </r>
  <r>
    <x v="26"/>
    <n v="218"/>
    <n v="2"/>
    <x v="5"/>
  </r>
  <r>
    <x v="27"/>
    <n v="175"/>
    <n v="2"/>
    <x v="5"/>
  </r>
  <r>
    <x v="28"/>
    <n v="170"/>
    <n v="0"/>
    <x v="5"/>
  </r>
  <r>
    <x v="29"/>
    <n v="225"/>
    <n v="2"/>
    <x v="5"/>
  </r>
  <r>
    <x v="0"/>
    <n v="203"/>
    <n v="0"/>
    <x v="0"/>
  </r>
  <r>
    <x v="1"/>
    <n v="226"/>
    <n v="0"/>
    <x v="0"/>
  </r>
  <r>
    <x v="2"/>
    <n v="245"/>
    <n v="2"/>
    <x v="0"/>
  </r>
  <r>
    <x v="3"/>
    <n v="208"/>
    <n v="0"/>
    <x v="0"/>
  </r>
  <r>
    <x v="4"/>
    <n v="247"/>
    <n v="2"/>
    <x v="0"/>
  </r>
  <r>
    <x v="50"/>
    <n v="224"/>
    <n v="2"/>
    <x v="10"/>
  </r>
  <r>
    <x v="51"/>
    <n v="269"/>
    <n v="2"/>
    <x v="10"/>
  </r>
  <r>
    <x v="52"/>
    <n v="195"/>
    <n v="0"/>
    <x v="10"/>
  </r>
  <r>
    <x v="53"/>
    <n v="216"/>
    <n v="2"/>
    <x v="10"/>
  </r>
  <r>
    <x v="54"/>
    <n v="228"/>
    <n v="0"/>
    <x v="10"/>
  </r>
  <r>
    <x v="45"/>
    <n v="236"/>
    <n v="2"/>
    <x v="9"/>
  </r>
  <r>
    <x v="46"/>
    <n v="192"/>
    <n v="0"/>
    <x v="9"/>
  </r>
  <r>
    <x v="47"/>
    <n v="190"/>
    <n v="0"/>
    <x v="9"/>
  </r>
  <r>
    <x v="48"/>
    <n v="234"/>
    <n v="2"/>
    <x v="9"/>
  </r>
  <r>
    <x v="49"/>
    <n v="164"/>
    <n v="0"/>
    <x v="9"/>
  </r>
  <r>
    <x v="55"/>
    <n v="194"/>
    <n v="0"/>
    <x v="11"/>
  </r>
  <r>
    <x v="56"/>
    <n v="212"/>
    <n v="2"/>
    <x v="11"/>
  </r>
  <r>
    <x v="57"/>
    <n v="214"/>
    <n v="2"/>
    <x v="11"/>
  </r>
  <r>
    <x v="58"/>
    <n v="173"/>
    <n v="0"/>
    <x v="11"/>
  </r>
  <r>
    <x v="59"/>
    <n v="199"/>
    <n v="2"/>
    <x v="11"/>
  </r>
  <r>
    <x v="30"/>
    <n v="166"/>
    <n v="2"/>
    <x v="6"/>
  </r>
  <r>
    <x v="31"/>
    <n v="244"/>
    <n v="2"/>
    <x v="6"/>
  </r>
  <r>
    <x v="32"/>
    <n v="155"/>
    <n v="0"/>
    <x v="6"/>
  </r>
  <r>
    <x v="33"/>
    <n v="179"/>
    <n v="0"/>
    <x v="6"/>
  </r>
  <r>
    <x v="34"/>
    <n v="220"/>
    <n v="0"/>
    <x v="6"/>
  </r>
  <r>
    <x v="15"/>
    <n v="163"/>
    <n v="0"/>
    <x v="3"/>
  </r>
  <r>
    <x v="16"/>
    <n v="184"/>
    <n v="0"/>
    <x v="3"/>
  </r>
  <r>
    <x v="17"/>
    <n v="183"/>
    <n v="2"/>
    <x v="3"/>
  </r>
  <r>
    <x v="18"/>
    <n v="181"/>
    <n v="2"/>
    <x v="3"/>
  </r>
  <r>
    <x v="19"/>
    <n v="233"/>
    <n v="2"/>
    <x v="3"/>
  </r>
  <r>
    <x v="5"/>
    <n v="172"/>
    <n v="0"/>
    <x v="1"/>
  </r>
  <r>
    <x v="6"/>
    <n v="192"/>
    <n v="0"/>
    <x v="1"/>
  </r>
  <r>
    <x v="7"/>
    <n v="194"/>
    <n v="2"/>
    <x v="1"/>
  </r>
  <r>
    <x v="60"/>
    <n v="173"/>
    <n v="0"/>
    <x v="1"/>
  </r>
  <r>
    <x v="9"/>
    <n v="167"/>
    <n v="0"/>
    <x v="1"/>
  </r>
  <r>
    <x v="40"/>
    <n v="208"/>
    <n v="2"/>
    <x v="8"/>
  </r>
  <r>
    <x v="41"/>
    <n v="216"/>
    <n v="2"/>
    <x v="8"/>
  </r>
  <r>
    <x v="42"/>
    <n v="189"/>
    <n v="0"/>
    <x v="8"/>
  </r>
  <r>
    <x v="43"/>
    <n v="245"/>
    <n v="2"/>
    <x v="8"/>
  </r>
  <r>
    <x v="44"/>
    <n v="257"/>
    <n v="2"/>
    <x v="8"/>
  </r>
  <r>
    <x v="40"/>
    <n v="200"/>
    <n v="2"/>
    <x v="8"/>
  </r>
  <r>
    <x v="41"/>
    <n v="212"/>
    <n v="2"/>
    <x v="8"/>
  </r>
  <r>
    <x v="42"/>
    <n v="215"/>
    <n v="2"/>
    <x v="8"/>
  </r>
  <r>
    <x v="43"/>
    <n v="241"/>
    <n v="2"/>
    <x v="8"/>
  </r>
  <r>
    <x v="44"/>
    <n v="171"/>
    <n v="0"/>
    <x v="8"/>
  </r>
  <r>
    <x v="55"/>
    <n v="177"/>
    <n v="0"/>
    <x v="11"/>
  </r>
  <r>
    <x v="56"/>
    <n v="204"/>
    <n v="0"/>
    <x v="11"/>
  </r>
  <r>
    <x v="57"/>
    <n v="154"/>
    <n v="0"/>
    <x v="11"/>
  </r>
  <r>
    <x v="58"/>
    <n v="192"/>
    <n v="0"/>
    <x v="11"/>
  </r>
  <r>
    <x v="59"/>
    <n v="230"/>
    <n v="2"/>
    <x v="11"/>
  </r>
  <r>
    <x v="32"/>
    <n v="199"/>
    <n v="2"/>
    <x v="6"/>
  </r>
  <r>
    <x v="61"/>
    <n v="189"/>
    <n v="2"/>
    <x v="6"/>
  </r>
  <r>
    <x v="31"/>
    <n v="172"/>
    <n v="0"/>
    <x v="6"/>
  </r>
  <r>
    <x v="33"/>
    <n v="203"/>
    <n v="0"/>
    <x v="6"/>
  </r>
  <r>
    <x v="34"/>
    <n v="202"/>
    <n v="2"/>
    <x v="6"/>
  </r>
  <r>
    <x v="20"/>
    <n v="178"/>
    <n v="0"/>
    <x v="4"/>
  </r>
  <r>
    <x v="21"/>
    <n v="171"/>
    <n v="0"/>
    <x v="4"/>
  </r>
  <r>
    <x v="22"/>
    <n v="222"/>
    <n v="2"/>
    <x v="4"/>
  </r>
  <r>
    <x v="23"/>
    <n v="209"/>
    <n v="2"/>
    <x v="4"/>
  </r>
  <r>
    <x v="24"/>
    <n v="194"/>
    <n v="0"/>
    <x v="4"/>
  </r>
  <r>
    <x v="39"/>
    <n v="207"/>
    <n v="2"/>
    <x v="7"/>
  </r>
  <r>
    <x v="36"/>
    <n v="183"/>
    <n v="0"/>
    <x v="7"/>
  </r>
  <r>
    <x v="37"/>
    <n v="210"/>
    <n v="2"/>
    <x v="7"/>
  </r>
  <r>
    <x v="38"/>
    <n v="177"/>
    <n v="0"/>
    <x v="7"/>
  </r>
  <r>
    <x v="35"/>
    <n v="257"/>
    <n v="2"/>
    <x v="7"/>
  </r>
  <r>
    <x v="15"/>
    <n v="178"/>
    <n v="0"/>
    <x v="3"/>
  </r>
  <r>
    <x v="16"/>
    <n v="258"/>
    <n v="2"/>
    <x v="3"/>
  </r>
  <r>
    <x v="17"/>
    <n v="181"/>
    <n v="0"/>
    <x v="3"/>
  </r>
  <r>
    <x v="62"/>
    <n v="184"/>
    <n v="2"/>
    <x v="3"/>
  </r>
  <r>
    <x v="19"/>
    <n v="194"/>
    <n v="0"/>
    <x v="3"/>
  </r>
  <r>
    <x v="10"/>
    <n v="245"/>
    <n v="2"/>
    <x v="2"/>
  </r>
  <r>
    <x v="11"/>
    <n v="212"/>
    <n v="2"/>
    <x v="2"/>
  </r>
  <r>
    <x v="12"/>
    <n v="188"/>
    <n v="2"/>
    <x v="2"/>
  </r>
  <r>
    <x v="13"/>
    <n v="203"/>
    <n v="0"/>
    <x v="2"/>
  </r>
  <r>
    <x v="14"/>
    <n v="224"/>
    <n v="2"/>
    <x v="2"/>
  </r>
  <r>
    <x v="25"/>
    <n v="162"/>
    <n v="0"/>
    <x v="5"/>
  </r>
  <r>
    <x v="26"/>
    <n v="209"/>
    <n v="0"/>
    <x v="5"/>
  </r>
  <r>
    <x v="27"/>
    <n v="179"/>
    <n v="0"/>
    <x v="5"/>
  </r>
  <r>
    <x v="28"/>
    <n v="217"/>
    <n v="2"/>
    <x v="5"/>
  </r>
  <r>
    <x v="29"/>
    <n v="188"/>
    <n v="0"/>
    <x v="5"/>
  </r>
  <r>
    <x v="5"/>
    <n v="173"/>
    <n v="0"/>
    <x v="1"/>
  </r>
  <r>
    <x v="6"/>
    <n v="215"/>
    <n v="2"/>
    <x v="1"/>
  </r>
  <r>
    <x v="7"/>
    <n v="235"/>
    <n v="2"/>
    <x v="1"/>
  </r>
  <r>
    <x v="60"/>
    <n v="192"/>
    <n v="0"/>
    <x v="1"/>
  </r>
  <r>
    <x v="9"/>
    <n v="224"/>
    <n v="0"/>
    <x v="1"/>
  </r>
  <r>
    <x v="50"/>
    <n v="235"/>
    <n v="2"/>
    <x v="10"/>
  </r>
  <r>
    <x v="51"/>
    <n v="155"/>
    <n v="0"/>
    <x v="10"/>
  </r>
  <r>
    <x v="52"/>
    <n v="156"/>
    <n v="0"/>
    <x v="10"/>
  </r>
  <r>
    <x v="53"/>
    <n v="193"/>
    <n v="2"/>
    <x v="10"/>
  </r>
  <r>
    <x v="54"/>
    <n v="245"/>
    <n v="2"/>
    <x v="10"/>
  </r>
  <r>
    <x v="45"/>
    <n v="207"/>
    <n v="0"/>
    <x v="9"/>
  </r>
  <r>
    <x v="46"/>
    <n v="189"/>
    <n v="2"/>
    <x v="9"/>
  </r>
  <r>
    <x v="47"/>
    <n v="234"/>
    <n v="2"/>
    <x v="9"/>
  </r>
  <r>
    <x v="49"/>
    <n v="239"/>
    <n v="2"/>
    <x v="9"/>
  </r>
  <r>
    <x v="48"/>
    <n v="173"/>
    <n v="0"/>
    <x v="9"/>
  </r>
  <r>
    <x v="0"/>
    <n v="245"/>
    <n v="2"/>
    <x v="0"/>
  </r>
  <r>
    <x v="1"/>
    <n v="183"/>
    <n v="0"/>
    <x v="0"/>
  </r>
  <r>
    <x v="2"/>
    <n v="199"/>
    <n v="0"/>
    <x v="0"/>
  </r>
  <r>
    <x v="3"/>
    <n v="225"/>
    <n v="0"/>
    <x v="0"/>
  </r>
  <r>
    <x v="4"/>
    <n v="212"/>
    <n v="2"/>
    <x v="0"/>
  </r>
  <r>
    <x v="32"/>
    <n v="193"/>
    <n v="1"/>
    <x v="6"/>
  </r>
  <r>
    <x v="30"/>
    <n v="204"/>
    <n v="2"/>
    <x v="6"/>
  </r>
  <r>
    <x v="61"/>
    <n v="188"/>
    <n v="0"/>
    <x v="6"/>
  </r>
  <r>
    <x v="33"/>
    <n v="209"/>
    <n v="2"/>
    <x v="6"/>
  </r>
  <r>
    <x v="34"/>
    <n v="191"/>
    <n v="0"/>
    <x v="6"/>
  </r>
  <r>
    <x v="26"/>
    <n v="193"/>
    <n v="1"/>
    <x v="5"/>
  </r>
  <r>
    <x v="25"/>
    <n v="165"/>
    <n v="0"/>
    <x v="5"/>
  </r>
  <r>
    <x v="63"/>
    <n v="214"/>
    <n v="2"/>
    <x v="5"/>
  </r>
  <r>
    <x v="28"/>
    <n v="190"/>
    <n v="0"/>
    <x v="5"/>
  </r>
  <r>
    <x v="29"/>
    <n v="195"/>
    <n v="2"/>
    <x v="5"/>
  </r>
  <r>
    <x v="40"/>
    <n v="211"/>
    <n v="0"/>
    <x v="8"/>
  </r>
  <r>
    <x v="41"/>
    <n v="237"/>
    <n v="2"/>
    <x v="8"/>
  </r>
  <r>
    <x v="42"/>
    <n v="171"/>
    <n v="0"/>
    <x v="8"/>
  </r>
  <r>
    <x v="43"/>
    <n v="180"/>
    <n v="0"/>
    <x v="8"/>
  </r>
  <r>
    <x v="44"/>
    <n v="197"/>
    <n v="2"/>
    <x v="8"/>
  </r>
  <r>
    <x v="50"/>
    <n v="221"/>
    <n v="2"/>
    <x v="10"/>
  </r>
  <r>
    <x v="51"/>
    <n v="192"/>
    <n v="0"/>
    <x v="10"/>
  </r>
  <r>
    <x v="52"/>
    <n v="172"/>
    <n v="2"/>
    <x v="10"/>
  </r>
  <r>
    <x v="53"/>
    <n v="248"/>
    <n v="2"/>
    <x v="10"/>
  </r>
  <r>
    <x v="54"/>
    <n v="152"/>
    <n v="0"/>
    <x v="10"/>
  </r>
  <r>
    <x v="5"/>
    <n v="233"/>
    <n v="2"/>
    <x v="1"/>
  </r>
  <r>
    <x v="60"/>
    <n v="202"/>
    <n v="0"/>
    <x v="1"/>
  </r>
  <r>
    <x v="7"/>
    <n v="193"/>
    <n v="2"/>
    <x v="1"/>
  </r>
  <r>
    <x v="8"/>
    <n v="190"/>
    <n v="0"/>
    <x v="1"/>
  </r>
  <r>
    <x v="6"/>
    <n v="201"/>
    <n v="0"/>
    <x v="1"/>
  </r>
  <r>
    <x v="45"/>
    <n v="180"/>
    <n v="0"/>
    <x v="9"/>
  </r>
  <r>
    <x v="46"/>
    <n v="204"/>
    <n v="2"/>
    <x v="9"/>
  </r>
  <r>
    <x v="47"/>
    <n v="181"/>
    <n v="0"/>
    <x v="9"/>
  </r>
  <r>
    <x v="49"/>
    <n v="211"/>
    <n v="2"/>
    <x v="9"/>
  </r>
  <r>
    <x v="48"/>
    <n v="232"/>
    <n v="2"/>
    <x v="9"/>
  </r>
  <r>
    <x v="20"/>
    <n v="203"/>
    <n v="2"/>
    <x v="4"/>
  </r>
  <r>
    <x v="21"/>
    <n v="186"/>
    <n v="2"/>
    <x v="4"/>
  </r>
  <r>
    <x v="22"/>
    <n v="163"/>
    <n v="0"/>
    <x v="4"/>
  </r>
  <r>
    <x v="23"/>
    <n v="212"/>
    <n v="2"/>
    <x v="4"/>
  </r>
  <r>
    <x v="24"/>
    <n v="184"/>
    <n v="0"/>
    <x v="4"/>
  </r>
  <r>
    <x v="62"/>
    <n v="166"/>
    <n v="0"/>
    <x v="3"/>
  </r>
  <r>
    <x v="16"/>
    <n v="182"/>
    <n v="0"/>
    <x v="3"/>
  </r>
  <r>
    <x v="17"/>
    <n v="209"/>
    <n v="2"/>
    <x v="3"/>
  </r>
  <r>
    <x v="18"/>
    <n v="184"/>
    <n v="0"/>
    <x v="3"/>
  </r>
  <r>
    <x v="19"/>
    <n v="268"/>
    <n v="2"/>
    <x v="3"/>
  </r>
  <r>
    <x v="55"/>
    <n v="213"/>
    <n v="0"/>
    <x v="11"/>
  </r>
  <r>
    <x v="56"/>
    <n v="204"/>
    <n v="2"/>
    <x v="11"/>
  </r>
  <r>
    <x v="57"/>
    <n v="226"/>
    <n v="2"/>
    <x v="11"/>
  </r>
  <r>
    <x v="58"/>
    <n v="248"/>
    <n v="2"/>
    <x v="11"/>
  </r>
  <r>
    <x v="59"/>
    <n v="256"/>
    <n v="2"/>
    <x v="11"/>
  </r>
  <r>
    <x v="0"/>
    <n v="235"/>
    <n v="2"/>
    <x v="0"/>
  </r>
  <r>
    <x v="64"/>
    <n v="192"/>
    <n v="0"/>
    <x v="0"/>
  </r>
  <r>
    <x v="2"/>
    <n v="210"/>
    <n v="0"/>
    <x v="0"/>
  </r>
  <r>
    <x v="3"/>
    <n v="181"/>
    <n v="0"/>
    <x v="0"/>
  </r>
  <r>
    <x v="4"/>
    <n v="177"/>
    <n v="0"/>
    <x v="0"/>
  </r>
  <r>
    <x v="35"/>
    <n v="213"/>
    <n v="0"/>
    <x v="7"/>
  </r>
  <r>
    <x v="36"/>
    <n v="168"/>
    <n v="0"/>
    <x v="7"/>
  </r>
  <r>
    <x v="37"/>
    <n v="221"/>
    <n v="2"/>
    <x v="7"/>
  </r>
  <r>
    <x v="38"/>
    <n v="269"/>
    <n v="2"/>
    <x v="7"/>
  </r>
  <r>
    <x v="39"/>
    <n v="234"/>
    <n v="2"/>
    <x v="7"/>
  </r>
  <r>
    <x v="10"/>
    <n v="279"/>
    <n v="2"/>
    <x v="2"/>
  </r>
  <r>
    <x v="11"/>
    <n v="224"/>
    <n v="2"/>
    <x v="2"/>
  </r>
  <r>
    <x v="12"/>
    <n v="147"/>
    <n v="0"/>
    <x v="2"/>
  </r>
  <r>
    <x v="13"/>
    <n v="182"/>
    <n v="0"/>
    <x v="2"/>
  </r>
  <r>
    <x v="14"/>
    <n v="193"/>
    <n v="0"/>
    <x v="2"/>
  </r>
  <r>
    <x v="45"/>
    <n v="168"/>
    <n v="0"/>
    <x v="9"/>
  </r>
  <r>
    <x v="46"/>
    <n v="203"/>
    <n v="2"/>
    <x v="9"/>
  </r>
  <r>
    <x v="47"/>
    <n v="169"/>
    <n v="2"/>
    <x v="9"/>
  </r>
  <r>
    <x v="49"/>
    <n v="177"/>
    <n v="0"/>
    <x v="9"/>
  </r>
  <r>
    <x v="48"/>
    <n v="161"/>
    <n v="0"/>
    <x v="9"/>
  </r>
  <r>
    <x v="50"/>
    <n v="233"/>
    <n v="2"/>
    <x v="10"/>
  </r>
  <r>
    <x v="51"/>
    <n v="197"/>
    <n v="0"/>
    <x v="10"/>
  </r>
  <r>
    <x v="65"/>
    <n v="142"/>
    <n v="0"/>
    <x v="10"/>
  </r>
  <r>
    <x v="53"/>
    <n v="228"/>
    <n v="2"/>
    <x v="10"/>
  </r>
  <r>
    <x v="54"/>
    <n v="181"/>
    <n v="2"/>
    <x v="10"/>
  </r>
  <r>
    <x v="5"/>
    <n v="190"/>
    <n v="0"/>
    <x v="1"/>
  </r>
  <r>
    <x v="9"/>
    <n v="163"/>
    <n v="0"/>
    <x v="1"/>
  </r>
  <r>
    <x v="7"/>
    <n v="204"/>
    <n v="2"/>
    <x v="1"/>
  </r>
  <r>
    <x v="8"/>
    <n v="184"/>
    <n v="0"/>
    <x v="1"/>
  </r>
  <r>
    <x v="6"/>
    <n v="192"/>
    <n v="0"/>
    <x v="1"/>
  </r>
  <r>
    <x v="55"/>
    <n v="206"/>
    <n v="2"/>
    <x v="11"/>
  </r>
  <r>
    <x v="56"/>
    <n v="190"/>
    <n v="2"/>
    <x v="11"/>
  </r>
  <r>
    <x v="57"/>
    <n v="181"/>
    <n v="0"/>
    <x v="11"/>
  </r>
  <r>
    <x v="58"/>
    <n v="208"/>
    <n v="2"/>
    <x v="11"/>
  </r>
  <r>
    <x v="59"/>
    <n v="222"/>
    <n v="2"/>
    <x v="11"/>
  </r>
  <r>
    <x v="10"/>
    <n v="179"/>
    <n v="2"/>
    <x v="2"/>
  </r>
  <r>
    <x v="11"/>
    <n v="193"/>
    <n v="0"/>
    <x v="2"/>
  </r>
  <r>
    <x v="12"/>
    <n v="201"/>
    <n v="2"/>
    <x v="2"/>
  </r>
  <r>
    <x v="13"/>
    <n v="187"/>
    <n v="0"/>
    <x v="2"/>
  </r>
  <r>
    <x v="14"/>
    <n v="199"/>
    <n v="2"/>
    <x v="2"/>
  </r>
  <r>
    <x v="32"/>
    <n v="175"/>
    <n v="0"/>
    <x v="6"/>
  </r>
  <r>
    <x v="30"/>
    <n v="207"/>
    <n v="2"/>
    <x v="6"/>
  </r>
  <r>
    <x v="61"/>
    <n v="172"/>
    <n v="0"/>
    <x v="6"/>
  </r>
  <r>
    <x v="33"/>
    <n v="209"/>
    <n v="2"/>
    <x v="6"/>
  </r>
  <r>
    <x v="34"/>
    <n v="178"/>
    <n v="0"/>
    <x v="6"/>
  </r>
  <r>
    <x v="0"/>
    <n v="175"/>
    <n v="0"/>
    <x v="0"/>
  </r>
  <r>
    <x v="64"/>
    <n v="163"/>
    <n v="0"/>
    <x v="0"/>
  </r>
  <r>
    <x v="2"/>
    <n v="235"/>
    <n v="2"/>
    <x v="0"/>
  </r>
  <r>
    <x v="3"/>
    <n v="198"/>
    <n v="0"/>
    <x v="0"/>
  </r>
  <r>
    <x v="4"/>
    <n v="190"/>
    <n v="0"/>
    <x v="0"/>
  </r>
  <r>
    <x v="40"/>
    <n v="216"/>
    <n v="2"/>
    <x v="8"/>
  </r>
  <r>
    <x v="41"/>
    <n v="202"/>
    <n v="2"/>
    <x v="8"/>
  </r>
  <r>
    <x v="42"/>
    <n v="176"/>
    <n v="0"/>
    <x v="8"/>
  </r>
  <r>
    <x v="43"/>
    <n v="232"/>
    <n v="2"/>
    <x v="8"/>
  </r>
  <r>
    <x v="44"/>
    <n v="235"/>
    <n v="2"/>
    <x v="8"/>
  </r>
  <r>
    <x v="35"/>
    <n v="191"/>
    <n v="0"/>
    <x v="7"/>
  </r>
  <r>
    <x v="36"/>
    <n v="151"/>
    <n v="0"/>
    <x v="7"/>
  </r>
  <r>
    <x v="37"/>
    <n v="247"/>
    <n v="2"/>
    <x v="7"/>
  </r>
  <r>
    <x v="38"/>
    <n v="212"/>
    <n v="2"/>
    <x v="7"/>
  </r>
  <r>
    <x v="39"/>
    <n v="290"/>
    <n v="2"/>
    <x v="7"/>
  </r>
  <r>
    <x v="20"/>
    <n v="223"/>
    <n v="2"/>
    <x v="4"/>
  </r>
  <r>
    <x v="21"/>
    <n v="204"/>
    <n v="2"/>
    <x v="4"/>
  </r>
  <r>
    <x v="22"/>
    <n v="225"/>
    <n v="0"/>
    <x v="4"/>
  </r>
  <r>
    <x v="23"/>
    <n v="147"/>
    <n v="0"/>
    <x v="4"/>
  </r>
  <r>
    <x v="24"/>
    <n v="173"/>
    <n v="0"/>
    <x v="4"/>
  </r>
  <r>
    <x v="26"/>
    <n v="196"/>
    <n v="0"/>
    <x v="5"/>
  </r>
  <r>
    <x v="25"/>
    <n v="181"/>
    <n v="2"/>
    <x v="5"/>
  </r>
  <r>
    <x v="63"/>
    <n v="180"/>
    <n v="0"/>
    <x v="5"/>
  </r>
  <r>
    <x v="28"/>
    <n v="197"/>
    <n v="0"/>
    <x v="5"/>
  </r>
  <r>
    <x v="29"/>
    <n v="236"/>
    <n v="2"/>
    <x v="5"/>
  </r>
  <r>
    <x v="62"/>
    <n v="208"/>
    <n v="2"/>
    <x v="3"/>
  </r>
  <r>
    <x v="15"/>
    <n v="157"/>
    <n v="0"/>
    <x v="3"/>
  </r>
  <r>
    <x v="17"/>
    <n v="191"/>
    <n v="2"/>
    <x v="3"/>
  </r>
  <r>
    <x v="18"/>
    <n v="213"/>
    <n v="2"/>
    <x v="3"/>
  </r>
  <r>
    <x v="19"/>
    <n v="183"/>
    <n v="0"/>
    <x v="3"/>
  </r>
  <r>
    <x v="62"/>
    <n v="237"/>
    <n v="2"/>
    <x v="3"/>
  </r>
  <r>
    <x v="16"/>
    <n v="136"/>
    <n v="0"/>
    <x v="3"/>
  </r>
  <r>
    <x v="17"/>
    <n v="179"/>
    <n v="2"/>
    <x v="3"/>
  </r>
  <r>
    <x v="18"/>
    <n v="202"/>
    <n v="2"/>
    <x v="3"/>
  </r>
  <r>
    <x v="19"/>
    <n v="173"/>
    <n v="0"/>
    <x v="3"/>
  </r>
  <r>
    <x v="0"/>
    <n v="203"/>
    <n v="0"/>
    <x v="0"/>
  </r>
  <r>
    <x v="1"/>
    <n v="213"/>
    <n v="2"/>
    <x v="0"/>
  </r>
  <r>
    <x v="2"/>
    <n v="160"/>
    <n v="0"/>
    <x v="0"/>
  </r>
  <r>
    <x v="3"/>
    <n v="172"/>
    <n v="0"/>
    <x v="0"/>
  </r>
  <r>
    <x v="4"/>
    <n v="233"/>
    <n v="2"/>
    <x v="0"/>
  </r>
  <r>
    <x v="45"/>
    <n v="225"/>
    <n v="2"/>
    <x v="9"/>
  </r>
  <r>
    <x v="46"/>
    <n v="192"/>
    <n v="0"/>
    <x v="9"/>
  </r>
  <r>
    <x v="66"/>
    <n v="162"/>
    <n v="0"/>
    <x v="9"/>
  </r>
  <r>
    <x v="49"/>
    <n v="227"/>
    <n v="2"/>
    <x v="9"/>
  </r>
  <r>
    <x v="48"/>
    <n v="201"/>
    <n v="2"/>
    <x v="9"/>
  </r>
  <r>
    <x v="32"/>
    <n v="190"/>
    <n v="0"/>
    <x v="6"/>
  </r>
  <r>
    <x v="30"/>
    <n v="222"/>
    <n v="2"/>
    <x v="6"/>
  </r>
  <r>
    <x v="61"/>
    <n v="181"/>
    <n v="2"/>
    <x v="6"/>
  </r>
  <r>
    <x v="33"/>
    <n v="209"/>
    <n v="0"/>
    <x v="6"/>
  </r>
  <r>
    <x v="34"/>
    <n v="166"/>
    <n v="0"/>
    <x v="6"/>
  </r>
  <r>
    <x v="40"/>
    <n v="190"/>
    <n v="0"/>
    <x v="8"/>
  </r>
  <r>
    <x v="41"/>
    <n v="181"/>
    <n v="0"/>
    <x v="8"/>
  </r>
  <r>
    <x v="42"/>
    <n v="199"/>
    <n v="2"/>
    <x v="8"/>
  </r>
  <r>
    <x v="43"/>
    <n v="231"/>
    <n v="2"/>
    <x v="8"/>
  </r>
  <r>
    <x v="44"/>
    <n v="226"/>
    <n v="2"/>
    <x v="8"/>
  </r>
  <r>
    <x v="35"/>
    <n v="209"/>
    <n v="2"/>
    <x v="7"/>
  </r>
  <r>
    <x v="36"/>
    <n v="233"/>
    <n v="2"/>
    <x v="7"/>
  </r>
  <r>
    <x v="37"/>
    <n v="185"/>
    <n v="0"/>
    <x v="7"/>
  </r>
  <r>
    <x v="38"/>
    <n v="208"/>
    <n v="0"/>
    <x v="7"/>
  </r>
  <r>
    <x v="39"/>
    <n v="191"/>
    <n v="0"/>
    <x v="7"/>
  </r>
  <r>
    <x v="55"/>
    <n v="205"/>
    <n v="0"/>
    <x v="11"/>
  </r>
  <r>
    <x v="56"/>
    <n v="198"/>
    <n v="0"/>
    <x v="11"/>
  </r>
  <r>
    <x v="57"/>
    <n v="201"/>
    <n v="0"/>
    <x v="11"/>
  </r>
  <r>
    <x v="58"/>
    <n v="175"/>
    <n v="0"/>
    <x v="11"/>
  </r>
  <r>
    <x v="59"/>
    <n v="193"/>
    <n v="0"/>
    <x v="11"/>
  </r>
  <r>
    <x v="10"/>
    <n v="231"/>
    <n v="2"/>
    <x v="2"/>
  </r>
  <r>
    <x v="11"/>
    <n v="199"/>
    <n v="2"/>
    <x v="2"/>
  </r>
  <r>
    <x v="12"/>
    <n v="203"/>
    <n v="2"/>
    <x v="2"/>
  </r>
  <r>
    <x v="13"/>
    <n v="188"/>
    <n v="2"/>
    <x v="2"/>
  </r>
  <r>
    <x v="14"/>
    <n v="236"/>
    <n v="2"/>
    <x v="2"/>
  </r>
  <r>
    <x v="50"/>
    <n v="194"/>
    <n v="0"/>
    <x v="10"/>
  </r>
  <r>
    <x v="51"/>
    <n v="136"/>
    <n v="0"/>
    <x v="10"/>
  </r>
  <r>
    <x v="52"/>
    <n v="193"/>
    <n v="0"/>
    <x v="10"/>
  </r>
  <r>
    <x v="53"/>
    <n v="268"/>
    <n v="2"/>
    <x v="10"/>
  </r>
  <r>
    <x v="54"/>
    <n v="232"/>
    <n v="0"/>
    <x v="10"/>
  </r>
  <r>
    <x v="26"/>
    <n v="228"/>
    <n v="2"/>
    <x v="5"/>
  </r>
  <r>
    <x v="25"/>
    <n v="190"/>
    <n v="2"/>
    <x v="5"/>
  </r>
  <r>
    <x v="63"/>
    <n v="216"/>
    <n v="2"/>
    <x v="5"/>
  </r>
  <r>
    <x v="28"/>
    <n v="235"/>
    <n v="0"/>
    <x v="5"/>
  </r>
  <r>
    <x v="29"/>
    <n v="267"/>
    <n v="2"/>
    <x v="5"/>
  </r>
  <r>
    <x v="20"/>
    <n v="223"/>
    <n v="2"/>
    <x v="4"/>
  </r>
  <r>
    <x v="21"/>
    <n v="159"/>
    <n v="0"/>
    <x v="4"/>
  </r>
  <r>
    <x v="22"/>
    <n v="194"/>
    <n v="0"/>
    <x v="4"/>
  </r>
  <r>
    <x v="23"/>
    <n v="192"/>
    <n v="2"/>
    <x v="4"/>
  </r>
  <r>
    <x v="24"/>
    <n v="252"/>
    <n v="2"/>
    <x v="4"/>
  </r>
  <r>
    <x v="5"/>
    <n v="181"/>
    <n v="0"/>
    <x v="1"/>
  </r>
  <r>
    <x v="60"/>
    <n v="200"/>
    <n v="2"/>
    <x v="1"/>
  </r>
  <r>
    <x v="7"/>
    <n v="247"/>
    <n v="2"/>
    <x v="1"/>
  </r>
  <r>
    <x v="8"/>
    <n v="162"/>
    <n v="0"/>
    <x v="1"/>
  </r>
  <r>
    <x v="6"/>
    <n v="171"/>
    <n v="0"/>
    <x v="1"/>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0">
  <r>
    <x v="0"/>
    <n v="204"/>
    <n v="2"/>
    <x v="0"/>
  </r>
  <r>
    <x v="1"/>
    <n v="215"/>
    <n v="2"/>
    <x v="0"/>
  </r>
  <r>
    <x v="2"/>
    <n v="153"/>
    <n v="0"/>
    <x v="0"/>
  </r>
  <r>
    <x v="3"/>
    <n v="189"/>
    <n v="2"/>
    <x v="0"/>
  </r>
  <r>
    <x v="4"/>
    <n v="160"/>
    <n v="0"/>
    <x v="0"/>
  </r>
  <r>
    <x v="5"/>
    <n v="185"/>
    <n v="0"/>
    <x v="1"/>
  </r>
  <r>
    <x v="6"/>
    <n v="199"/>
    <n v="0"/>
    <x v="1"/>
  </r>
  <r>
    <x v="7"/>
    <n v="175"/>
    <n v="2"/>
    <x v="1"/>
  </r>
  <r>
    <x v="8"/>
    <n v="183"/>
    <n v="0"/>
    <x v="1"/>
  </r>
  <r>
    <x v="9"/>
    <n v="253"/>
    <n v="2"/>
    <x v="1"/>
  </r>
  <r>
    <x v="10"/>
    <n v="170"/>
    <n v="0"/>
    <x v="2"/>
  </r>
  <r>
    <x v="11"/>
    <n v="139"/>
    <n v="0"/>
    <x v="2"/>
  </r>
  <r>
    <x v="12"/>
    <n v="183"/>
    <n v="0"/>
    <x v="2"/>
  </r>
  <r>
    <x v="13"/>
    <n v="127"/>
    <n v="0"/>
    <x v="2"/>
  </r>
  <r>
    <x v="14"/>
    <n v="156"/>
    <n v="1"/>
    <x v="2"/>
  </r>
  <r>
    <x v="15"/>
    <n v="210"/>
    <n v="2"/>
    <x v="3"/>
  </r>
  <r>
    <x v="16"/>
    <n v="177"/>
    <n v="2"/>
    <x v="3"/>
  </r>
  <r>
    <x v="17"/>
    <n v="191"/>
    <n v="2"/>
    <x v="3"/>
  </r>
  <r>
    <x v="18"/>
    <n v="212"/>
    <n v="2"/>
    <x v="3"/>
  </r>
  <r>
    <x v="19"/>
    <n v="156"/>
    <n v="1"/>
    <x v="3"/>
  </r>
  <r>
    <x v="20"/>
    <n v="166"/>
    <n v="2"/>
    <x v="4"/>
  </r>
  <r>
    <x v="21"/>
    <n v="176"/>
    <n v="2"/>
    <x v="4"/>
  </r>
  <r>
    <x v="22"/>
    <n v="131"/>
    <n v="0"/>
    <x v="4"/>
  </r>
  <r>
    <x v="23"/>
    <n v="181"/>
    <n v="2"/>
    <x v="4"/>
  </r>
  <r>
    <x v="24"/>
    <n v="179"/>
    <n v="1"/>
    <x v="4"/>
  </r>
  <r>
    <x v="25"/>
    <n v="165"/>
    <n v="0"/>
    <x v="5"/>
  </r>
  <r>
    <x v="26"/>
    <n v="140"/>
    <n v="0"/>
    <x v="5"/>
  </r>
  <r>
    <x v="27"/>
    <n v="190"/>
    <n v="2"/>
    <x v="5"/>
  </r>
  <r>
    <x v="28"/>
    <n v="180"/>
    <n v="0"/>
    <x v="5"/>
  </r>
  <r>
    <x v="29"/>
    <n v="179"/>
    <n v="1"/>
    <x v="5"/>
  </r>
  <r>
    <x v="30"/>
    <n v="206"/>
    <n v="0"/>
    <x v="6"/>
  </r>
  <r>
    <x v="31"/>
    <n v="218"/>
    <n v="2"/>
    <x v="6"/>
  </r>
  <r>
    <x v="32"/>
    <n v="178"/>
    <n v="0"/>
    <x v="6"/>
  </r>
  <r>
    <x v="33"/>
    <n v="198"/>
    <n v="2"/>
    <x v="6"/>
  </r>
  <r>
    <x v="34"/>
    <n v="146"/>
    <n v="0"/>
    <x v="6"/>
  </r>
  <r>
    <x v="35"/>
    <n v="214"/>
    <n v="2"/>
    <x v="7"/>
  </r>
  <r>
    <x v="36"/>
    <n v="205"/>
    <n v="0"/>
    <x v="7"/>
  </r>
  <r>
    <x v="37"/>
    <n v="220"/>
    <n v="2"/>
    <x v="7"/>
  </r>
  <r>
    <x v="38"/>
    <n v="156"/>
    <n v="0"/>
    <x v="7"/>
  </r>
  <r>
    <x v="39"/>
    <n v="199"/>
    <n v="2"/>
    <x v="7"/>
  </r>
  <r>
    <x v="40"/>
    <n v="235"/>
    <n v="2"/>
    <x v="8"/>
  </r>
  <r>
    <x v="41"/>
    <n v="182"/>
    <n v="0"/>
    <x v="8"/>
  </r>
  <r>
    <x v="42"/>
    <n v="169"/>
    <n v="0"/>
    <x v="8"/>
  </r>
  <r>
    <x v="43"/>
    <n v="244"/>
    <n v="2"/>
    <x v="8"/>
  </r>
  <r>
    <x v="44"/>
    <n v="239"/>
    <n v="2"/>
    <x v="8"/>
  </r>
  <r>
    <x v="45"/>
    <n v="182"/>
    <n v="0"/>
    <x v="9"/>
  </r>
  <r>
    <x v="46"/>
    <n v="192"/>
    <n v="2"/>
    <x v="9"/>
  </r>
  <r>
    <x v="47"/>
    <n v="189"/>
    <n v="2"/>
    <x v="9"/>
  </r>
  <r>
    <x v="48"/>
    <n v="205"/>
    <n v="0"/>
    <x v="9"/>
  </r>
  <r>
    <x v="49"/>
    <n v="184"/>
    <n v="0"/>
    <x v="9"/>
  </r>
  <r>
    <x v="50"/>
    <n v="162"/>
    <n v="0"/>
    <x v="10"/>
  </r>
  <r>
    <x v="51"/>
    <n v="190"/>
    <n v="0"/>
    <x v="10"/>
  </r>
  <r>
    <x v="52"/>
    <n v="127"/>
    <n v="0"/>
    <x v="10"/>
  </r>
  <r>
    <x v="53"/>
    <n v="180"/>
    <n v="0"/>
    <x v="10"/>
  </r>
  <r>
    <x v="54"/>
    <n v="234"/>
    <n v="2"/>
    <x v="10"/>
  </r>
  <r>
    <x v="55"/>
    <n v="179"/>
    <n v="2"/>
    <x v="11"/>
  </r>
  <r>
    <x v="56"/>
    <n v="205"/>
    <n v="2"/>
    <x v="11"/>
  </r>
  <r>
    <x v="57"/>
    <n v="217"/>
    <n v="2"/>
    <x v="11"/>
  </r>
  <r>
    <x v="58"/>
    <n v="216"/>
    <n v="2"/>
    <x v="11"/>
  </r>
  <r>
    <x v="59"/>
    <n v="233"/>
    <n v="0"/>
    <x v="11"/>
  </r>
  <r>
    <x v="60"/>
    <n v="156"/>
    <n v="0"/>
    <x v="4"/>
  </r>
  <r>
    <x v="21"/>
    <n v="172"/>
    <n v="2"/>
    <x v="4"/>
  </r>
  <r>
    <x v="22"/>
    <n v="145"/>
    <n v="2"/>
    <x v="4"/>
  </r>
  <r>
    <x v="23"/>
    <n v="245"/>
    <n v="2"/>
    <x v="4"/>
  </r>
  <r>
    <x v="24"/>
    <n v="201"/>
    <n v="2"/>
    <x v="4"/>
  </r>
  <r>
    <x v="10"/>
    <n v="206"/>
    <n v="2"/>
    <x v="2"/>
  </r>
  <r>
    <x v="11"/>
    <n v="169"/>
    <n v="0"/>
    <x v="2"/>
  </r>
  <r>
    <x v="12"/>
    <n v="143"/>
    <n v="0"/>
    <x v="2"/>
  </r>
  <r>
    <x v="61"/>
    <n v="186"/>
    <n v="0"/>
    <x v="2"/>
  </r>
  <r>
    <x v="14"/>
    <n v="195"/>
    <n v="0"/>
    <x v="2"/>
  </r>
  <r>
    <x v="35"/>
    <n v="166"/>
    <n v="0"/>
    <x v="7"/>
  </r>
  <r>
    <x v="36"/>
    <n v="161"/>
    <n v="0"/>
    <x v="7"/>
  </r>
  <r>
    <x v="37"/>
    <n v="243"/>
    <n v="2"/>
    <x v="7"/>
  </r>
  <r>
    <x v="38"/>
    <n v="194"/>
    <n v="2"/>
    <x v="7"/>
  </r>
  <r>
    <x v="39"/>
    <n v="222"/>
    <n v="2"/>
    <x v="7"/>
  </r>
  <r>
    <x v="25"/>
    <n v="212"/>
    <n v="2"/>
    <x v="5"/>
  </r>
  <r>
    <x v="62"/>
    <n v="170"/>
    <n v="2"/>
    <x v="5"/>
  </r>
  <r>
    <x v="27"/>
    <n v="213"/>
    <n v="0"/>
    <x v="5"/>
  </r>
  <r>
    <x v="28"/>
    <n v="190"/>
    <n v="0"/>
    <x v="5"/>
  </r>
  <r>
    <x v="29"/>
    <n v="138"/>
    <n v="0"/>
    <x v="5"/>
  </r>
  <r>
    <x v="0"/>
    <n v="157"/>
    <n v="0"/>
    <x v="0"/>
  </r>
  <r>
    <x v="1"/>
    <n v="192"/>
    <n v="2"/>
    <x v="0"/>
  </r>
  <r>
    <x v="63"/>
    <n v="170"/>
    <n v="0"/>
    <x v="0"/>
  </r>
  <r>
    <x v="4"/>
    <n v="243"/>
    <n v="2"/>
    <x v="0"/>
  </r>
  <r>
    <x v="3"/>
    <n v="187"/>
    <n v="2"/>
    <x v="0"/>
  </r>
  <r>
    <x v="50"/>
    <n v="220"/>
    <n v="2"/>
    <x v="10"/>
  </r>
  <r>
    <x v="51"/>
    <n v="176"/>
    <n v="0"/>
    <x v="10"/>
  </r>
  <r>
    <x v="52"/>
    <n v="225"/>
    <n v="2"/>
    <x v="10"/>
  </r>
  <r>
    <x v="53"/>
    <n v="188"/>
    <n v="0"/>
    <x v="10"/>
  </r>
  <r>
    <x v="54"/>
    <n v="159"/>
    <n v="0"/>
    <x v="10"/>
  </r>
  <r>
    <x v="45"/>
    <n v="221"/>
    <n v="0"/>
    <x v="9"/>
  </r>
  <r>
    <x v="46"/>
    <n v="140"/>
    <n v="0"/>
    <x v="9"/>
  </r>
  <r>
    <x v="47"/>
    <n v="260"/>
    <n v="2"/>
    <x v="9"/>
  </r>
  <r>
    <x v="48"/>
    <n v="190"/>
    <n v="2"/>
    <x v="9"/>
  </r>
  <r>
    <x v="49"/>
    <n v="245"/>
    <n v="2"/>
    <x v="9"/>
  </r>
  <r>
    <x v="55"/>
    <n v="256"/>
    <n v="2"/>
    <x v="11"/>
  </r>
  <r>
    <x v="56"/>
    <n v="181"/>
    <n v="2"/>
    <x v="11"/>
  </r>
  <r>
    <x v="57"/>
    <n v="189"/>
    <n v="0"/>
    <x v="11"/>
  </r>
  <r>
    <x v="58"/>
    <n v="165"/>
    <n v="0"/>
    <x v="11"/>
  </r>
  <r>
    <x v="59"/>
    <n v="219"/>
    <n v="0"/>
    <x v="11"/>
  </r>
  <r>
    <x v="30"/>
    <n v="226"/>
    <n v="2"/>
    <x v="6"/>
  </r>
  <r>
    <x v="31"/>
    <n v="226"/>
    <n v="2"/>
    <x v="6"/>
  </r>
  <r>
    <x v="32"/>
    <n v="222"/>
    <n v="2"/>
    <x v="6"/>
  </r>
  <r>
    <x v="33"/>
    <n v="175"/>
    <n v="0"/>
    <x v="6"/>
  </r>
  <r>
    <x v="34"/>
    <n v="207"/>
    <n v="0"/>
    <x v="6"/>
  </r>
  <r>
    <x v="15"/>
    <n v="181"/>
    <n v="0"/>
    <x v="3"/>
  </r>
  <r>
    <x v="16"/>
    <n v="170"/>
    <n v="0"/>
    <x v="3"/>
  </r>
  <r>
    <x v="17"/>
    <n v="181"/>
    <n v="0"/>
    <x v="3"/>
  </r>
  <r>
    <x v="18"/>
    <n v="220"/>
    <n v="2"/>
    <x v="3"/>
  </r>
  <r>
    <x v="19"/>
    <n v="224"/>
    <n v="2"/>
    <x v="3"/>
  </r>
  <r>
    <x v="5"/>
    <n v="157"/>
    <n v="0"/>
    <x v="1"/>
  </r>
  <r>
    <x v="6"/>
    <n v="160"/>
    <n v="0"/>
    <x v="1"/>
  </r>
  <r>
    <x v="7"/>
    <n v="172"/>
    <n v="2"/>
    <x v="1"/>
  </r>
  <r>
    <x v="8"/>
    <n v="206"/>
    <n v="2"/>
    <x v="1"/>
  </r>
  <r>
    <x v="9"/>
    <n v="188"/>
    <n v="2"/>
    <x v="1"/>
  </r>
  <r>
    <x v="40"/>
    <n v="183"/>
    <n v="2"/>
    <x v="8"/>
  </r>
  <r>
    <x v="64"/>
    <n v="176"/>
    <n v="2"/>
    <x v="8"/>
  </r>
  <r>
    <x v="42"/>
    <n v="170"/>
    <n v="0"/>
    <x v="8"/>
  </r>
  <r>
    <x v="43"/>
    <n v="196"/>
    <n v="0"/>
    <x v="8"/>
  </r>
  <r>
    <x v="44"/>
    <n v="178"/>
    <n v="0"/>
    <x v="8"/>
  </r>
  <r>
    <x v="40"/>
    <n v="182"/>
    <n v="0"/>
    <x v="8"/>
  </r>
  <r>
    <x v="64"/>
    <n v="148"/>
    <n v="0"/>
    <x v="8"/>
  </r>
  <r>
    <x v="42"/>
    <n v="190"/>
    <n v="0"/>
    <x v="8"/>
  </r>
  <r>
    <x v="43"/>
    <n v="212"/>
    <n v="0"/>
    <x v="8"/>
  </r>
  <r>
    <x v="44"/>
    <n v="130"/>
    <n v="0"/>
    <x v="8"/>
  </r>
  <r>
    <x v="55"/>
    <n v="249"/>
    <n v="2"/>
    <x v="11"/>
  </r>
  <r>
    <x v="56"/>
    <n v="187"/>
    <n v="2"/>
    <x v="11"/>
  </r>
  <r>
    <x v="57"/>
    <n v="236"/>
    <n v="2"/>
    <x v="11"/>
  </r>
  <r>
    <x v="58"/>
    <n v="219"/>
    <n v="2"/>
    <x v="11"/>
  </r>
  <r>
    <x v="59"/>
    <n v="246"/>
    <n v="2"/>
    <x v="11"/>
  </r>
  <r>
    <x v="30"/>
    <n v="202"/>
    <n v="2"/>
    <x v="6"/>
  </r>
  <r>
    <x v="31"/>
    <n v="227"/>
    <n v="2"/>
    <x v="6"/>
  </r>
  <r>
    <x v="32"/>
    <n v="183"/>
    <n v="0"/>
    <x v="6"/>
  </r>
  <r>
    <x v="33"/>
    <n v="192"/>
    <n v="0"/>
    <x v="6"/>
  </r>
  <r>
    <x v="34"/>
    <n v="184"/>
    <n v="0"/>
    <x v="6"/>
  </r>
  <r>
    <x v="60"/>
    <n v="169"/>
    <n v="0"/>
    <x v="4"/>
  </r>
  <r>
    <x v="21"/>
    <n v="200"/>
    <n v="0"/>
    <x v="4"/>
  </r>
  <r>
    <x v="22"/>
    <n v="214"/>
    <n v="2"/>
    <x v="4"/>
  </r>
  <r>
    <x v="23"/>
    <n v="225"/>
    <n v="2"/>
    <x v="4"/>
  </r>
  <r>
    <x v="24"/>
    <n v="227"/>
    <n v="2"/>
    <x v="4"/>
  </r>
  <r>
    <x v="35"/>
    <n v="190"/>
    <n v="0"/>
    <x v="7"/>
  </r>
  <r>
    <x v="36"/>
    <n v="227"/>
    <n v="2"/>
    <x v="7"/>
  </r>
  <r>
    <x v="37"/>
    <n v="171"/>
    <n v="0"/>
    <x v="7"/>
  </r>
  <r>
    <x v="38"/>
    <n v="160"/>
    <n v="0"/>
    <x v="7"/>
  </r>
  <r>
    <x v="39"/>
    <n v="228"/>
    <n v="0"/>
    <x v="7"/>
  </r>
  <r>
    <x v="15"/>
    <n v="204"/>
    <n v="2"/>
    <x v="3"/>
  </r>
  <r>
    <x v="16"/>
    <n v="218"/>
    <n v="0"/>
    <x v="3"/>
  </r>
  <r>
    <x v="17"/>
    <n v="222"/>
    <n v="2"/>
    <x v="3"/>
  </r>
  <r>
    <x v="18"/>
    <n v="203"/>
    <n v="2"/>
    <x v="3"/>
  </r>
  <r>
    <x v="19"/>
    <n v="242"/>
    <n v="2"/>
    <x v="3"/>
  </r>
  <r>
    <x v="10"/>
    <n v="171"/>
    <n v="2"/>
    <x v="2"/>
  </r>
  <r>
    <x v="11"/>
    <n v="185"/>
    <n v="2"/>
    <x v="2"/>
  </r>
  <r>
    <x v="12"/>
    <n v="192"/>
    <n v="0"/>
    <x v="2"/>
  </r>
  <r>
    <x v="61"/>
    <n v="158"/>
    <n v="0"/>
    <x v="2"/>
  </r>
  <r>
    <x v="14"/>
    <n v="191"/>
    <n v="2"/>
    <x v="2"/>
  </r>
  <r>
    <x v="25"/>
    <n v="148"/>
    <n v="0"/>
    <x v="5"/>
  </r>
  <r>
    <x v="62"/>
    <n v="154"/>
    <n v="0"/>
    <x v="5"/>
  </r>
  <r>
    <x v="27"/>
    <n v="203"/>
    <n v="2"/>
    <x v="5"/>
  </r>
  <r>
    <x v="28"/>
    <n v="176"/>
    <n v="2"/>
    <x v="5"/>
  </r>
  <r>
    <x v="26"/>
    <n v="165"/>
    <n v="0"/>
    <x v="5"/>
  </r>
  <r>
    <x v="65"/>
    <n v="119"/>
    <n v="0"/>
    <x v="1"/>
  </r>
  <r>
    <x v="6"/>
    <n v="191"/>
    <n v="2"/>
    <x v="1"/>
  </r>
  <r>
    <x v="7"/>
    <n v="193"/>
    <n v="2"/>
    <x v="1"/>
  </r>
  <r>
    <x v="8"/>
    <n v="224"/>
    <n v="2"/>
    <x v="1"/>
  </r>
  <r>
    <x v="9"/>
    <n v="180"/>
    <n v="2"/>
    <x v="1"/>
  </r>
  <r>
    <x v="50"/>
    <n v="290"/>
    <n v="2"/>
    <x v="10"/>
  </r>
  <r>
    <x v="51"/>
    <n v="159"/>
    <n v="0"/>
    <x v="10"/>
  </r>
  <r>
    <x v="52"/>
    <n v="188"/>
    <n v="0"/>
    <x v="10"/>
  </r>
  <r>
    <x v="53"/>
    <n v="169"/>
    <n v="0"/>
    <x v="10"/>
  </r>
  <r>
    <x v="54"/>
    <n v="158"/>
    <n v="0"/>
    <x v="10"/>
  </r>
  <r>
    <x v="45"/>
    <n v="191"/>
    <n v="0"/>
    <x v="9"/>
  </r>
  <r>
    <x v="66"/>
    <n v="198"/>
    <n v="0"/>
    <x v="9"/>
  </r>
  <r>
    <x v="47"/>
    <n v="179"/>
    <n v="0"/>
    <x v="9"/>
  </r>
  <r>
    <x v="48"/>
    <n v="189"/>
    <n v="2"/>
    <x v="9"/>
  </r>
  <r>
    <x v="49"/>
    <n v="202"/>
    <n v="2"/>
    <x v="9"/>
  </r>
  <r>
    <x v="2"/>
    <n v="214"/>
    <n v="2"/>
    <x v="0"/>
  </r>
  <r>
    <x v="1"/>
    <n v="203"/>
    <n v="2"/>
    <x v="0"/>
  </r>
  <r>
    <x v="0"/>
    <n v="225"/>
    <n v="2"/>
    <x v="0"/>
  </r>
  <r>
    <x v="4"/>
    <n v="160"/>
    <n v="0"/>
    <x v="0"/>
  </r>
  <r>
    <x v="3"/>
    <n v="160"/>
    <n v="0"/>
    <x v="0"/>
  </r>
  <r>
    <x v="30"/>
    <n v="170"/>
    <n v="2"/>
    <x v="6"/>
  </r>
  <r>
    <x v="31"/>
    <n v="244"/>
    <n v="2"/>
    <x v="6"/>
  </r>
  <r>
    <x v="32"/>
    <n v="176"/>
    <n v="0"/>
    <x v="6"/>
  </r>
  <r>
    <x v="33"/>
    <n v="172"/>
    <n v="2"/>
    <x v="6"/>
  </r>
  <r>
    <x v="34"/>
    <n v="223"/>
    <n v="2"/>
    <x v="6"/>
  </r>
  <r>
    <x v="25"/>
    <n v="129"/>
    <n v="0"/>
    <x v="5"/>
  </r>
  <r>
    <x v="26"/>
    <n v="173"/>
    <n v="0"/>
    <x v="5"/>
  </r>
  <r>
    <x v="27"/>
    <n v="212"/>
    <n v="2"/>
    <x v="5"/>
  </r>
  <r>
    <x v="28"/>
    <n v="163"/>
    <n v="0"/>
    <x v="5"/>
  </r>
  <r>
    <x v="29"/>
    <n v="204"/>
    <n v="0"/>
    <x v="5"/>
  </r>
  <r>
    <x v="40"/>
    <n v="203"/>
    <n v="0"/>
    <x v="8"/>
  </r>
  <r>
    <x v="64"/>
    <n v="200"/>
    <n v="2"/>
    <x v="8"/>
  </r>
  <r>
    <x v="42"/>
    <n v="183"/>
    <n v="0"/>
    <x v="8"/>
  </r>
  <r>
    <x v="43"/>
    <n v="211"/>
    <n v="2"/>
    <x v="8"/>
  </r>
  <r>
    <x v="44"/>
    <n v="224"/>
    <n v="0"/>
    <x v="8"/>
  </r>
  <r>
    <x v="50"/>
    <n v="224"/>
    <n v="2"/>
    <x v="10"/>
  </r>
  <r>
    <x v="51"/>
    <n v="179"/>
    <n v="0"/>
    <x v="10"/>
  </r>
  <r>
    <x v="52"/>
    <n v="210"/>
    <n v="2"/>
    <x v="10"/>
  </r>
  <r>
    <x v="53"/>
    <n v="194"/>
    <n v="0"/>
    <x v="10"/>
  </r>
  <r>
    <x v="54"/>
    <n v="225"/>
    <n v="2"/>
    <x v="10"/>
  </r>
  <r>
    <x v="5"/>
    <n v="178"/>
    <n v="2"/>
    <x v="1"/>
  </r>
  <r>
    <x v="6"/>
    <n v="187"/>
    <n v="2"/>
    <x v="1"/>
  </r>
  <r>
    <x v="7"/>
    <n v="232"/>
    <n v="2"/>
    <x v="1"/>
  </r>
  <r>
    <x v="8"/>
    <n v="230"/>
    <n v="2"/>
    <x v="1"/>
  </r>
  <r>
    <x v="9"/>
    <n v="222"/>
    <n v="2"/>
    <x v="1"/>
  </r>
  <r>
    <x v="45"/>
    <n v="156"/>
    <n v="0"/>
    <x v="9"/>
  </r>
  <r>
    <x v="66"/>
    <n v="135"/>
    <n v="0"/>
    <x v="9"/>
  </r>
  <r>
    <x v="47"/>
    <n v="197"/>
    <n v="0"/>
    <x v="9"/>
  </r>
  <r>
    <x v="48"/>
    <n v="212"/>
    <n v="0"/>
    <x v="9"/>
  </r>
  <r>
    <x v="49"/>
    <n v="200"/>
    <n v="0"/>
    <x v="9"/>
  </r>
  <r>
    <x v="60"/>
    <n v="159"/>
    <n v="0"/>
    <x v="4"/>
  </r>
  <r>
    <x v="21"/>
    <n v="177"/>
    <n v="0"/>
    <x v="4"/>
  </r>
  <r>
    <x v="22"/>
    <n v="162"/>
    <n v="0"/>
    <x v="4"/>
  </r>
  <r>
    <x v="23"/>
    <n v="185"/>
    <n v="2"/>
    <x v="4"/>
  </r>
  <r>
    <x v="24"/>
    <n v="192"/>
    <n v="0"/>
    <x v="4"/>
  </r>
  <r>
    <x v="15"/>
    <n v="161"/>
    <n v="2"/>
    <x v="3"/>
  </r>
  <r>
    <x v="16"/>
    <n v="189"/>
    <n v="2"/>
    <x v="3"/>
  </r>
  <r>
    <x v="17"/>
    <n v="223"/>
    <n v="2"/>
    <x v="3"/>
  </r>
  <r>
    <x v="18"/>
    <n v="147"/>
    <n v="0"/>
    <x v="3"/>
  </r>
  <r>
    <x v="19"/>
    <n v="204"/>
    <n v="2"/>
    <x v="3"/>
  </r>
  <r>
    <x v="55"/>
    <n v="210"/>
    <n v="2"/>
    <x v="11"/>
  </r>
  <r>
    <x v="56"/>
    <n v="217"/>
    <n v="2"/>
    <x v="11"/>
  </r>
  <r>
    <x v="57"/>
    <n v="160"/>
    <n v="0"/>
    <x v="11"/>
  </r>
  <r>
    <x v="58"/>
    <n v="202"/>
    <n v="2"/>
    <x v="11"/>
  </r>
  <r>
    <x v="59"/>
    <n v="232"/>
    <n v="2"/>
    <x v="11"/>
  </r>
  <r>
    <x v="2"/>
    <n v="149"/>
    <n v="0"/>
    <x v="0"/>
  </r>
  <r>
    <x v="1"/>
    <n v="168"/>
    <n v="0"/>
    <x v="0"/>
  </r>
  <r>
    <x v="0"/>
    <n v="238"/>
    <n v="2"/>
    <x v="0"/>
  </r>
  <r>
    <x v="4"/>
    <n v="179"/>
    <n v="0"/>
    <x v="0"/>
  </r>
  <r>
    <x v="3"/>
    <n v="162"/>
    <n v="0"/>
    <x v="0"/>
  </r>
  <r>
    <x v="35"/>
    <n v="164"/>
    <n v="0"/>
    <x v="7"/>
  </r>
  <r>
    <x v="36"/>
    <n v="224"/>
    <n v="2"/>
    <x v="7"/>
  </r>
  <r>
    <x v="37"/>
    <n v="255"/>
    <n v="2"/>
    <x v="7"/>
  </r>
  <r>
    <x v="38"/>
    <n v="145"/>
    <n v="0"/>
    <x v="7"/>
  </r>
  <r>
    <x v="39"/>
    <n v="210"/>
    <n v="0"/>
    <x v="7"/>
  </r>
  <r>
    <x v="10"/>
    <n v="194"/>
    <n v="2"/>
    <x v="2"/>
  </r>
  <r>
    <x v="11"/>
    <n v="181"/>
    <n v="0"/>
    <x v="2"/>
  </r>
  <r>
    <x v="12"/>
    <n v="177"/>
    <n v="0"/>
    <x v="2"/>
  </r>
  <r>
    <x v="13"/>
    <n v="177"/>
    <n v="2"/>
    <x v="2"/>
  </r>
  <r>
    <x v="14"/>
    <n v="213"/>
    <n v="2"/>
    <x v="2"/>
  </r>
  <r>
    <x v="45"/>
    <n v="160"/>
    <n v="0"/>
    <x v="9"/>
  </r>
  <r>
    <x v="46"/>
    <n v="250"/>
    <n v="2"/>
    <x v="9"/>
  </r>
  <r>
    <x v="47"/>
    <n v="194"/>
    <n v="2"/>
    <x v="9"/>
  </r>
  <r>
    <x v="48"/>
    <n v="224"/>
    <n v="2"/>
    <x v="9"/>
  </r>
  <r>
    <x v="49"/>
    <n v="198"/>
    <n v="0"/>
    <x v="9"/>
  </r>
  <r>
    <x v="50"/>
    <n v="175"/>
    <n v="2"/>
    <x v="10"/>
  </r>
  <r>
    <x v="51"/>
    <n v="158"/>
    <n v="0"/>
    <x v="10"/>
  </r>
  <r>
    <x v="52"/>
    <n v="167"/>
    <n v="0"/>
    <x v="10"/>
  </r>
  <r>
    <x v="53"/>
    <n v="205"/>
    <n v="0"/>
    <x v="10"/>
  </r>
  <r>
    <x v="54"/>
    <n v="235"/>
    <n v="2"/>
    <x v="10"/>
  </r>
  <r>
    <x v="5"/>
    <n v="111"/>
    <n v="0"/>
    <x v="1"/>
  </r>
  <r>
    <x v="6"/>
    <n v="165"/>
    <n v="0"/>
    <x v="1"/>
  </r>
  <r>
    <x v="7"/>
    <n v="207"/>
    <n v="0"/>
    <x v="1"/>
  </r>
  <r>
    <x v="8"/>
    <n v="235"/>
    <n v="2"/>
    <x v="1"/>
  </r>
  <r>
    <x v="9"/>
    <n v="192"/>
    <n v="0"/>
    <x v="1"/>
  </r>
  <r>
    <x v="55"/>
    <n v="240"/>
    <n v="2"/>
    <x v="11"/>
  </r>
  <r>
    <x v="56"/>
    <n v="187"/>
    <n v="2"/>
    <x v="11"/>
  </r>
  <r>
    <x v="57"/>
    <n v="225"/>
    <n v="2"/>
    <x v="11"/>
  </r>
  <r>
    <x v="58"/>
    <n v="166"/>
    <n v="0"/>
    <x v="11"/>
  </r>
  <r>
    <x v="59"/>
    <n v="230"/>
    <n v="2"/>
    <x v="11"/>
  </r>
  <r>
    <x v="10"/>
    <n v="195"/>
    <n v="2"/>
    <x v="2"/>
  </r>
  <r>
    <x v="11"/>
    <n v="171"/>
    <n v="0"/>
    <x v="2"/>
  </r>
  <r>
    <x v="12"/>
    <n v="171"/>
    <n v="2"/>
    <x v="2"/>
  </r>
  <r>
    <x v="13"/>
    <n v="179"/>
    <n v="0"/>
    <x v="2"/>
  </r>
  <r>
    <x v="14"/>
    <n v="182"/>
    <n v="0"/>
    <x v="2"/>
  </r>
  <r>
    <x v="30"/>
    <n v="190"/>
    <n v="0"/>
    <x v="6"/>
  </r>
  <r>
    <x v="31"/>
    <n v="231"/>
    <n v="2"/>
    <x v="6"/>
  </r>
  <r>
    <x v="32"/>
    <n v="166"/>
    <n v="0"/>
    <x v="6"/>
  </r>
  <r>
    <x v="33"/>
    <n v="201"/>
    <n v="2"/>
    <x v="6"/>
  </r>
  <r>
    <x v="34"/>
    <n v="212"/>
    <n v="2"/>
    <x v="6"/>
  </r>
  <r>
    <x v="3"/>
    <n v="202"/>
    <n v="0"/>
    <x v="0"/>
  </r>
  <r>
    <x v="4"/>
    <n v="190"/>
    <n v="2"/>
    <x v="0"/>
  </r>
  <r>
    <x v="63"/>
    <n v="162"/>
    <n v="0"/>
    <x v="0"/>
  </r>
  <r>
    <x v="1"/>
    <n v="183"/>
    <n v="0"/>
    <x v="0"/>
  </r>
  <r>
    <x v="0"/>
    <n v="142"/>
    <n v="0"/>
    <x v="0"/>
  </r>
  <r>
    <x v="40"/>
    <n v="220"/>
    <n v="2"/>
    <x v="8"/>
  </r>
  <r>
    <x v="64"/>
    <n v="187"/>
    <n v="0"/>
    <x v="8"/>
  </r>
  <r>
    <x v="42"/>
    <n v="192"/>
    <n v="2"/>
    <x v="8"/>
  </r>
  <r>
    <x v="43"/>
    <n v="223"/>
    <n v="2"/>
    <x v="8"/>
  </r>
  <r>
    <x v="44"/>
    <n v="226"/>
    <n v="2"/>
    <x v="8"/>
  </r>
  <r>
    <x v="35"/>
    <n v="202"/>
    <n v="2"/>
    <x v="7"/>
  </r>
  <r>
    <x v="36"/>
    <n v="157"/>
    <n v="0"/>
    <x v="7"/>
  </r>
  <r>
    <x v="37"/>
    <n v="179"/>
    <n v="0"/>
    <x v="7"/>
  </r>
  <r>
    <x v="38"/>
    <n v="205"/>
    <n v="2"/>
    <x v="7"/>
  </r>
  <r>
    <x v="39"/>
    <n v="250"/>
    <n v="2"/>
    <x v="7"/>
  </r>
  <r>
    <x v="20"/>
    <n v="150"/>
    <n v="0"/>
    <x v="4"/>
  </r>
  <r>
    <x v="21"/>
    <n v="203"/>
    <n v="2"/>
    <x v="4"/>
  </r>
  <r>
    <x v="22"/>
    <n v="191"/>
    <n v="2"/>
    <x v="4"/>
  </r>
  <r>
    <x v="23"/>
    <n v="170"/>
    <n v="0"/>
    <x v="4"/>
  </r>
  <r>
    <x v="24"/>
    <n v="148"/>
    <n v="0"/>
    <x v="4"/>
  </r>
  <r>
    <x v="25"/>
    <n v="174"/>
    <n v="0"/>
    <x v="5"/>
  </r>
  <r>
    <x v="26"/>
    <n v="184"/>
    <n v="2"/>
    <x v="5"/>
  </r>
  <r>
    <x v="27"/>
    <n v="191"/>
    <n v="2"/>
    <x v="5"/>
  </r>
  <r>
    <x v="28"/>
    <n v="200"/>
    <n v="2"/>
    <x v="5"/>
  </r>
  <r>
    <x v="29"/>
    <n v="159"/>
    <n v="0"/>
    <x v="5"/>
  </r>
  <r>
    <x v="15"/>
    <n v="190"/>
    <n v="2"/>
    <x v="3"/>
  </r>
  <r>
    <x v="16"/>
    <n v="155"/>
    <n v="0"/>
    <x v="3"/>
  </r>
  <r>
    <x v="17"/>
    <n v="190"/>
    <n v="0"/>
    <x v="3"/>
  </r>
  <r>
    <x v="18"/>
    <n v="160"/>
    <n v="0"/>
    <x v="3"/>
  </r>
  <r>
    <x v="19"/>
    <n v="163"/>
    <n v="2"/>
    <x v="3"/>
  </r>
  <r>
    <x v="15"/>
    <n v="224"/>
    <n v="2"/>
    <x v="3"/>
  </r>
  <r>
    <x v="16"/>
    <n v="191"/>
    <n v="0"/>
    <x v="3"/>
  </r>
  <r>
    <x v="17"/>
    <n v="171"/>
    <n v="0"/>
    <x v="3"/>
  </r>
  <r>
    <x v="18"/>
    <n v="187"/>
    <n v="2"/>
    <x v="3"/>
  </r>
  <r>
    <x v="19"/>
    <n v="242"/>
    <n v="2"/>
    <x v="3"/>
  </r>
  <r>
    <x v="3"/>
    <n v="203"/>
    <n v="0"/>
    <x v="0"/>
  </r>
  <r>
    <x v="4"/>
    <n v="227"/>
    <n v="2"/>
    <x v="0"/>
  </r>
  <r>
    <x v="63"/>
    <n v="208"/>
    <n v="2"/>
    <x v="0"/>
  </r>
  <r>
    <x v="1"/>
    <n v="186"/>
    <n v="0"/>
    <x v="0"/>
  </r>
  <r>
    <x v="0"/>
    <n v="189"/>
    <n v="0"/>
    <x v="0"/>
  </r>
  <r>
    <x v="66"/>
    <n v="235"/>
    <n v="2"/>
    <x v="9"/>
  </r>
  <r>
    <x v="46"/>
    <n v="172"/>
    <n v="0"/>
    <x v="9"/>
  </r>
  <r>
    <x v="47"/>
    <n v="164"/>
    <n v="0"/>
    <x v="9"/>
  </r>
  <r>
    <x v="48"/>
    <n v="195"/>
    <n v="0"/>
    <x v="9"/>
  </r>
  <r>
    <x v="49"/>
    <n v="204"/>
    <n v="2"/>
    <x v="9"/>
  </r>
  <r>
    <x v="30"/>
    <n v="170"/>
    <n v="0"/>
    <x v="6"/>
  </r>
  <r>
    <x v="31"/>
    <n v="245"/>
    <n v="2"/>
    <x v="6"/>
  </r>
  <r>
    <x v="32"/>
    <n v="242"/>
    <n v="2"/>
    <x v="6"/>
  </r>
  <r>
    <x v="33"/>
    <n v="214"/>
    <n v="2"/>
    <x v="6"/>
  </r>
  <r>
    <x v="34"/>
    <n v="138"/>
    <n v="0"/>
    <x v="6"/>
  </r>
  <r>
    <x v="40"/>
    <n v="214"/>
    <n v="2"/>
    <x v="8"/>
  </r>
  <r>
    <x v="41"/>
    <n v="234"/>
    <n v="2"/>
    <x v="8"/>
  </r>
  <r>
    <x v="42"/>
    <n v="189"/>
    <n v="0"/>
    <x v="8"/>
  </r>
  <r>
    <x v="43"/>
    <n v="202"/>
    <n v="2"/>
    <x v="8"/>
  </r>
  <r>
    <x v="44"/>
    <n v="172"/>
    <n v="0"/>
    <x v="8"/>
  </r>
  <r>
    <x v="35"/>
    <n v="164"/>
    <n v="0"/>
    <x v="7"/>
  </r>
  <r>
    <x v="36"/>
    <n v="212"/>
    <n v="0"/>
    <x v="7"/>
  </r>
  <r>
    <x v="37"/>
    <n v="209"/>
    <n v="2"/>
    <x v="7"/>
  </r>
  <r>
    <x v="38"/>
    <n v="201"/>
    <n v="0"/>
    <x v="7"/>
  </r>
  <r>
    <x v="39"/>
    <n v="278"/>
    <n v="2"/>
    <x v="7"/>
  </r>
  <r>
    <x v="55"/>
    <n v="219"/>
    <n v="2"/>
    <x v="11"/>
  </r>
  <r>
    <x v="56"/>
    <n v="235"/>
    <n v="2"/>
    <x v="11"/>
  </r>
  <r>
    <x v="57"/>
    <n v="167"/>
    <n v="1"/>
    <x v="11"/>
  </r>
  <r>
    <x v="58"/>
    <n v="190"/>
    <n v="0"/>
    <x v="11"/>
  </r>
  <r>
    <x v="59"/>
    <n v="183"/>
    <n v="0"/>
    <x v="11"/>
  </r>
  <r>
    <x v="10"/>
    <n v="201"/>
    <n v="0"/>
    <x v="2"/>
  </r>
  <r>
    <x v="11"/>
    <n v="181"/>
    <n v="0"/>
    <x v="2"/>
  </r>
  <r>
    <x v="12"/>
    <n v="167"/>
    <n v="1"/>
    <x v="2"/>
  </r>
  <r>
    <x v="13"/>
    <n v="195"/>
    <n v="2"/>
    <x v="2"/>
  </r>
  <r>
    <x v="14"/>
    <n v="214"/>
    <n v="2"/>
    <x v="2"/>
  </r>
  <r>
    <x v="50"/>
    <n v="156"/>
    <n v="0"/>
    <x v="10"/>
  </r>
  <r>
    <x v="51"/>
    <n v="136"/>
    <n v="0"/>
    <x v="10"/>
  </r>
  <r>
    <x v="52"/>
    <n v="160"/>
    <n v="0"/>
    <x v="10"/>
  </r>
  <r>
    <x v="53"/>
    <n v="182"/>
    <n v="0"/>
    <x v="10"/>
  </r>
  <r>
    <x v="54"/>
    <n v="214"/>
    <n v="2"/>
    <x v="10"/>
  </r>
  <r>
    <x v="25"/>
    <n v="159"/>
    <n v="2"/>
    <x v="5"/>
  </r>
  <r>
    <x v="26"/>
    <n v="211"/>
    <n v="2"/>
    <x v="5"/>
  </r>
  <r>
    <x v="27"/>
    <n v="172"/>
    <n v="2"/>
    <x v="5"/>
  </r>
  <r>
    <x v="28"/>
    <n v="214"/>
    <n v="2"/>
    <x v="5"/>
  </r>
  <r>
    <x v="29"/>
    <n v="192"/>
    <n v="0"/>
    <x v="5"/>
  </r>
  <r>
    <x v="20"/>
    <n v="163"/>
    <n v="0"/>
    <x v="4"/>
  </r>
  <r>
    <x v="21"/>
    <n v="209"/>
    <n v="2"/>
    <x v="4"/>
  </r>
  <r>
    <x v="22"/>
    <n v="168"/>
    <n v="0"/>
    <x v="4"/>
  </r>
  <r>
    <x v="23"/>
    <n v="181"/>
    <n v="0"/>
    <x v="4"/>
  </r>
  <r>
    <x v="24"/>
    <n v="265"/>
    <n v="2"/>
    <x v="4"/>
  </r>
  <r>
    <x v="5"/>
    <n v="181"/>
    <n v="2"/>
    <x v="1"/>
  </r>
  <r>
    <x v="6"/>
    <n v="171"/>
    <n v="0"/>
    <x v="1"/>
  </r>
  <r>
    <x v="7"/>
    <n v="202"/>
    <n v="2"/>
    <x v="1"/>
  </r>
  <r>
    <x v="8"/>
    <n v="255"/>
    <n v="2"/>
    <x v="1"/>
  </r>
  <r>
    <x v="9"/>
    <n v="216"/>
    <n v="0"/>
    <x v="1"/>
  </r>
  <r>
    <x v="5"/>
    <n v="147"/>
    <n v="0"/>
    <x v="1"/>
  </r>
  <r>
    <x v="6"/>
    <n v="147"/>
    <n v="0"/>
    <x v="1"/>
  </r>
  <r>
    <x v="7"/>
    <n v="192"/>
    <n v="0"/>
    <x v="1"/>
  </r>
  <r>
    <x v="8"/>
    <n v="168"/>
    <n v="0"/>
    <x v="1"/>
  </r>
  <r>
    <x v="9"/>
    <n v="173"/>
    <n v="0"/>
    <x v="1"/>
  </r>
  <r>
    <x v="35"/>
    <n v="179"/>
    <n v="2"/>
    <x v="7"/>
  </r>
  <r>
    <x v="36"/>
    <n v="148"/>
    <n v="2"/>
    <x v="7"/>
  </r>
  <r>
    <x v="37"/>
    <n v="194"/>
    <n v="2"/>
    <x v="7"/>
  </r>
  <r>
    <x v="38"/>
    <n v="182"/>
    <n v="2"/>
    <x v="7"/>
  </r>
  <r>
    <x v="39"/>
    <n v="243"/>
    <n v="2"/>
    <x v="7"/>
  </r>
  <r>
    <x v="25"/>
    <n v="163"/>
    <n v="0"/>
    <x v="5"/>
  </r>
  <r>
    <x v="26"/>
    <n v="163"/>
    <n v="2"/>
    <x v="5"/>
  </r>
  <r>
    <x v="27"/>
    <n v="195"/>
    <n v="0"/>
    <x v="5"/>
  </r>
  <r>
    <x v="28"/>
    <n v="207"/>
    <n v="2"/>
    <x v="5"/>
  </r>
  <r>
    <x v="29"/>
    <n v="190"/>
    <n v="0"/>
    <x v="5"/>
  </r>
  <r>
    <x v="3"/>
    <n v="199"/>
    <n v="2"/>
    <x v="0"/>
  </r>
  <r>
    <x v="63"/>
    <n v="148"/>
    <n v="0"/>
    <x v="0"/>
  </r>
  <r>
    <x v="1"/>
    <n v="212"/>
    <n v="2"/>
    <x v="0"/>
  </r>
  <r>
    <x v="4"/>
    <n v="155"/>
    <n v="0"/>
    <x v="0"/>
  </r>
  <r>
    <x v="0"/>
    <n v="258"/>
    <n v="2"/>
    <x v="0"/>
  </r>
  <r>
    <x v="55"/>
    <n v="200"/>
    <n v="0"/>
    <x v="11"/>
  </r>
  <r>
    <x v="56"/>
    <n v="193"/>
    <n v="2"/>
    <x v="11"/>
  </r>
  <r>
    <x v="57"/>
    <n v="169"/>
    <n v="0"/>
    <x v="11"/>
  </r>
  <r>
    <x v="58"/>
    <n v="188"/>
    <n v="2"/>
    <x v="11"/>
  </r>
  <r>
    <x v="59"/>
    <n v="239"/>
    <n v="2"/>
    <x v="11"/>
  </r>
  <r>
    <x v="67"/>
    <n v="230"/>
    <n v="2"/>
    <x v="4"/>
  </r>
  <r>
    <x v="68"/>
    <n v="164"/>
    <n v="0"/>
    <x v="4"/>
  </r>
  <r>
    <x v="21"/>
    <n v="175"/>
    <n v="2"/>
    <x v="4"/>
  </r>
  <r>
    <x v="23"/>
    <n v="157"/>
    <n v="0"/>
    <x v="4"/>
  </r>
  <r>
    <x v="24"/>
    <n v="160"/>
    <n v="0"/>
    <x v="4"/>
  </r>
  <r>
    <x v="53"/>
    <n v="180"/>
    <n v="0"/>
    <x v="10"/>
  </r>
  <r>
    <x v="50"/>
    <n v="149"/>
    <n v="0"/>
    <x v="10"/>
  </r>
  <r>
    <x v="51"/>
    <n v="189"/>
    <n v="0"/>
    <x v="10"/>
  </r>
  <r>
    <x v="52"/>
    <n v="209"/>
    <n v="2"/>
    <x v="10"/>
  </r>
  <r>
    <x v="54"/>
    <n v="235"/>
    <n v="2"/>
    <x v="10"/>
  </r>
  <r>
    <x v="30"/>
    <n v="187"/>
    <n v="2"/>
    <x v="6"/>
  </r>
  <r>
    <x v="31"/>
    <n v="237"/>
    <n v="2"/>
    <x v="6"/>
  </r>
  <r>
    <x v="32"/>
    <n v="255"/>
    <n v="2"/>
    <x v="6"/>
  </r>
  <r>
    <x v="33"/>
    <n v="160"/>
    <n v="0"/>
    <x v="6"/>
  </r>
  <r>
    <x v="34"/>
    <n v="171"/>
    <n v="0"/>
    <x v="6"/>
  </r>
  <r>
    <x v="15"/>
    <n v="208"/>
    <n v="0"/>
    <x v="3"/>
  </r>
  <r>
    <x v="16"/>
    <n v="201"/>
    <n v="2"/>
    <x v="3"/>
  </r>
  <r>
    <x v="17"/>
    <n v="175"/>
    <n v="0"/>
    <x v="3"/>
  </r>
  <r>
    <x v="18"/>
    <n v="200"/>
    <n v="2"/>
    <x v="3"/>
  </r>
  <r>
    <x v="19"/>
    <n v="201"/>
    <n v="0"/>
    <x v="3"/>
  </r>
  <r>
    <x v="40"/>
    <n v="238"/>
    <n v="2"/>
    <x v="8"/>
  </r>
  <r>
    <x v="41"/>
    <n v="186"/>
    <n v="0"/>
    <x v="8"/>
  </r>
  <r>
    <x v="42"/>
    <n v="176"/>
    <n v="2"/>
    <x v="8"/>
  </r>
  <r>
    <x v="43"/>
    <n v="167"/>
    <n v="0"/>
    <x v="8"/>
  </r>
  <r>
    <x v="44"/>
    <n v="237"/>
    <n v="2"/>
    <x v="8"/>
  </r>
  <r>
    <x v="10"/>
    <n v="217"/>
    <n v="2"/>
    <x v="2"/>
  </r>
  <r>
    <x v="11"/>
    <n v="185"/>
    <n v="2"/>
    <x v="2"/>
  </r>
  <r>
    <x v="12"/>
    <n v="232"/>
    <n v="2"/>
    <x v="2"/>
  </r>
  <r>
    <x v="13"/>
    <n v="232"/>
    <n v="2"/>
    <x v="2"/>
  </r>
  <r>
    <x v="61"/>
    <n v="192"/>
    <n v="2"/>
    <x v="2"/>
  </r>
  <r>
    <x v="45"/>
    <n v="193"/>
    <n v="0"/>
    <x v="9"/>
  </r>
  <r>
    <x v="46"/>
    <n v="164"/>
    <n v="0"/>
    <x v="9"/>
  </r>
  <r>
    <x v="47"/>
    <n v="193"/>
    <n v="0"/>
    <x v="9"/>
  </r>
  <r>
    <x v="48"/>
    <n v="169"/>
    <n v="0"/>
    <x v="9"/>
  </r>
  <r>
    <x v="49"/>
    <n v="136"/>
    <n v="0"/>
    <x v="9"/>
  </r>
  <r>
    <x v="25"/>
    <n v="185"/>
    <n v="0"/>
    <x v="5"/>
  </r>
  <r>
    <x v="26"/>
    <n v="159"/>
    <n v="0"/>
    <x v="5"/>
  </r>
  <r>
    <x v="27"/>
    <n v="170"/>
    <n v="2"/>
    <x v="5"/>
  </r>
  <r>
    <x v="28"/>
    <n v="175"/>
    <n v="0"/>
    <x v="5"/>
  </r>
  <r>
    <x v="29"/>
    <n v="182"/>
    <n v="2"/>
    <x v="5"/>
  </r>
  <r>
    <x v="66"/>
    <n v="221"/>
    <n v="2"/>
    <x v="9"/>
  </r>
  <r>
    <x v="45"/>
    <n v="175"/>
    <n v="2"/>
    <x v="9"/>
  </r>
  <r>
    <x v="46"/>
    <n v="164"/>
    <n v="0"/>
    <x v="9"/>
  </r>
  <r>
    <x v="47"/>
    <n v="185"/>
    <n v="2"/>
    <x v="9"/>
  </r>
  <r>
    <x v="49"/>
    <n v="154"/>
    <n v="0"/>
    <x v="9"/>
  </r>
  <r>
    <x v="15"/>
    <n v="241"/>
    <n v="2"/>
    <x v="3"/>
  </r>
  <r>
    <x v="16"/>
    <n v="171"/>
    <n v="2"/>
    <x v="3"/>
  </r>
  <r>
    <x v="17"/>
    <n v="208"/>
    <n v="2"/>
    <x v="3"/>
  </r>
  <r>
    <x v="18"/>
    <n v="182"/>
    <n v="0"/>
    <x v="3"/>
  </r>
  <r>
    <x v="19"/>
    <n v="190"/>
    <n v="0"/>
    <x v="3"/>
  </r>
  <r>
    <x v="5"/>
    <n v="188"/>
    <n v="0"/>
    <x v="1"/>
  </r>
  <r>
    <x v="6"/>
    <n v="149"/>
    <n v="0"/>
    <x v="1"/>
  </r>
  <r>
    <x v="7"/>
    <n v="188"/>
    <n v="0"/>
    <x v="1"/>
  </r>
  <r>
    <x v="8"/>
    <n v="196"/>
    <n v="2"/>
    <x v="1"/>
  </r>
  <r>
    <x v="9"/>
    <n v="211"/>
    <n v="2"/>
    <x v="1"/>
  </r>
  <r>
    <x v="53"/>
    <n v="221"/>
    <n v="2"/>
    <x v="10"/>
  </r>
  <r>
    <x v="50"/>
    <n v="202"/>
    <n v="2"/>
    <x v="10"/>
  </r>
  <r>
    <x v="51"/>
    <n v="189"/>
    <n v="2"/>
    <x v="10"/>
  </r>
  <r>
    <x v="52"/>
    <n v="203"/>
    <n v="2"/>
    <x v="10"/>
  </r>
  <r>
    <x v="54"/>
    <n v="193"/>
    <n v="0"/>
    <x v="10"/>
  </r>
  <r>
    <x v="10"/>
    <n v="196"/>
    <n v="0"/>
    <x v="2"/>
  </r>
  <r>
    <x v="11"/>
    <n v="181"/>
    <n v="0"/>
    <x v="2"/>
  </r>
  <r>
    <x v="12"/>
    <n v="146"/>
    <n v="0"/>
    <x v="2"/>
  </r>
  <r>
    <x v="13"/>
    <n v="181"/>
    <n v="0"/>
    <x v="2"/>
  </r>
  <r>
    <x v="61"/>
    <n v="204"/>
    <n v="2"/>
    <x v="2"/>
  </r>
  <r>
    <x v="40"/>
    <n v="209"/>
    <n v="2"/>
    <x v="8"/>
  </r>
  <r>
    <x v="41"/>
    <n v="161"/>
    <n v="0"/>
    <x v="8"/>
  </r>
  <r>
    <x v="42"/>
    <n v="176"/>
    <n v="0"/>
    <x v="8"/>
  </r>
  <r>
    <x v="64"/>
    <n v="203"/>
    <n v="2"/>
    <x v="8"/>
  </r>
  <r>
    <x v="44"/>
    <n v="243"/>
    <n v="2"/>
    <x v="8"/>
  </r>
  <r>
    <x v="67"/>
    <n v="145"/>
    <n v="0"/>
    <x v="4"/>
  </r>
  <r>
    <x v="68"/>
    <n v="255"/>
    <n v="2"/>
    <x v="4"/>
  </r>
  <r>
    <x v="21"/>
    <n v="229"/>
    <n v="2"/>
    <x v="4"/>
  </r>
  <r>
    <x v="22"/>
    <n v="154"/>
    <n v="0"/>
    <x v="4"/>
  </r>
  <r>
    <x v="24"/>
    <n v="162"/>
    <n v="0"/>
    <x v="4"/>
  </r>
  <r>
    <x v="3"/>
    <n v="214"/>
    <n v="0"/>
    <x v="0"/>
  </r>
  <r>
    <x v="63"/>
    <n v="177"/>
    <n v="0"/>
    <x v="0"/>
  </r>
  <r>
    <x v="1"/>
    <n v="181"/>
    <n v="2"/>
    <x v="0"/>
  </r>
  <r>
    <x v="4"/>
    <n v="157"/>
    <n v="0"/>
    <x v="0"/>
  </r>
  <r>
    <x v="0"/>
    <n v="185"/>
    <n v="2"/>
    <x v="0"/>
  </r>
  <r>
    <x v="30"/>
    <n v="239"/>
    <n v="2"/>
    <x v="6"/>
  </r>
  <r>
    <x v="31"/>
    <n v="224"/>
    <n v="2"/>
    <x v="6"/>
  </r>
  <r>
    <x v="32"/>
    <n v="178"/>
    <n v="0"/>
    <x v="6"/>
  </r>
  <r>
    <x v="33"/>
    <n v="198"/>
    <n v="2"/>
    <x v="6"/>
  </r>
  <r>
    <x v="34"/>
    <n v="171"/>
    <n v="0"/>
    <x v="6"/>
  </r>
  <r>
    <x v="55"/>
    <n v="207"/>
    <n v="2"/>
    <x v="11"/>
  </r>
  <r>
    <x v="56"/>
    <n v="183"/>
    <n v="2"/>
    <x v="11"/>
  </r>
  <r>
    <x v="57"/>
    <n v="256"/>
    <n v="2"/>
    <x v="11"/>
  </r>
  <r>
    <x v="58"/>
    <n v="177"/>
    <n v="2"/>
    <x v="11"/>
  </r>
  <r>
    <x v="59"/>
    <n v="166"/>
    <n v="0"/>
    <x v="11"/>
  </r>
  <r>
    <x v="35"/>
    <n v="139"/>
    <n v="0"/>
    <x v="7"/>
  </r>
  <r>
    <x v="36"/>
    <n v="156"/>
    <n v="0"/>
    <x v="7"/>
  </r>
  <r>
    <x v="37"/>
    <n v="178"/>
    <n v="0"/>
    <x v="7"/>
  </r>
  <r>
    <x v="38"/>
    <n v="164"/>
    <n v="0"/>
    <x v="7"/>
  </r>
  <r>
    <x v="39"/>
    <n v="232"/>
    <n v="2"/>
    <x v="7"/>
  </r>
  <r>
    <x v="10"/>
    <n v="180"/>
    <n v="0"/>
    <x v="2"/>
  </r>
  <r>
    <x v="11"/>
    <n v="160"/>
    <n v="0"/>
    <x v="2"/>
  </r>
  <r>
    <x v="12"/>
    <n v="187"/>
    <n v="2"/>
    <x v="2"/>
  </r>
  <r>
    <x v="13"/>
    <n v="160"/>
    <n v="0"/>
    <x v="2"/>
  </r>
  <r>
    <x v="61"/>
    <n v="155"/>
    <n v="0"/>
    <x v="2"/>
  </r>
  <r>
    <x v="40"/>
    <n v="203"/>
    <n v="2"/>
    <x v="8"/>
  </r>
  <r>
    <x v="41"/>
    <n v="208"/>
    <n v="2"/>
    <x v="8"/>
  </r>
  <r>
    <x v="42"/>
    <n v="141"/>
    <n v="0"/>
    <x v="8"/>
  </r>
  <r>
    <x v="64"/>
    <n v="233"/>
    <n v="2"/>
    <x v="8"/>
  </r>
  <r>
    <x v="44"/>
    <n v="175"/>
    <n v="2"/>
    <x v="8"/>
  </r>
  <r>
    <x v="53"/>
    <n v="174"/>
    <n v="0"/>
    <x v="10"/>
  </r>
  <r>
    <x v="50"/>
    <n v="203"/>
    <n v="2"/>
    <x v="10"/>
  </r>
  <r>
    <x v="51"/>
    <n v="164"/>
    <n v="0"/>
    <x v="10"/>
  </r>
  <r>
    <x v="52"/>
    <n v="257"/>
    <n v="2"/>
    <x v="10"/>
  </r>
  <r>
    <x v="54"/>
    <n v="190"/>
    <n v="2"/>
    <x v="10"/>
  </r>
  <r>
    <x v="69"/>
    <n v="183"/>
    <n v="2"/>
    <x v="7"/>
  </r>
  <r>
    <x v="36"/>
    <n v="169"/>
    <n v="0"/>
    <x v="7"/>
  </r>
  <r>
    <x v="37"/>
    <n v="189"/>
    <n v="2"/>
    <x v="7"/>
  </r>
  <r>
    <x v="38"/>
    <n v="204"/>
    <n v="0"/>
    <x v="7"/>
  </r>
  <r>
    <x v="39"/>
    <n v="180"/>
    <n v="0"/>
    <x v="7"/>
  </r>
  <r>
    <x v="30"/>
    <n v="209"/>
    <n v="2"/>
    <x v="6"/>
  </r>
  <r>
    <x v="31"/>
    <n v="234"/>
    <n v="2"/>
    <x v="6"/>
  </r>
  <r>
    <x v="32"/>
    <n v="246"/>
    <n v="2"/>
    <x v="6"/>
  </r>
  <r>
    <x v="33"/>
    <n v="191"/>
    <n v="0"/>
    <x v="6"/>
  </r>
  <r>
    <x v="34"/>
    <n v="213"/>
    <n v="2"/>
    <x v="6"/>
  </r>
  <r>
    <x v="5"/>
    <n v="188"/>
    <n v="0"/>
    <x v="1"/>
  </r>
  <r>
    <x v="6"/>
    <n v="159"/>
    <n v="0"/>
    <x v="1"/>
  </r>
  <r>
    <x v="7"/>
    <n v="194"/>
    <n v="0"/>
    <x v="1"/>
  </r>
  <r>
    <x v="8"/>
    <n v="216"/>
    <n v="2"/>
    <x v="1"/>
  </r>
  <r>
    <x v="9"/>
    <n v="203"/>
    <n v="0"/>
    <x v="1"/>
  </r>
  <r>
    <x v="15"/>
    <n v="226"/>
    <n v="2"/>
    <x v="3"/>
  </r>
  <r>
    <x v="16"/>
    <n v="205"/>
    <n v="2"/>
    <x v="3"/>
  </r>
  <r>
    <x v="17"/>
    <n v="238"/>
    <n v="2"/>
    <x v="3"/>
  </r>
  <r>
    <x v="18"/>
    <n v="195"/>
    <n v="2"/>
    <x v="3"/>
  </r>
  <r>
    <x v="19"/>
    <n v="198"/>
    <n v="0"/>
    <x v="3"/>
  </r>
  <r>
    <x v="66"/>
    <n v="183"/>
    <n v="0"/>
    <x v="9"/>
  </r>
  <r>
    <x v="45"/>
    <n v="157"/>
    <n v="0"/>
    <x v="9"/>
  </r>
  <r>
    <x v="46"/>
    <n v="157"/>
    <n v="0"/>
    <x v="9"/>
  </r>
  <r>
    <x v="47"/>
    <n v="194"/>
    <n v="0"/>
    <x v="9"/>
  </r>
  <r>
    <x v="49"/>
    <n v="227"/>
    <n v="2"/>
    <x v="9"/>
  </r>
  <r>
    <x v="25"/>
    <n v="253"/>
    <n v="0"/>
    <x v="5"/>
  </r>
  <r>
    <x v="62"/>
    <n v="232"/>
    <n v="2"/>
    <x v="5"/>
  </r>
  <r>
    <x v="27"/>
    <n v="176"/>
    <n v="0"/>
    <x v="5"/>
  </r>
  <r>
    <x v="28"/>
    <n v="179"/>
    <n v="2"/>
    <x v="5"/>
  </r>
  <r>
    <x v="29"/>
    <n v="173"/>
    <n v="0"/>
    <x v="5"/>
  </r>
  <r>
    <x v="55"/>
    <n v="258"/>
    <n v="2"/>
    <x v="11"/>
  </r>
  <r>
    <x v="56"/>
    <n v="199"/>
    <n v="0"/>
    <x v="11"/>
  </r>
  <r>
    <x v="57"/>
    <n v="200"/>
    <n v="2"/>
    <x v="11"/>
  </r>
  <r>
    <x v="70"/>
    <n v="173"/>
    <n v="0"/>
    <x v="11"/>
  </r>
  <r>
    <x v="59"/>
    <n v="212"/>
    <n v="2"/>
    <x v="11"/>
  </r>
  <r>
    <x v="3"/>
    <n v="194"/>
    <n v="2"/>
    <x v="0"/>
  </r>
  <r>
    <x v="63"/>
    <n v="174"/>
    <n v="0"/>
    <x v="0"/>
  </r>
  <r>
    <x v="1"/>
    <n v="174"/>
    <n v="0"/>
    <x v="0"/>
  </r>
  <r>
    <x v="4"/>
    <n v="217"/>
    <n v="2"/>
    <x v="0"/>
  </r>
  <r>
    <x v="0"/>
    <n v="245"/>
    <n v="2"/>
    <x v="0"/>
  </r>
  <r>
    <x v="67"/>
    <n v="170"/>
    <n v="0"/>
    <x v="4"/>
  </r>
  <r>
    <x v="68"/>
    <n v="227"/>
    <n v="2"/>
    <x v="4"/>
  </r>
  <r>
    <x v="21"/>
    <n v="195"/>
    <n v="2"/>
    <x v="4"/>
  </r>
  <r>
    <x v="23"/>
    <n v="200"/>
    <n v="0"/>
    <x v="4"/>
  </r>
  <r>
    <x v="24"/>
    <n v="201"/>
    <n v="0"/>
    <x v="4"/>
  </r>
  <r>
    <x v="55"/>
    <n v="206"/>
    <n v="0"/>
    <x v="11"/>
  </r>
  <r>
    <x v="56"/>
    <n v="211"/>
    <n v="2"/>
    <x v="11"/>
  </r>
  <r>
    <x v="57"/>
    <n v="181"/>
    <n v="2"/>
    <x v="11"/>
  </r>
  <r>
    <x v="58"/>
    <n v="182"/>
    <n v="0"/>
    <x v="11"/>
  </r>
  <r>
    <x v="59"/>
    <n v="215"/>
    <n v="2"/>
    <x v="11"/>
  </r>
  <r>
    <x v="30"/>
    <n v="238"/>
    <n v="2"/>
    <x v="6"/>
  </r>
  <r>
    <x v="31"/>
    <n v="169"/>
    <n v="0"/>
    <x v="6"/>
  </r>
  <r>
    <x v="32"/>
    <n v="177"/>
    <n v="0"/>
    <x v="6"/>
  </r>
  <r>
    <x v="33"/>
    <n v="209"/>
    <n v="2"/>
    <x v="6"/>
  </r>
  <r>
    <x v="34"/>
    <n v="135"/>
    <n v="0"/>
    <x v="6"/>
  </r>
  <r>
    <x v="67"/>
    <n v="255"/>
    <n v="2"/>
    <x v="4"/>
  </r>
  <r>
    <x v="68"/>
    <n v="183"/>
    <n v="0"/>
    <x v="4"/>
  </r>
  <r>
    <x v="21"/>
    <n v="176"/>
    <n v="0"/>
    <x v="4"/>
  </r>
  <r>
    <x v="23"/>
    <n v="208"/>
    <n v="2"/>
    <x v="4"/>
  </r>
  <r>
    <x v="24"/>
    <n v="165"/>
    <n v="0"/>
    <x v="4"/>
  </r>
  <r>
    <x v="66"/>
    <n v="144"/>
    <n v="0"/>
    <x v="9"/>
  </r>
  <r>
    <x v="45"/>
    <n v="209"/>
    <n v="2"/>
    <x v="9"/>
  </r>
  <r>
    <x v="47"/>
    <n v="225"/>
    <n v="2"/>
    <x v="9"/>
  </r>
  <r>
    <x v="48"/>
    <n v="150"/>
    <n v="0"/>
    <x v="9"/>
  </r>
  <r>
    <x v="49"/>
    <n v="202"/>
    <n v="2"/>
    <x v="9"/>
  </r>
  <r>
    <x v="25"/>
    <n v="146"/>
    <n v="0"/>
    <x v="5"/>
  </r>
  <r>
    <x v="62"/>
    <n v="238"/>
    <n v="2"/>
    <x v="5"/>
  </r>
  <r>
    <x v="27"/>
    <n v="185"/>
    <n v="0"/>
    <x v="5"/>
  </r>
  <r>
    <x v="28"/>
    <n v="211"/>
    <n v="2"/>
    <x v="5"/>
  </r>
  <r>
    <x v="29"/>
    <n v="202"/>
    <n v="0"/>
    <x v="5"/>
  </r>
  <r>
    <x v="40"/>
    <n v="193"/>
    <n v="2"/>
    <x v="8"/>
  </r>
  <r>
    <x v="41"/>
    <n v="196"/>
    <n v="0"/>
    <x v="8"/>
  </r>
  <r>
    <x v="43"/>
    <n v="194"/>
    <n v="2"/>
    <x v="8"/>
  </r>
  <r>
    <x v="64"/>
    <n v="202"/>
    <n v="0"/>
    <x v="8"/>
  </r>
  <r>
    <x v="44"/>
    <n v="204"/>
    <n v="2"/>
    <x v="8"/>
  </r>
  <r>
    <x v="35"/>
    <n v="150"/>
    <n v="2"/>
    <x v="7"/>
  </r>
  <r>
    <x v="36"/>
    <n v="184"/>
    <n v="2"/>
    <x v="7"/>
  </r>
  <r>
    <x v="37"/>
    <n v="168"/>
    <n v="2"/>
    <x v="7"/>
  </r>
  <r>
    <x v="38"/>
    <n v="139"/>
    <n v="0"/>
    <x v="7"/>
  </r>
  <r>
    <x v="39"/>
    <n v="175"/>
    <n v="0"/>
    <x v="7"/>
  </r>
  <r>
    <x v="3"/>
    <n v="141"/>
    <n v="0"/>
    <x v="0"/>
  </r>
  <r>
    <x v="63"/>
    <n v="181"/>
    <n v="0"/>
    <x v="0"/>
  </r>
  <r>
    <x v="1"/>
    <n v="165"/>
    <n v="0"/>
    <x v="0"/>
  </r>
  <r>
    <x v="4"/>
    <n v="149"/>
    <n v="2"/>
    <x v="0"/>
  </r>
  <r>
    <x v="0"/>
    <n v="215"/>
    <n v="2"/>
    <x v="0"/>
  </r>
  <r>
    <x v="10"/>
    <n v="210"/>
    <n v="2"/>
    <x v="2"/>
  </r>
  <r>
    <x v="11"/>
    <n v="186"/>
    <n v="0"/>
    <x v="2"/>
  </r>
  <r>
    <x v="12"/>
    <n v="141"/>
    <n v="0"/>
    <x v="2"/>
  </r>
  <r>
    <x v="13"/>
    <n v="179"/>
    <n v="2"/>
    <x v="2"/>
  </r>
  <r>
    <x v="14"/>
    <n v="154"/>
    <n v="0"/>
    <x v="2"/>
  </r>
  <r>
    <x v="5"/>
    <n v="179"/>
    <n v="0"/>
    <x v="1"/>
  </r>
  <r>
    <x v="6"/>
    <n v="204"/>
    <n v="2"/>
    <x v="1"/>
  </r>
  <r>
    <x v="7"/>
    <n v="169"/>
    <n v="2"/>
    <x v="1"/>
  </r>
  <r>
    <x v="8"/>
    <n v="162"/>
    <n v="0"/>
    <x v="1"/>
  </r>
  <r>
    <x v="9"/>
    <n v="202"/>
    <n v="2"/>
    <x v="1"/>
  </r>
  <r>
    <x v="15"/>
    <n v="198"/>
    <n v="2"/>
    <x v="3"/>
  </r>
  <r>
    <x v="16"/>
    <n v="175"/>
    <n v="0"/>
    <x v="3"/>
  </r>
  <r>
    <x v="17"/>
    <n v="194"/>
    <n v="2"/>
    <x v="3"/>
  </r>
  <r>
    <x v="18"/>
    <n v="190"/>
    <n v="2"/>
    <x v="3"/>
  </r>
  <r>
    <x v="19"/>
    <n v="199"/>
    <n v="2"/>
    <x v="3"/>
  </r>
  <r>
    <x v="53"/>
    <n v="169"/>
    <n v="0"/>
    <x v="10"/>
  </r>
  <r>
    <x v="50"/>
    <n v="222"/>
    <n v="2"/>
    <x v="10"/>
  </r>
  <r>
    <x v="51"/>
    <n v="185"/>
    <n v="0"/>
    <x v="10"/>
  </r>
  <r>
    <x v="52"/>
    <n v="177"/>
    <n v="0"/>
    <x v="10"/>
  </r>
  <r>
    <x v="54"/>
    <n v="170"/>
    <n v="0"/>
    <x v="10"/>
  </r>
  <r>
    <x v="53"/>
    <n v="215"/>
    <n v="2"/>
    <x v="10"/>
  </r>
  <r>
    <x v="50"/>
    <n v="200"/>
    <n v="2"/>
    <x v="10"/>
  </r>
  <r>
    <x v="51"/>
    <n v="155"/>
    <n v="0"/>
    <x v="10"/>
  </r>
  <r>
    <x v="52"/>
    <n v="191"/>
    <n v="0"/>
    <x v="10"/>
  </r>
  <r>
    <x v="54"/>
    <n v="214"/>
    <n v="0"/>
    <x v="10"/>
  </r>
  <r>
    <x v="67"/>
    <n v="177"/>
    <n v="0"/>
    <x v="4"/>
  </r>
  <r>
    <x v="68"/>
    <n v="177"/>
    <n v="0"/>
    <x v="4"/>
  </r>
  <r>
    <x v="21"/>
    <n v="245"/>
    <n v="2"/>
    <x v="4"/>
  </r>
  <r>
    <x v="23"/>
    <n v="197"/>
    <n v="2"/>
    <x v="4"/>
  </r>
  <r>
    <x v="24"/>
    <n v="241"/>
    <n v="2"/>
    <x v="4"/>
  </r>
  <r>
    <x v="3"/>
    <n v="179"/>
    <n v="0"/>
    <x v="0"/>
  </r>
  <r>
    <x v="63"/>
    <n v="174"/>
    <n v="0"/>
    <x v="0"/>
  </r>
  <r>
    <x v="1"/>
    <n v="236"/>
    <n v="2"/>
    <x v="0"/>
  </r>
  <r>
    <x v="4"/>
    <n v="223"/>
    <n v="2"/>
    <x v="0"/>
  </r>
  <r>
    <x v="0"/>
    <n v="203"/>
    <n v="0"/>
    <x v="0"/>
  </r>
  <r>
    <x v="10"/>
    <n v="186"/>
    <n v="2"/>
    <x v="2"/>
  </r>
  <r>
    <x v="11"/>
    <n v="197"/>
    <n v="2"/>
    <x v="2"/>
  </r>
  <r>
    <x v="61"/>
    <n v="187"/>
    <n v="0"/>
    <x v="2"/>
  </r>
  <r>
    <x v="13"/>
    <n v="193"/>
    <n v="0"/>
    <x v="2"/>
  </r>
  <r>
    <x v="14"/>
    <n v="234"/>
    <n v="2"/>
    <x v="2"/>
  </r>
  <r>
    <x v="15"/>
    <n v="189"/>
    <n v="0"/>
    <x v="3"/>
  </r>
  <r>
    <x v="16"/>
    <n v="173"/>
    <n v="0"/>
    <x v="3"/>
  </r>
  <r>
    <x v="17"/>
    <n v="179"/>
    <n v="0"/>
    <x v="3"/>
  </r>
  <r>
    <x v="18"/>
    <n v="190"/>
    <n v="0"/>
    <x v="3"/>
  </r>
  <r>
    <x v="19"/>
    <n v="167"/>
    <n v="0"/>
    <x v="3"/>
  </r>
  <r>
    <x v="55"/>
    <n v="237"/>
    <n v="2"/>
    <x v="11"/>
  </r>
  <r>
    <x v="56"/>
    <n v="194"/>
    <n v="2"/>
    <x v="11"/>
  </r>
  <r>
    <x v="57"/>
    <n v="214"/>
    <n v="2"/>
    <x v="11"/>
  </r>
  <r>
    <x v="58"/>
    <n v="246"/>
    <n v="2"/>
    <x v="11"/>
  </r>
  <r>
    <x v="59"/>
    <n v="259"/>
    <n v="2"/>
    <x v="11"/>
  </r>
  <r>
    <x v="25"/>
    <n v="176"/>
    <n v="2"/>
    <x v="5"/>
  </r>
  <r>
    <x v="62"/>
    <n v="192"/>
    <n v="2"/>
    <x v="5"/>
  </r>
  <r>
    <x v="27"/>
    <n v="180"/>
    <n v="2"/>
    <x v="5"/>
  </r>
  <r>
    <x v="28"/>
    <n v="191"/>
    <n v="2"/>
    <x v="5"/>
  </r>
  <r>
    <x v="29"/>
    <n v="170"/>
    <n v="0"/>
    <x v="5"/>
  </r>
  <r>
    <x v="5"/>
    <n v="152"/>
    <n v="0"/>
    <x v="1"/>
  </r>
  <r>
    <x v="6"/>
    <n v="183"/>
    <n v="0"/>
    <x v="1"/>
  </r>
  <r>
    <x v="7"/>
    <n v="178"/>
    <n v="0"/>
    <x v="1"/>
  </r>
  <r>
    <x v="8"/>
    <n v="152"/>
    <n v="0"/>
    <x v="1"/>
  </r>
  <r>
    <x v="9"/>
    <n v="187"/>
    <n v="2"/>
    <x v="1"/>
  </r>
  <r>
    <x v="46"/>
    <n v="202"/>
    <n v="2"/>
    <x v="9"/>
  </r>
  <r>
    <x v="45"/>
    <n v="166"/>
    <n v="0"/>
    <x v="9"/>
  </r>
  <r>
    <x v="47"/>
    <n v="186"/>
    <n v="0"/>
    <x v="9"/>
  </r>
  <r>
    <x v="48"/>
    <n v="171"/>
    <n v="0"/>
    <x v="9"/>
  </r>
  <r>
    <x v="49"/>
    <n v="214"/>
    <n v="0"/>
    <x v="9"/>
  </r>
  <r>
    <x v="69"/>
    <n v="176"/>
    <n v="0"/>
    <x v="7"/>
  </r>
  <r>
    <x v="36"/>
    <n v="188"/>
    <n v="2"/>
    <x v="7"/>
  </r>
  <r>
    <x v="37"/>
    <n v="216"/>
    <n v="2"/>
    <x v="7"/>
  </r>
  <r>
    <x v="38"/>
    <n v="179"/>
    <n v="2"/>
    <x v="7"/>
  </r>
  <r>
    <x v="39"/>
    <n v="218"/>
    <n v="2"/>
    <x v="7"/>
  </r>
  <r>
    <x v="40"/>
    <n v="172"/>
    <n v="0"/>
    <x v="8"/>
  </r>
  <r>
    <x v="41"/>
    <n v="190"/>
    <n v="2"/>
    <x v="8"/>
  </r>
  <r>
    <x v="43"/>
    <n v="186"/>
    <n v="0"/>
    <x v="8"/>
  </r>
  <r>
    <x v="64"/>
    <n v="214"/>
    <n v="2"/>
    <x v="8"/>
  </r>
  <r>
    <x v="44"/>
    <n v="180"/>
    <n v="0"/>
    <x v="8"/>
  </r>
  <r>
    <x v="30"/>
    <n v="235"/>
    <n v="2"/>
    <x v="6"/>
  </r>
  <r>
    <x v="31"/>
    <n v="161"/>
    <n v="0"/>
    <x v="6"/>
  </r>
  <r>
    <x v="32"/>
    <n v="201"/>
    <n v="2"/>
    <x v="6"/>
  </r>
  <r>
    <x v="33"/>
    <n v="180"/>
    <n v="0"/>
    <x v="6"/>
  </r>
  <r>
    <x v="34"/>
    <n v="215"/>
    <n v="2"/>
    <x v="6"/>
  </r>
  <r>
    <x v="31"/>
    <n v="234"/>
    <n v="2"/>
    <x v="6"/>
  </r>
  <r>
    <x v="71"/>
    <n v="197"/>
    <n v="0"/>
    <x v="6"/>
  </r>
  <r>
    <x v="34"/>
    <n v="176"/>
    <n v="0"/>
    <x v="6"/>
  </r>
  <r>
    <x v="33"/>
    <n v="217"/>
    <n v="2"/>
    <x v="6"/>
  </r>
  <r>
    <x v="32"/>
    <n v="238"/>
    <n v="0"/>
    <x v="6"/>
  </r>
  <r>
    <x v="35"/>
    <n v="185"/>
    <n v="0"/>
    <x v="7"/>
  </r>
  <r>
    <x v="36"/>
    <n v="210"/>
    <n v="2"/>
    <x v="7"/>
  </r>
  <r>
    <x v="72"/>
    <n v="213"/>
    <n v="2"/>
    <x v="7"/>
  </r>
  <r>
    <x v="38"/>
    <n v="189"/>
    <n v="0"/>
    <x v="7"/>
  </r>
  <r>
    <x v="39"/>
    <n v="268"/>
    <n v="2"/>
    <x v="7"/>
  </r>
  <r>
    <x v="16"/>
    <n v="198"/>
    <n v="2"/>
    <x v="3"/>
  </r>
  <r>
    <x v="73"/>
    <n v="224"/>
    <n v="0"/>
    <x v="3"/>
  </r>
  <r>
    <x v="74"/>
    <n v="203"/>
    <n v="0"/>
    <x v="3"/>
  </r>
  <r>
    <x v="17"/>
    <n v="254"/>
    <n v="2"/>
    <x v="3"/>
  </r>
  <r>
    <x v="15"/>
    <n v="221"/>
    <n v="0"/>
    <x v="3"/>
  </r>
  <r>
    <x v="52"/>
    <n v="176"/>
    <n v="0"/>
    <x v="10"/>
  </r>
  <r>
    <x v="53"/>
    <n v="247"/>
    <n v="2"/>
    <x v="10"/>
  </r>
  <r>
    <x v="75"/>
    <n v="268"/>
    <n v="2"/>
    <x v="10"/>
  </r>
  <r>
    <x v="54"/>
    <n v="247"/>
    <n v="0"/>
    <x v="10"/>
  </r>
  <r>
    <x v="50"/>
    <n v="224"/>
    <n v="2"/>
    <x v="10"/>
  </r>
  <r>
    <x v="5"/>
    <n v="200"/>
    <n v="2"/>
    <x v="1"/>
  </r>
  <r>
    <x v="76"/>
    <n v="215"/>
    <n v="2"/>
    <x v="1"/>
  </r>
  <r>
    <x v="7"/>
    <n v="207"/>
    <n v="2"/>
    <x v="1"/>
  </r>
  <r>
    <x v="8"/>
    <n v="176"/>
    <n v="0"/>
    <x v="1"/>
  </r>
  <r>
    <x v="9"/>
    <n v="269"/>
    <n v="2"/>
    <x v="1"/>
  </r>
  <r>
    <x v="66"/>
    <n v="196"/>
    <n v="0"/>
    <x v="9"/>
  </r>
  <r>
    <x v="45"/>
    <n v="161"/>
    <n v="0"/>
    <x v="9"/>
  </r>
  <r>
    <x v="46"/>
    <n v="181"/>
    <n v="0"/>
    <x v="9"/>
  </r>
  <r>
    <x v="47"/>
    <n v="229"/>
    <n v="2"/>
    <x v="9"/>
  </r>
  <r>
    <x v="49"/>
    <n v="199"/>
    <n v="0"/>
    <x v="9"/>
  </r>
  <r>
    <x v="55"/>
    <n v="258"/>
    <n v="2"/>
    <x v="11"/>
  </r>
  <r>
    <x v="56"/>
    <n v="191"/>
    <n v="0"/>
    <x v="11"/>
  </r>
  <r>
    <x v="57"/>
    <n v="195"/>
    <n v="2"/>
    <x v="11"/>
  </r>
  <r>
    <x v="58"/>
    <n v="244"/>
    <n v="2"/>
    <x v="11"/>
  </r>
  <r>
    <x v="59"/>
    <n v="236"/>
    <n v="2"/>
    <x v="11"/>
  </r>
  <r>
    <x v="42"/>
    <n v="206"/>
    <n v="0"/>
    <x v="8"/>
  </r>
  <r>
    <x v="77"/>
    <n v="212"/>
    <n v="2"/>
    <x v="8"/>
  </r>
  <r>
    <x v="41"/>
    <n v="152"/>
    <n v="0"/>
    <x v="8"/>
  </r>
  <r>
    <x v="43"/>
    <n v="199"/>
    <n v="0"/>
    <x v="8"/>
  </r>
  <r>
    <x v="64"/>
    <n v="192"/>
    <n v="0"/>
    <x v="8"/>
  </r>
  <r>
    <x v="13"/>
    <n v="161"/>
    <n v="0"/>
    <x v="2"/>
  </r>
  <r>
    <x v="12"/>
    <n v="184"/>
    <n v="0"/>
    <x v="2"/>
  </r>
  <r>
    <x v="78"/>
    <n v="209"/>
    <n v="0"/>
    <x v="2"/>
  </r>
  <r>
    <x v="11"/>
    <n v="157"/>
    <n v="0"/>
    <x v="2"/>
  </r>
  <r>
    <x v="10"/>
    <n v="217"/>
    <n v="0"/>
    <x v="2"/>
  </r>
  <r>
    <x v="79"/>
    <n v="247"/>
    <n v="2"/>
    <x v="0"/>
  </r>
  <r>
    <x v="63"/>
    <n v="226"/>
    <n v="2"/>
    <x v="0"/>
  </r>
  <r>
    <x v="1"/>
    <n v="268"/>
    <n v="2"/>
    <x v="0"/>
  </r>
  <r>
    <x v="0"/>
    <n v="254"/>
    <n v="2"/>
    <x v="0"/>
  </r>
  <r>
    <x v="4"/>
    <n v="248"/>
    <n v="2"/>
    <x v="0"/>
  </r>
  <r>
    <x v="28"/>
    <n v="185"/>
    <n v="2"/>
    <x v="5"/>
  </r>
  <r>
    <x v="25"/>
    <n v="236"/>
    <n v="2"/>
    <x v="5"/>
  </r>
  <r>
    <x v="27"/>
    <n v="182"/>
    <n v="0"/>
    <x v="5"/>
  </r>
  <r>
    <x v="26"/>
    <n v="191"/>
    <n v="2"/>
    <x v="5"/>
  </r>
  <r>
    <x v="62"/>
    <n v="193"/>
    <n v="0"/>
    <x v="5"/>
  </r>
  <r>
    <x v="80"/>
    <n v="141"/>
    <n v="0"/>
    <x v="4"/>
  </r>
  <r>
    <x v="22"/>
    <n v="222"/>
    <n v="0"/>
    <x v="4"/>
  </r>
  <r>
    <x v="23"/>
    <n v="246"/>
    <n v="2"/>
    <x v="4"/>
  </r>
  <r>
    <x v="21"/>
    <n v="188"/>
    <n v="0"/>
    <x v="4"/>
  </r>
  <r>
    <x v="68"/>
    <n v="196"/>
    <n v="2"/>
    <x v="4"/>
  </r>
  <r>
    <x v="5"/>
    <n v="214"/>
    <n v="2"/>
    <x v="1"/>
  </r>
  <r>
    <x v="76"/>
    <n v="245"/>
    <n v="2"/>
    <x v="1"/>
  </r>
  <r>
    <x v="7"/>
    <n v="202"/>
    <n v="2"/>
    <x v="1"/>
  </r>
  <r>
    <x v="8"/>
    <n v="221"/>
    <n v="0"/>
    <x v="1"/>
  </r>
  <r>
    <x v="9"/>
    <n v="204"/>
    <n v="0"/>
    <x v="1"/>
  </r>
  <r>
    <x v="16"/>
    <n v="198"/>
    <n v="0"/>
    <x v="3"/>
  </r>
  <r>
    <x v="73"/>
    <n v="233"/>
    <n v="0"/>
    <x v="3"/>
  </r>
  <r>
    <x v="74"/>
    <n v="190"/>
    <n v="0"/>
    <x v="3"/>
  </r>
  <r>
    <x v="17"/>
    <n v="231"/>
    <n v="2"/>
    <x v="3"/>
  </r>
  <r>
    <x v="15"/>
    <n v="237"/>
    <n v="2"/>
    <x v="3"/>
  </r>
  <r>
    <x v="42"/>
    <n v="226"/>
    <n v="2"/>
    <x v="8"/>
  </r>
  <r>
    <x v="77"/>
    <n v="223"/>
    <n v="2"/>
    <x v="8"/>
  </r>
  <r>
    <x v="41"/>
    <n v="193"/>
    <n v="0"/>
    <x v="8"/>
  </r>
  <r>
    <x v="43"/>
    <n v="211"/>
    <n v="0"/>
    <x v="8"/>
  </r>
  <r>
    <x v="64"/>
    <n v="251"/>
    <n v="2"/>
    <x v="8"/>
  </r>
  <r>
    <x v="66"/>
    <n v="162"/>
    <n v="0"/>
    <x v="9"/>
  </r>
  <r>
    <x v="45"/>
    <n v="214"/>
    <n v="0"/>
    <x v="9"/>
  </r>
  <r>
    <x v="46"/>
    <n v="209"/>
    <n v="2"/>
    <x v="9"/>
  </r>
  <r>
    <x v="47"/>
    <n v="233"/>
    <n v="2"/>
    <x v="9"/>
  </r>
  <r>
    <x v="49"/>
    <n v="172"/>
    <n v="0"/>
    <x v="9"/>
  </r>
  <r>
    <x v="31"/>
    <n v="257"/>
    <n v="2"/>
    <x v="6"/>
  </r>
  <r>
    <x v="71"/>
    <n v="247"/>
    <n v="2"/>
    <x v="6"/>
  </r>
  <r>
    <x v="81"/>
    <n v="215"/>
    <n v="2"/>
    <x v="6"/>
  </r>
  <r>
    <x v="33"/>
    <n v="216"/>
    <n v="2"/>
    <x v="6"/>
  </r>
  <r>
    <x v="32"/>
    <n v="179"/>
    <n v="0"/>
    <x v="6"/>
  </r>
  <r>
    <x v="28"/>
    <n v="225"/>
    <n v="0"/>
    <x v="5"/>
  </r>
  <r>
    <x v="25"/>
    <n v="203"/>
    <n v="0"/>
    <x v="5"/>
  </r>
  <r>
    <x v="27"/>
    <n v="183"/>
    <n v="0"/>
    <x v="5"/>
  </r>
  <r>
    <x v="26"/>
    <n v="174"/>
    <n v="0"/>
    <x v="5"/>
  </r>
  <r>
    <x v="62"/>
    <n v="193"/>
    <n v="2"/>
    <x v="5"/>
  </r>
  <r>
    <x v="79"/>
    <n v="202"/>
    <n v="0"/>
    <x v="0"/>
  </r>
  <r>
    <x v="63"/>
    <n v="212"/>
    <n v="2"/>
    <x v="0"/>
  </r>
  <r>
    <x v="1"/>
    <n v="269"/>
    <n v="2"/>
    <x v="0"/>
  </r>
  <r>
    <x v="0"/>
    <n v="179"/>
    <n v="0"/>
    <x v="0"/>
  </r>
  <r>
    <x v="4"/>
    <n v="257"/>
    <n v="2"/>
    <x v="0"/>
  </r>
  <r>
    <x v="24"/>
    <n v="229"/>
    <n v="2"/>
    <x v="4"/>
  </r>
  <r>
    <x v="22"/>
    <n v="202"/>
    <n v="0"/>
    <x v="4"/>
  </r>
  <r>
    <x v="23"/>
    <n v="219"/>
    <n v="0"/>
    <x v="4"/>
  </r>
  <r>
    <x v="21"/>
    <n v="201"/>
    <n v="2"/>
    <x v="4"/>
  </r>
  <r>
    <x v="68"/>
    <n v="192"/>
    <n v="0"/>
    <x v="4"/>
  </r>
  <r>
    <x v="55"/>
    <n v="179"/>
    <n v="0"/>
    <x v="11"/>
  </r>
  <r>
    <x v="56"/>
    <n v="239"/>
    <n v="2"/>
    <x v="11"/>
  </r>
  <r>
    <x v="57"/>
    <n v="179"/>
    <n v="0"/>
    <x v="11"/>
  </r>
  <r>
    <x v="58"/>
    <n v="226"/>
    <n v="2"/>
    <x v="11"/>
  </r>
  <r>
    <x v="59"/>
    <n v="217"/>
    <n v="2"/>
    <x v="11"/>
  </r>
  <r>
    <x v="52"/>
    <n v="255"/>
    <n v="2"/>
    <x v="10"/>
  </r>
  <r>
    <x v="53"/>
    <n v="203"/>
    <n v="0"/>
    <x v="10"/>
  </r>
  <r>
    <x v="75"/>
    <n v="230"/>
    <n v="2"/>
    <x v="10"/>
  </r>
  <r>
    <x v="54"/>
    <n v="213"/>
    <n v="0"/>
    <x v="10"/>
  </r>
  <r>
    <x v="50"/>
    <n v="191"/>
    <n v="0"/>
    <x v="10"/>
  </r>
  <r>
    <x v="36"/>
    <n v="196"/>
    <n v="0"/>
    <x v="7"/>
  </r>
  <r>
    <x v="37"/>
    <n v="216"/>
    <n v="2"/>
    <x v="7"/>
  </r>
  <r>
    <x v="72"/>
    <n v="214"/>
    <n v="0"/>
    <x v="7"/>
  </r>
  <r>
    <x v="38"/>
    <n v="212"/>
    <n v="2"/>
    <x v="7"/>
  </r>
  <r>
    <x v="39"/>
    <n v="191"/>
    <n v="0"/>
    <x v="7"/>
  </r>
  <r>
    <x v="13"/>
    <n v="257"/>
    <n v="2"/>
    <x v="2"/>
  </r>
  <r>
    <x v="12"/>
    <n v="168"/>
    <n v="0"/>
    <x v="2"/>
  </r>
  <r>
    <x v="78"/>
    <n v="227"/>
    <n v="2"/>
    <x v="2"/>
  </r>
  <r>
    <x v="11"/>
    <n v="186"/>
    <n v="0"/>
    <x v="2"/>
  </r>
  <r>
    <x v="10"/>
    <n v="199"/>
    <n v="2"/>
    <x v="2"/>
  </r>
  <r>
    <x v="13"/>
    <n v="167"/>
    <n v="0"/>
    <x v="2"/>
  </r>
  <r>
    <x v="12"/>
    <n v="143"/>
    <n v="0"/>
    <x v="2"/>
  </r>
  <r>
    <x v="78"/>
    <n v="176"/>
    <n v="2"/>
    <x v="2"/>
  </r>
  <r>
    <x v="11"/>
    <n v="205"/>
    <n v="0"/>
    <x v="2"/>
  </r>
  <r>
    <x v="10"/>
    <n v="257"/>
    <n v="2"/>
    <x v="2"/>
  </r>
  <r>
    <x v="24"/>
    <n v="176"/>
    <n v="2"/>
    <x v="4"/>
  </r>
  <r>
    <x v="22"/>
    <n v="220"/>
    <n v="2"/>
    <x v="4"/>
  </r>
  <r>
    <x v="23"/>
    <n v="151"/>
    <n v="0"/>
    <x v="4"/>
  </r>
  <r>
    <x v="21"/>
    <n v="240"/>
    <n v="2"/>
    <x v="4"/>
  </r>
  <r>
    <x v="68"/>
    <n v="235"/>
    <n v="0"/>
    <x v="4"/>
  </r>
  <r>
    <x v="55"/>
    <n v="245"/>
    <n v="0"/>
    <x v="11"/>
  </r>
  <r>
    <x v="56"/>
    <n v="256"/>
    <n v="2"/>
    <x v="11"/>
  </r>
  <r>
    <x v="82"/>
    <n v="170"/>
    <n v="0"/>
    <x v="11"/>
  </r>
  <r>
    <x v="58"/>
    <n v="215"/>
    <n v="0"/>
    <x v="11"/>
  </r>
  <r>
    <x v="59"/>
    <n v="206"/>
    <n v="0"/>
    <x v="11"/>
  </r>
  <r>
    <x v="5"/>
    <n v="255"/>
    <n v="2"/>
    <x v="1"/>
  </r>
  <r>
    <x v="76"/>
    <n v="199"/>
    <n v="0"/>
    <x v="1"/>
  </r>
  <r>
    <x v="7"/>
    <n v="193"/>
    <n v="2"/>
    <x v="1"/>
  </r>
  <r>
    <x v="8"/>
    <n v="231"/>
    <n v="2"/>
    <x v="1"/>
  </r>
  <r>
    <x v="9"/>
    <n v="226"/>
    <n v="2"/>
    <x v="1"/>
  </r>
  <r>
    <x v="42"/>
    <n v="300"/>
    <n v="2"/>
    <x v="8"/>
  </r>
  <r>
    <x v="77"/>
    <n v="217"/>
    <n v="2"/>
    <x v="8"/>
  </r>
  <r>
    <x v="41"/>
    <n v="166"/>
    <n v="0"/>
    <x v="8"/>
  </r>
  <r>
    <x v="43"/>
    <n v="169"/>
    <n v="0"/>
    <x v="8"/>
  </r>
  <r>
    <x v="64"/>
    <n v="266"/>
    <n v="2"/>
    <x v="8"/>
  </r>
  <r>
    <x v="52"/>
    <n v="205"/>
    <n v="0"/>
    <x v="10"/>
  </r>
  <r>
    <x v="53"/>
    <n v="206"/>
    <n v="0"/>
    <x v="10"/>
  </r>
  <r>
    <x v="75"/>
    <n v="203"/>
    <n v="2"/>
    <x v="10"/>
  </r>
  <r>
    <x v="54"/>
    <n v="174"/>
    <n v="2"/>
    <x v="10"/>
  </r>
  <r>
    <x v="50"/>
    <n v="243"/>
    <n v="0"/>
    <x v="10"/>
  </r>
  <r>
    <x v="16"/>
    <n v="215"/>
    <n v="0"/>
    <x v="3"/>
  </r>
  <r>
    <x v="73"/>
    <n v="218"/>
    <n v="2"/>
    <x v="3"/>
  </r>
  <r>
    <x v="74"/>
    <n v="197"/>
    <n v="2"/>
    <x v="3"/>
  </r>
  <r>
    <x v="17"/>
    <n v="267"/>
    <n v="2"/>
    <x v="3"/>
  </r>
  <r>
    <x v="15"/>
    <n v="257"/>
    <n v="0"/>
    <x v="3"/>
  </r>
  <r>
    <x v="66"/>
    <n v="220"/>
    <n v="2"/>
    <x v="9"/>
  </r>
  <r>
    <x v="45"/>
    <n v="166"/>
    <n v="0"/>
    <x v="9"/>
  </r>
  <r>
    <x v="46"/>
    <n v="190"/>
    <n v="0"/>
    <x v="9"/>
  </r>
  <r>
    <x v="47"/>
    <n v="191"/>
    <n v="0"/>
    <x v="9"/>
  </r>
  <r>
    <x v="49"/>
    <n v="267"/>
    <n v="2"/>
    <x v="9"/>
  </r>
  <r>
    <x v="36"/>
    <n v="225"/>
    <n v="2"/>
    <x v="7"/>
  </r>
  <r>
    <x v="37"/>
    <n v="180"/>
    <n v="0"/>
    <x v="7"/>
  </r>
  <r>
    <x v="72"/>
    <n v="212"/>
    <n v="2"/>
    <x v="7"/>
  </r>
  <r>
    <x v="38"/>
    <n v="189"/>
    <n v="2"/>
    <x v="7"/>
  </r>
  <r>
    <x v="39"/>
    <n v="235"/>
    <n v="2"/>
    <x v="7"/>
  </r>
  <r>
    <x v="28"/>
    <n v="175"/>
    <n v="0"/>
    <x v="5"/>
  </r>
  <r>
    <x v="25"/>
    <n v="193"/>
    <n v="2"/>
    <x v="5"/>
  </r>
  <r>
    <x v="26"/>
    <n v="136"/>
    <n v="0"/>
    <x v="5"/>
  </r>
  <r>
    <x v="83"/>
    <n v="155"/>
    <n v="0"/>
    <x v="5"/>
  </r>
  <r>
    <x v="62"/>
    <n v="193"/>
    <n v="0"/>
    <x v="5"/>
  </r>
  <r>
    <x v="79"/>
    <n v="238"/>
    <n v="2"/>
    <x v="0"/>
  </r>
  <r>
    <x v="63"/>
    <n v="207"/>
    <n v="0"/>
    <x v="0"/>
  </r>
  <r>
    <x v="1"/>
    <n v="151"/>
    <n v="0"/>
    <x v="0"/>
  </r>
  <r>
    <x v="0"/>
    <n v="221"/>
    <n v="2"/>
    <x v="0"/>
  </r>
  <r>
    <x v="4"/>
    <n v="245"/>
    <n v="2"/>
    <x v="0"/>
  </r>
  <r>
    <x v="31"/>
    <n v="203"/>
    <n v="0"/>
    <x v="6"/>
  </r>
  <r>
    <x v="71"/>
    <n v="222"/>
    <n v="2"/>
    <x v="6"/>
  </r>
  <r>
    <x v="81"/>
    <n v="204"/>
    <n v="2"/>
    <x v="6"/>
  </r>
  <r>
    <x v="34"/>
    <n v="182"/>
    <n v="0"/>
    <x v="6"/>
  </r>
  <r>
    <x v="32"/>
    <n v="220"/>
    <n v="0"/>
    <x v="6"/>
  </r>
  <r>
    <x v="55"/>
    <n v="236"/>
    <n v="2"/>
    <x v="11"/>
  </r>
  <r>
    <x v="56"/>
    <n v="259"/>
    <n v="2"/>
    <x v="11"/>
  </r>
  <r>
    <x v="57"/>
    <n v="244"/>
    <n v="2"/>
    <x v="11"/>
  </r>
  <r>
    <x v="58"/>
    <n v="170"/>
    <n v="0"/>
    <x v="11"/>
  </r>
  <r>
    <x v="59"/>
    <n v="193"/>
    <n v="0"/>
    <x v="11"/>
  </r>
  <r>
    <x v="66"/>
    <n v="211"/>
    <n v="0"/>
    <x v="9"/>
  </r>
  <r>
    <x v="45"/>
    <n v="159"/>
    <n v="0"/>
    <x v="9"/>
  </r>
  <r>
    <x v="46"/>
    <n v="220"/>
    <n v="0"/>
    <x v="9"/>
  </r>
  <r>
    <x v="47"/>
    <n v="244"/>
    <n v="2"/>
    <x v="9"/>
  </r>
  <r>
    <x v="49"/>
    <n v="219"/>
    <n v="2"/>
    <x v="9"/>
  </r>
  <r>
    <x v="13"/>
    <n v="156"/>
    <n v="0"/>
    <x v="2"/>
  </r>
  <r>
    <x v="12"/>
    <n v="225"/>
    <n v="2"/>
    <x v="2"/>
  </r>
  <r>
    <x v="78"/>
    <n v="193"/>
    <n v="2"/>
    <x v="2"/>
  </r>
  <r>
    <x v="11"/>
    <n v="210"/>
    <n v="2"/>
    <x v="2"/>
  </r>
  <r>
    <x v="10"/>
    <n v="208"/>
    <n v="0"/>
    <x v="2"/>
  </r>
  <r>
    <x v="28"/>
    <n v="225"/>
    <n v="2"/>
    <x v="5"/>
  </r>
  <r>
    <x v="25"/>
    <n v="156"/>
    <n v="0"/>
    <x v="5"/>
  </r>
  <r>
    <x v="27"/>
    <n v="155"/>
    <n v="0"/>
    <x v="5"/>
  </r>
  <r>
    <x v="26"/>
    <n v="195"/>
    <n v="0"/>
    <x v="5"/>
  </r>
  <r>
    <x v="62"/>
    <n v="210"/>
    <n v="2"/>
    <x v="5"/>
  </r>
  <r>
    <x v="36"/>
    <n v="184"/>
    <n v="0"/>
    <x v="7"/>
  </r>
  <r>
    <x v="37"/>
    <n v="215"/>
    <n v="0"/>
    <x v="7"/>
  </r>
  <r>
    <x v="72"/>
    <n v="195"/>
    <n v="2"/>
    <x v="7"/>
  </r>
  <r>
    <x v="38"/>
    <n v="195"/>
    <n v="0"/>
    <x v="7"/>
  </r>
  <r>
    <x v="39"/>
    <n v="209"/>
    <n v="0"/>
    <x v="7"/>
  </r>
  <r>
    <x v="79"/>
    <n v="245"/>
    <n v="2"/>
    <x v="0"/>
  </r>
  <r>
    <x v="63"/>
    <n v="224"/>
    <n v="2"/>
    <x v="0"/>
  </r>
  <r>
    <x v="1"/>
    <n v="187"/>
    <n v="0"/>
    <x v="0"/>
  </r>
  <r>
    <x v="0"/>
    <n v="267"/>
    <n v="2"/>
    <x v="0"/>
  </r>
  <r>
    <x v="4"/>
    <n v="258"/>
    <n v="2"/>
    <x v="0"/>
  </r>
  <r>
    <x v="5"/>
    <n v="242"/>
    <n v="2"/>
    <x v="1"/>
  </r>
  <r>
    <x v="76"/>
    <n v="224"/>
    <n v="2"/>
    <x v="1"/>
  </r>
  <r>
    <x v="7"/>
    <n v="173"/>
    <n v="0"/>
    <x v="1"/>
  </r>
  <r>
    <x v="8"/>
    <n v="233"/>
    <n v="2"/>
    <x v="1"/>
  </r>
  <r>
    <x v="9"/>
    <n v="237"/>
    <n v="2"/>
    <x v="1"/>
  </r>
  <r>
    <x v="52"/>
    <n v="231"/>
    <n v="0"/>
    <x v="10"/>
  </r>
  <r>
    <x v="53"/>
    <n v="200"/>
    <n v="0"/>
    <x v="10"/>
  </r>
  <r>
    <x v="75"/>
    <n v="207"/>
    <n v="2"/>
    <x v="10"/>
  </r>
  <r>
    <x v="54"/>
    <n v="229"/>
    <n v="0"/>
    <x v="10"/>
  </r>
  <r>
    <x v="50"/>
    <n v="228"/>
    <n v="0"/>
    <x v="10"/>
  </r>
  <r>
    <x v="24"/>
    <n v="197"/>
    <n v="0"/>
    <x v="4"/>
  </r>
  <r>
    <x v="22"/>
    <n v="197"/>
    <n v="2"/>
    <x v="4"/>
  </r>
  <r>
    <x v="23"/>
    <n v="222"/>
    <n v="2"/>
    <x v="4"/>
  </r>
  <r>
    <x v="21"/>
    <n v="208"/>
    <n v="2"/>
    <x v="4"/>
  </r>
  <r>
    <x v="68"/>
    <n v="217"/>
    <n v="2"/>
    <x v="4"/>
  </r>
  <r>
    <x v="31"/>
    <n v="229"/>
    <n v="2"/>
    <x v="6"/>
  </r>
  <r>
    <x v="71"/>
    <n v="160"/>
    <n v="0"/>
    <x v="6"/>
  </r>
  <r>
    <x v="81"/>
    <n v="210"/>
    <n v="0"/>
    <x v="6"/>
  </r>
  <r>
    <x v="32"/>
    <n v="148"/>
    <n v="0"/>
    <x v="6"/>
  </r>
  <r>
    <x v="34"/>
    <n v="189"/>
    <n v="0"/>
    <x v="6"/>
  </r>
  <r>
    <x v="42"/>
    <n v="244"/>
    <n v="2"/>
    <x v="8"/>
  </r>
  <r>
    <x v="77"/>
    <n v="217"/>
    <n v="2"/>
    <x v="8"/>
  </r>
  <r>
    <x v="41"/>
    <n v="172"/>
    <n v="0"/>
    <x v="8"/>
  </r>
  <r>
    <x v="43"/>
    <n v="193"/>
    <n v="0"/>
    <x v="8"/>
  </r>
  <r>
    <x v="64"/>
    <n v="231"/>
    <n v="0"/>
    <x v="8"/>
  </r>
  <r>
    <x v="16"/>
    <n v="186"/>
    <n v="0"/>
    <x v="3"/>
  </r>
  <r>
    <x v="73"/>
    <n v="205"/>
    <n v="0"/>
    <x v="3"/>
  </r>
  <r>
    <x v="74"/>
    <n v="210"/>
    <n v="2"/>
    <x v="3"/>
  </r>
  <r>
    <x v="17"/>
    <n v="241"/>
    <n v="2"/>
    <x v="3"/>
  </r>
  <r>
    <x v="15"/>
    <n v="257"/>
    <n v="2"/>
    <x v="3"/>
  </r>
  <r>
    <x v="79"/>
    <n v="258"/>
    <n v="2"/>
    <x v="0"/>
  </r>
  <r>
    <x v="63"/>
    <n v="222"/>
    <n v="2"/>
    <x v="0"/>
  </r>
  <r>
    <x v="1"/>
    <n v="185"/>
    <n v="0"/>
    <x v="0"/>
  </r>
  <r>
    <x v="0"/>
    <n v="168"/>
    <n v="0"/>
    <x v="0"/>
  </r>
  <r>
    <x v="4"/>
    <n v="225"/>
    <n v="2"/>
    <x v="0"/>
  </r>
  <r>
    <x v="28"/>
    <n v="202"/>
    <n v="0"/>
    <x v="5"/>
  </r>
  <r>
    <x v="25"/>
    <n v="200"/>
    <n v="0"/>
    <x v="5"/>
  </r>
  <r>
    <x v="83"/>
    <n v="200"/>
    <n v="2"/>
    <x v="5"/>
  </r>
  <r>
    <x v="26"/>
    <n v="219"/>
    <n v="2"/>
    <x v="5"/>
  </r>
  <r>
    <x v="62"/>
    <n v="205"/>
    <n v="0"/>
    <x v="5"/>
  </r>
  <r>
    <x v="36"/>
    <n v="181"/>
    <n v="0"/>
    <x v="7"/>
  </r>
  <r>
    <x v="35"/>
    <n v="236"/>
    <n v="1"/>
    <x v="7"/>
  </r>
  <r>
    <x v="72"/>
    <n v="214"/>
    <n v="0"/>
    <x v="7"/>
  </r>
  <r>
    <x v="37"/>
    <n v="227"/>
    <n v="0"/>
    <x v="7"/>
  </r>
  <r>
    <x v="39"/>
    <n v="194"/>
    <n v="2"/>
    <x v="7"/>
  </r>
  <r>
    <x v="24"/>
    <n v="204"/>
    <n v="2"/>
    <x v="4"/>
  </r>
  <r>
    <x v="22"/>
    <n v="236"/>
    <n v="1"/>
    <x v="4"/>
  </r>
  <r>
    <x v="23"/>
    <n v="245"/>
    <n v="2"/>
    <x v="4"/>
  </r>
  <r>
    <x v="21"/>
    <n v="279"/>
    <n v="2"/>
    <x v="4"/>
  </r>
  <r>
    <x v="68"/>
    <n v="182"/>
    <n v="0"/>
    <x v="4"/>
  </r>
  <r>
    <x v="15"/>
    <n v="216"/>
    <n v="2"/>
    <x v="3"/>
  </r>
  <r>
    <x v="73"/>
    <n v="264"/>
    <n v="2"/>
    <x v="3"/>
  </r>
  <r>
    <x v="74"/>
    <n v="170"/>
    <n v="0"/>
    <x v="3"/>
  </r>
  <r>
    <x v="17"/>
    <n v="257"/>
    <n v="2"/>
    <x v="3"/>
  </r>
  <r>
    <x v="19"/>
    <n v="229"/>
    <n v="0"/>
    <x v="3"/>
  </r>
  <r>
    <x v="55"/>
    <n v="199"/>
    <n v="0"/>
    <x v="11"/>
  </r>
  <r>
    <x v="56"/>
    <n v="192"/>
    <n v="0"/>
    <x v="11"/>
  </r>
  <r>
    <x v="57"/>
    <n v="244"/>
    <n v="2"/>
    <x v="11"/>
  </r>
  <r>
    <x v="58"/>
    <n v="244"/>
    <n v="0"/>
    <x v="11"/>
  </r>
  <r>
    <x v="59"/>
    <n v="233"/>
    <n v="2"/>
    <x v="11"/>
  </r>
  <r>
    <x v="31"/>
    <n v="234"/>
    <n v="2"/>
    <x v="6"/>
  </r>
  <r>
    <x v="71"/>
    <n v="202"/>
    <n v="2"/>
    <x v="6"/>
  </r>
  <r>
    <x v="81"/>
    <n v="182"/>
    <n v="2"/>
    <x v="6"/>
  </r>
  <r>
    <x v="32"/>
    <n v="209"/>
    <n v="0"/>
    <x v="6"/>
  </r>
  <r>
    <x v="34"/>
    <n v="221"/>
    <n v="2"/>
    <x v="6"/>
  </r>
  <r>
    <x v="13"/>
    <n v="168"/>
    <n v="0"/>
    <x v="2"/>
  </r>
  <r>
    <x v="12"/>
    <n v="168"/>
    <n v="0"/>
    <x v="2"/>
  </r>
  <r>
    <x v="78"/>
    <n v="172"/>
    <n v="0"/>
    <x v="2"/>
  </r>
  <r>
    <x v="11"/>
    <n v="256"/>
    <n v="2"/>
    <x v="2"/>
  </r>
  <r>
    <x v="10"/>
    <n v="192"/>
    <n v="0"/>
    <x v="2"/>
  </r>
  <r>
    <x v="42"/>
    <n v="203"/>
    <n v="2"/>
    <x v="8"/>
  </r>
  <r>
    <x v="77"/>
    <n v="235"/>
    <n v="2"/>
    <x v="8"/>
  </r>
  <r>
    <x v="84"/>
    <n v="191"/>
    <n v="0"/>
    <x v="8"/>
  </r>
  <r>
    <x v="43"/>
    <n v="188"/>
    <n v="0"/>
    <x v="8"/>
  </r>
  <r>
    <x v="64"/>
    <n v="176"/>
    <n v="0"/>
    <x v="8"/>
  </r>
  <r>
    <x v="5"/>
    <n v="189"/>
    <n v="0"/>
    <x v="1"/>
  </r>
  <r>
    <x v="76"/>
    <n v="152"/>
    <n v="0"/>
    <x v="1"/>
  </r>
  <r>
    <x v="7"/>
    <n v="193"/>
    <n v="2"/>
    <x v="1"/>
  </r>
  <r>
    <x v="8"/>
    <n v="239"/>
    <n v="2"/>
    <x v="1"/>
  </r>
  <r>
    <x v="9"/>
    <n v="221"/>
    <n v="2"/>
    <x v="1"/>
  </r>
  <r>
    <x v="66"/>
    <n v="186"/>
    <n v="0"/>
    <x v="9"/>
  </r>
  <r>
    <x v="45"/>
    <n v="225"/>
    <n v="0"/>
    <x v="9"/>
  </r>
  <r>
    <x v="46"/>
    <n v="215"/>
    <n v="2"/>
    <x v="9"/>
  </r>
  <r>
    <x v="47"/>
    <n v="217"/>
    <n v="2"/>
    <x v="9"/>
  </r>
  <r>
    <x v="49"/>
    <n v="246"/>
    <n v="2"/>
    <x v="9"/>
  </r>
  <r>
    <x v="52"/>
    <n v="210"/>
    <n v="2"/>
    <x v="10"/>
  </r>
  <r>
    <x v="53"/>
    <n v="251"/>
    <n v="2"/>
    <x v="10"/>
  </r>
  <r>
    <x v="75"/>
    <n v="204"/>
    <n v="0"/>
    <x v="10"/>
  </r>
  <r>
    <x v="54"/>
    <n v="211"/>
    <n v="0"/>
    <x v="10"/>
  </r>
  <r>
    <x v="50"/>
    <n v="235"/>
    <n v="0"/>
    <x v="10"/>
  </r>
  <r>
    <x v="52"/>
    <n v="168"/>
    <n v="0"/>
    <x v="10"/>
  </r>
  <r>
    <x v="53"/>
    <n v="176"/>
    <n v="0"/>
    <x v="10"/>
  </r>
  <r>
    <x v="75"/>
    <n v="186"/>
    <n v="0"/>
    <x v="10"/>
  </r>
  <r>
    <x v="54"/>
    <n v="204"/>
    <n v="2"/>
    <x v="10"/>
  </r>
  <r>
    <x v="50"/>
    <n v="189"/>
    <n v="2"/>
    <x v="10"/>
  </r>
  <r>
    <x v="31"/>
    <n v="243"/>
    <n v="2"/>
    <x v="6"/>
  </r>
  <r>
    <x v="71"/>
    <n v="187"/>
    <n v="2"/>
    <x v="6"/>
  </r>
  <r>
    <x v="81"/>
    <n v="200"/>
    <n v="2"/>
    <x v="6"/>
  </r>
  <r>
    <x v="33"/>
    <n v="203"/>
    <n v="0"/>
    <x v="6"/>
  </r>
  <r>
    <x v="34"/>
    <n v="161"/>
    <n v="0"/>
    <x v="6"/>
  </r>
  <r>
    <x v="79"/>
    <n v="228"/>
    <n v="2"/>
    <x v="0"/>
  </r>
  <r>
    <x v="63"/>
    <n v="188"/>
    <n v="0"/>
    <x v="0"/>
  </r>
  <r>
    <x v="1"/>
    <n v="138"/>
    <n v="0"/>
    <x v="0"/>
  </r>
  <r>
    <x v="0"/>
    <n v="193"/>
    <n v="0"/>
    <x v="0"/>
  </r>
  <r>
    <x v="4"/>
    <n v="204"/>
    <n v="0"/>
    <x v="0"/>
  </r>
  <r>
    <x v="55"/>
    <n v="179"/>
    <n v="0"/>
    <x v="11"/>
  </r>
  <r>
    <x v="56"/>
    <n v="196"/>
    <n v="2"/>
    <x v="11"/>
  </r>
  <r>
    <x v="57"/>
    <n v="202"/>
    <n v="2"/>
    <x v="11"/>
  </r>
  <r>
    <x v="58"/>
    <n v="213"/>
    <n v="2"/>
    <x v="11"/>
  </r>
  <r>
    <x v="59"/>
    <n v="213"/>
    <n v="2"/>
    <x v="11"/>
  </r>
  <r>
    <x v="13"/>
    <n v="208"/>
    <n v="2"/>
    <x v="2"/>
  </r>
  <r>
    <x v="12"/>
    <n v="205"/>
    <n v="2"/>
    <x v="2"/>
  </r>
  <r>
    <x v="78"/>
    <n v="171"/>
    <n v="0"/>
    <x v="2"/>
  </r>
  <r>
    <x v="11"/>
    <n v="161"/>
    <n v="0"/>
    <x v="2"/>
  </r>
  <r>
    <x v="10"/>
    <n v="156"/>
    <n v="0"/>
    <x v="2"/>
  </r>
  <r>
    <x v="42"/>
    <n v="204"/>
    <n v="0"/>
    <x v="8"/>
  </r>
  <r>
    <x v="77"/>
    <n v="183"/>
    <n v="0"/>
    <x v="8"/>
  </r>
  <r>
    <x v="84"/>
    <n v="225"/>
    <n v="2"/>
    <x v="8"/>
  </r>
  <r>
    <x v="43"/>
    <n v="202"/>
    <n v="2"/>
    <x v="8"/>
  </r>
  <r>
    <x v="64"/>
    <n v="203"/>
    <n v="2"/>
    <x v="8"/>
  </r>
  <r>
    <x v="24"/>
    <n v="213"/>
    <n v="0"/>
    <x v="4"/>
  </r>
  <r>
    <x v="22"/>
    <n v="213"/>
    <n v="2"/>
    <x v="4"/>
  </r>
  <r>
    <x v="23"/>
    <n v="200"/>
    <n v="2"/>
    <x v="4"/>
  </r>
  <r>
    <x v="21"/>
    <n v="222"/>
    <n v="0"/>
    <x v="4"/>
  </r>
  <r>
    <x v="68"/>
    <n v="180"/>
    <n v="0"/>
    <x v="4"/>
  </r>
  <r>
    <x v="15"/>
    <n v="228"/>
    <n v="2"/>
    <x v="3"/>
  </r>
  <r>
    <x v="73"/>
    <n v="161"/>
    <n v="0"/>
    <x v="3"/>
  </r>
  <r>
    <x v="16"/>
    <n v="166"/>
    <n v="0"/>
    <x v="3"/>
  </r>
  <r>
    <x v="17"/>
    <n v="268"/>
    <n v="2"/>
    <x v="3"/>
  </r>
  <r>
    <x v="19"/>
    <n v="256"/>
    <n v="2"/>
    <x v="3"/>
  </r>
  <r>
    <x v="28"/>
    <n v="210"/>
    <n v="0"/>
    <x v="5"/>
  </r>
  <r>
    <x v="25"/>
    <n v="224"/>
    <n v="2"/>
    <x v="5"/>
  </r>
  <r>
    <x v="27"/>
    <n v="235"/>
    <n v="2"/>
    <x v="5"/>
  </r>
  <r>
    <x v="26"/>
    <n v="216"/>
    <n v="2"/>
    <x v="5"/>
  </r>
  <r>
    <x v="62"/>
    <n v="195"/>
    <n v="2"/>
    <x v="5"/>
  </r>
  <r>
    <x v="66"/>
    <n v="227"/>
    <n v="2"/>
    <x v="9"/>
  </r>
  <r>
    <x v="45"/>
    <n v="185"/>
    <n v="0"/>
    <x v="9"/>
  </r>
  <r>
    <x v="46"/>
    <n v="222"/>
    <n v="0"/>
    <x v="9"/>
  </r>
  <r>
    <x v="47"/>
    <n v="213"/>
    <n v="0"/>
    <x v="9"/>
  </r>
  <r>
    <x v="49"/>
    <n v="182"/>
    <n v="0"/>
    <x v="9"/>
  </r>
  <r>
    <x v="5"/>
    <n v="168"/>
    <n v="0"/>
    <x v="1"/>
  </r>
  <r>
    <x v="85"/>
    <n v="160"/>
    <n v="0"/>
    <x v="1"/>
  </r>
  <r>
    <x v="7"/>
    <n v="177"/>
    <n v="0"/>
    <x v="1"/>
  </r>
  <r>
    <x v="8"/>
    <n v="223"/>
    <n v="2"/>
    <x v="1"/>
  </r>
  <r>
    <x v="9"/>
    <n v="247"/>
    <n v="2"/>
    <x v="1"/>
  </r>
  <r>
    <x v="35"/>
    <n v="215"/>
    <n v="2"/>
    <x v="7"/>
  </r>
  <r>
    <x v="38"/>
    <n v="174"/>
    <n v="2"/>
    <x v="7"/>
  </r>
  <r>
    <x v="72"/>
    <n v="223"/>
    <n v="2"/>
    <x v="7"/>
  </r>
  <r>
    <x v="37"/>
    <n v="215"/>
    <n v="0"/>
    <x v="7"/>
  </r>
  <r>
    <x v="39"/>
    <n v="222"/>
    <n v="0"/>
    <x v="7"/>
  </r>
  <r>
    <x v="35"/>
    <n v="203"/>
    <n v="0"/>
    <x v="7"/>
  </r>
  <r>
    <x v="36"/>
    <n v="191"/>
    <n v="2"/>
    <x v="7"/>
  </r>
  <r>
    <x v="72"/>
    <n v="211"/>
    <n v="2"/>
    <x v="7"/>
  </r>
  <r>
    <x v="37"/>
    <n v="186"/>
    <n v="2"/>
    <x v="7"/>
  </r>
  <r>
    <x v="39"/>
    <n v="245"/>
    <n v="2"/>
    <x v="7"/>
  </r>
  <r>
    <x v="42"/>
    <n v="235"/>
    <n v="2"/>
    <x v="8"/>
  </r>
  <r>
    <x v="41"/>
    <n v="142"/>
    <n v="0"/>
    <x v="8"/>
  </r>
  <r>
    <x v="43"/>
    <n v="175"/>
    <n v="0"/>
    <x v="8"/>
  </r>
  <r>
    <x v="77"/>
    <n v="177"/>
    <n v="0"/>
    <x v="8"/>
  </r>
  <r>
    <x v="64"/>
    <n v="185"/>
    <n v="0"/>
    <x v="8"/>
  </r>
  <r>
    <x v="66"/>
    <n v="228"/>
    <n v="0"/>
    <x v="9"/>
  </r>
  <r>
    <x v="45"/>
    <n v="179"/>
    <n v="0"/>
    <x v="9"/>
  </r>
  <r>
    <x v="46"/>
    <n v="180"/>
    <n v="0"/>
    <x v="9"/>
  </r>
  <r>
    <x v="47"/>
    <n v="233"/>
    <n v="2"/>
    <x v="9"/>
  </r>
  <r>
    <x v="49"/>
    <n v="227"/>
    <n v="2"/>
    <x v="9"/>
  </r>
  <r>
    <x v="31"/>
    <n v="246"/>
    <n v="2"/>
    <x v="6"/>
  </r>
  <r>
    <x v="71"/>
    <n v="244"/>
    <n v="2"/>
    <x v="6"/>
  </r>
  <r>
    <x v="81"/>
    <n v="266"/>
    <n v="2"/>
    <x v="6"/>
  </r>
  <r>
    <x v="32"/>
    <n v="190"/>
    <n v="0"/>
    <x v="6"/>
  </r>
  <r>
    <x v="33"/>
    <n v="197"/>
    <n v="0"/>
    <x v="6"/>
  </r>
  <r>
    <x v="80"/>
    <n v="172"/>
    <n v="0"/>
    <x v="4"/>
  </r>
  <r>
    <x v="22"/>
    <n v="211"/>
    <n v="2"/>
    <x v="4"/>
  </r>
  <r>
    <x v="23"/>
    <n v="212"/>
    <n v="2"/>
    <x v="4"/>
  </r>
  <r>
    <x v="21"/>
    <n v="210"/>
    <n v="0"/>
    <x v="4"/>
  </r>
  <r>
    <x v="68"/>
    <n v="215"/>
    <n v="2"/>
    <x v="4"/>
  </r>
  <r>
    <x v="5"/>
    <n v="225"/>
    <n v="2"/>
    <x v="1"/>
  </r>
  <r>
    <x v="76"/>
    <n v="195"/>
    <n v="0"/>
    <x v="1"/>
  </r>
  <r>
    <x v="7"/>
    <n v="183"/>
    <n v="0"/>
    <x v="1"/>
  </r>
  <r>
    <x v="8"/>
    <n v="259"/>
    <n v="2"/>
    <x v="1"/>
  </r>
  <r>
    <x v="9"/>
    <n v="214"/>
    <n v="0"/>
    <x v="1"/>
  </r>
  <r>
    <x v="86"/>
    <n v="155"/>
    <n v="0"/>
    <x v="5"/>
  </r>
  <r>
    <x v="28"/>
    <n v="197"/>
    <n v="0"/>
    <x v="5"/>
  </r>
  <r>
    <x v="25"/>
    <n v="178"/>
    <n v="0"/>
    <x v="5"/>
  </r>
  <r>
    <x v="26"/>
    <n v="154"/>
    <n v="0"/>
    <x v="5"/>
  </r>
  <r>
    <x v="87"/>
    <n v="157"/>
    <n v="0"/>
    <x v="5"/>
  </r>
  <r>
    <x v="55"/>
    <n v="202"/>
    <n v="2"/>
    <x v="11"/>
  </r>
  <r>
    <x v="56"/>
    <n v="212"/>
    <n v="2"/>
    <x v="11"/>
  </r>
  <r>
    <x v="57"/>
    <n v="193"/>
    <n v="2"/>
    <x v="11"/>
  </r>
  <r>
    <x v="58"/>
    <n v="200"/>
    <n v="2"/>
    <x v="11"/>
  </r>
  <r>
    <x v="59"/>
    <n v="245"/>
    <n v="2"/>
    <x v="11"/>
  </r>
  <r>
    <x v="51"/>
    <n v="212"/>
    <n v="0"/>
    <x v="10"/>
  </r>
  <r>
    <x v="53"/>
    <n v="253"/>
    <n v="2"/>
    <x v="10"/>
  </r>
  <r>
    <x v="75"/>
    <n v="191"/>
    <n v="0"/>
    <x v="10"/>
  </r>
  <r>
    <x v="54"/>
    <n v="232"/>
    <n v="2"/>
    <x v="10"/>
  </r>
  <r>
    <x v="50"/>
    <n v="223"/>
    <n v="2"/>
    <x v="10"/>
  </r>
  <r>
    <x v="78"/>
    <n v="213"/>
    <n v="2"/>
    <x v="2"/>
  </r>
  <r>
    <x v="12"/>
    <n v="200"/>
    <n v="0"/>
    <x v="2"/>
  </r>
  <r>
    <x v="13"/>
    <n v="256"/>
    <n v="2"/>
    <x v="2"/>
  </r>
  <r>
    <x v="88"/>
    <n v="188"/>
    <n v="0"/>
    <x v="2"/>
  </r>
  <r>
    <x v="10"/>
    <n v="189"/>
    <n v="0"/>
    <x v="2"/>
  </r>
  <r>
    <x v="15"/>
    <n v="255"/>
    <n v="0"/>
    <x v="3"/>
  </r>
  <r>
    <x v="16"/>
    <n v="206"/>
    <n v="2"/>
    <x v="3"/>
  </r>
  <r>
    <x v="89"/>
    <n v="215"/>
    <n v="2"/>
    <x v="3"/>
  </r>
  <r>
    <x v="17"/>
    <n v="246"/>
    <n v="0"/>
    <x v="3"/>
  </r>
  <r>
    <x v="19"/>
    <n v="268"/>
    <n v="2"/>
    <x v="3"/>
  </r>
  <r>
    <x v="79"/>
    <n v="261"/>
    <n v="2"/>
    <x v="0"/>
  </r>
  <r>
    <x v="63"/>
    <n v="204"/>
    <n v="0"/>
    <x v="0"/>
  </r>
  <r>
    <x v="1"/>
    <n v="196"/>
    <n v="0"/>
    <x v="0"/>
  </r>
  <r>
    <x v="0"/>
    <n v="247"/>
    <n v="2"/>
    <x v="0"/>
  </r>
  <r>
    <x v="4"/>
    <n v="234"/>
    <n v="0"/>
    <x v="0"/>
  </r>
  <r>
    <x v="66"/>
    <n v="162"/>
    <n v="0"/>
    <x v="9"/>
  </r>
  <r>
    <x v="46"/>
    <n v="196"/>
    <n v="0"/>
    <x v="9"/>
  </r>
  <r>
    <x v="48"/>
    <n v="227"/>
    <n v="2"/>
    <x v="9"/>
  </r>
  <r>
    <x v="47"/>
    <n v="163"/>
    <n v="0"/>
    <x v="9"/>
  </r>
  <r>
    <x v="49"/>
    <n v="231"/>
    <n v="2"/>
    <x v="9"/>
  </r>
  <r>
    <x v="79"/>
    <n v="216"/>
    <n v="2"/>
    <x v="0"/>
  </r>
  <r>
    <x v="63"/>
    <n v="235"/>
    <n v="2"/>
    <x v="0"/>
  </r>
  <r>
    <x v="1"/>
    <n v="189"/>
    <n v="0"/>
    <x v="0"/>
  </r>
  <r>
    <x v="0"/>
    <n v="240"/>
    <n v="2"/>
    <x v="0"/>
  </r>
  <r>
    <x v="4"/>
    <n v="225"/>
    <n v="0"/>
    <x v="0"/>
  </r>
  <r>
    <x v="51"/>
    <n v="210"/>
    <n v="2"/>
    <x v="10"/>
  </r>
  <r>
    <x v="53"/>
    <n v="155"/>
    <n v="0"/>
    <x v="10"/>
  </r>
  <r>
    <x v="75"/>
    <n v="244"/>
    <n v="2"/>
    <x v="10"/>
  </r>
  <r>
    <x v="54"/>
    <n v="191"/>
    <n v="1"/>
    <x v="10"/>
  </r>
  <r>
    <x v="50"/>
    <n v="230"/>
    <n v="0"/>
    <x v="10"/>
  </r>
  <r>
    <x v="35"/>
    <n v="200"/>
    <n v="0"/>
    <x v="7"/>
  </r>
  <r>
    <x v="36"/>
    <n v="222"/>
    <n v="2"/>
    <x v="7"/>
  </r>
  <r>
    <x v="72"/>
    <n v="207"/>
    <n v="0"/>
    <x v="7"/>
  </r>
  <r>
    <x v="37"/>
    <n v="191"/>
    <n v="1"/>
    <x v="7"/>
  </r>
  <r>
    <x v="39"/>
    <n v="231"/>
    <n v="2"/>
    <x v="7"/>
  </r>
  <r>
    <x v="86"/>
    <n v="143"/>
    <n v="0"/>
    <x v="5"/>
  </r>
  <r>
    <x v="28"/>
    <n v="208"/>
    <n v="0"/>
    <x v="5"/>
  </r>
  <r>
    <x v="25"/>
    <n v="174"/>
    <n v="0"/>
    <x v="5"/>
  </r>
  <r>
    <x v="26"/>
    <n v="198"/>
    <n v="0"/>
    <x v="5"/>
  </r>
  <r>
    <x v="87"/>
    <n v="191"/>
    <n v="0"/>
    <x v="5"/>
  </r>
  <r>
    <x v="15"/>
    <n v="193"/>
    <n v="2"/>
    <x v="3"/>
  </r>
  <r>
    <x v="16"/>
    <n v="268"/>
    <n v="2"/>
    <x v="3"/>
  </r>
  <r>
    <x v="89"/>
    <n v="215"/>
    <n v="2"/>
    <x v="3"/>
  </r>
  <r>
    <x v="17"/>
    <n v="266"/>
    <n v="2"/>
    <x v="3"/>
  </r>
  <r>
    <x v="19"/>
    <n v="266"/>
    <n v="2"/>
    <x v="3"/>
  </r>
  <r>
    <x v="78"/>
    <n v="202"/>
    <n v="2"/>
    <x v="2"/>
  </r>
  <r>
    <x v="12"/>
    <n v="150"/>
    <n v="0"/>
    <x v="2"/>
  </r>
  <r>
    <x v="13"/>
    <n v="191"/>
    <n v="2"/>
    <x v="2"/>
  </r>
  <r>
    <x v="88"/>
    <n v="180"/>
    <n v="0"/>
    <x v="2"/>
  </r>
  <r>
    <x v="10"/>
    <n v="228"/>
    <n v="2"/>
    <x v="2"/>
  </r>
  <r>
    <x v="5"/>
    <n v="201"/>
    <n v="0"/>
    <x v="1"/>
  </r>
  <r>
    <x v="76"/>
    <n v="210"/>
    <n v="2"/>
    <x v="1"/>
  </r>
  <r>
    <x v="7"/>
    <n v="147"/>
    <n v="0"/>
    <x v="1"/>
  </r>
  <r>
    <x v="8"/>
    <n v="212"/>
    <n v="2"/>
    <x v="1"/>
  </r>
  <r>
    <x v="9"/>
    <n v="220"/>
    <n v="0"/>
    <x v="1"/>
  </r>
  <r>
    <x v="31"/>
    <n v="225"/>
    <n v="0"/>
    <x v="6"/>
  </r>
  <r>
    <x v="71"/>
    <n v="214"/>
    <n v="0"/>
    <x v="6"/>
  </r>
  <r>
    <x v="81"/>
    <n v="230"/>
    <n v="2"/>
    <x v="6"/>
  </r>
  <r>
    <x v="32"/>
    <n v="148"/>
    <n v="0"/>
    <x v="6"/>
  </r>
  <r>
    <x v="33"/>
    <n v="191"/>
    <n v="0"/>
    <x v="6"/>
  </r>
  <r>
    <x v="55"/>
    <n v="228"/>
    <n v="2"/>
    <x v="11"/>
  </r>
  <r>
    <x v="56"/>
    <n v="246"/>
    <n v="2"/>
    <x v="11"/>
  </r>
  <r>
    <x v="57"/>
    <n v="199"/>
    <n v="0"/>
    <x v="11"/>
  </r>
  <r>
    <x v="58"/>
    <n v="223"/>
    <n v="2"/>
    <x v="11"/>
  </r>
  <r>
    <x v="59"/>
    <n v="215"/>
    <n v="2"/>
    <x v="11"/>
  </r>
  <r>
    <x v="24"/>
    <n v="205"/>
    <n v="0"/>
    <x v="4"/>
  </r>
  <r>
    <x v="22"/>
    <n v="213"/>
    <n v="2"/>
    <x v="4"/>
  </r>
  <r>
    <x v="23"/>
    <n v="194"/>
    <n v="0"/>
    <x v="4"/>
  </r>
  <r>
    <x v="21"/>
    <n v="228"/>
    <n v="2"/>
    <x v="4"/>
  </r>
  <r>
    <x v="68"/>
    <n v="223"/>
    <n v="2"/>
    <x v="4"/>
  </r>
  <r>
    <x v="42"/>
    <n v="227"/>
    <n v="2"/>
    <x v="8"/>
  </r>
  <r>
    <x v="41"/>
    <n v="212"/>
    <n v="0"/>
    <x v="8"/>
  </r>
  <r>
    <x v="43"/>
    <n v="216"/>
    <n v="2"/>
    <x v="8"/>
  </r>
  <r>
    <x v="77"/>
    <n v="226"/>
    <n v="0"/>
    <x v="8"/>
  </r>
  <r>
    <x v="64"/>
    <n v="189"/>
    <n v="0"/>
    <x v="8"/>
  </r>
  <r>
    <x v="15"/>
    <n v="226"/>
    <n v="0"/>
    <x v="3"/>
  </r>
  <r>
    <x v="16"/>
    <n v="205"/>
    <n v="2"/>
    <x v="3"/>
  </r>
  <r>
    <x v="89"/>
    <n v="159"/>
    <n v="0"/>
    <x v="3"/>
  </r>
  <r>
    <x v="17"/>
    <n v="243"/>
    <n v="2"/>
    <x v="3"/>
  </r>
  <r>
    <x v="19"/>
    <n v="193"/>
    <n v="2"/>
    <x v="3"/>
  </r>
  <r>
    <x v="78"/>
    <n v="235"/>
    <n v="2"/>
    <x v="2"/>
  </r>
  <r>
    <x v="12"/>
    <n v="187"/>
    <n v="0"/>
    <x v="2"/>
  </r>
  <r>
    <x v="13"/>
    <n v="247"/>
    <n v="2"/>
    <x v="2"/>
  </r>
  <r>
    <x v="11"/>
    <n v="201"/>
    <n v="0"/>
    <x v="2"/>
  </r>
  <r>
    <x v="10"/>
    <n v="172"/>
    <n v="0"/>
    <x v="2"/>
  </r>
  <r>
    <x v="86"/>
    <n v="123"/>
    <n v="0"/>
    <x v="5"/>
  </r>
  <r>
    <x v="28"/>
    <n v="239"/>
    <n v="2"/>
    <x v="5"/>
  </r>
  <r>
    <x v="25"/>
    <n v="185"/>
    <n v="2"/>
    <x v="5"/>
  </r>
  <r>
    <x v="26"/>
    <n v="163"/>
    <n v="0"/>
    <x v="5"/>
  </r>
  <r>
    <x v="87"/>
    <n v="175"/>
    <n v="0"/>
    <x v="5"/>
  </r>
  <r>
    <x v="42"/>
    <n v="224"/>
    <n v="2"/>
    <x v="8"/>
  </r>
  <r>
    <x v="41"/>
    <n v="178"/>
    <n v="0"/>
    <x v="8"/>
  </r>
  <r>
    <x v="43"/>
    <n v="183"/>
    <n v="0"/>
    <x v="8"/>
  </r>
  <r>
    <x v="77"/>
    <n v="182"/>
    <n v="2"/>
    <x v="8"/>
  </r>
  <r>
    <x v="64"/>
    <n v="253"/>
    <n v="2"/>
    <x v="8"/>
  </r>
  <r>
    <x v="55"/>
    <n v="224"/>
    <n v="2"/>
    <x v="11"/>
  </r>
  <r>
    <x v="56"/>
    <n v="255"/>
    <n v="2"/>
    <x v="11"/>
  </r>
  <r>
    <x v="57"/>
    <n v="159"/>
    <n v="2"/>
    <x v="11"/>
  </r>
  <r>
    <x v="58"/>
    <n v="247"/>
    <n v="2"/>
    <x v="11"/>
  </r>
  <r>
    <x v="59"/>
    <n v="248"/>
    <n v="0"/>
    <x v="11"/>
  </r>
  <r>
    <x v="35"/>
    <n v="201"/>
    <n v="0"/>
    <x v="7"/>
  </r>
  <r>
    <x v="36"/>
    <n v="225"/>
    <n v="0"/>
    <x v="7"/>
  </r>
  <r>
    <x v="72"/>
    <n v="139"/>
    <n v="0"/>
    <x v="7"/>
  </r>
  <r>
    <x v="37"/>
    <n v="178"/>
    <n v="0"/>
    <x v="7"/>
  </r>
  <r>
    <x v="39"/>
    <n v="255"/>
    <n v="2"/>
    <x v="7"/>
  </r>
  <r>
    <x v="51"/>
    <n v="247"/>
    <n v="0"/>
    <x v="10"/>
  </r>
  <r>
    <x v="52"/>
    <n v="214"/>
    <n v="0"/>
    <x v="10"/>
  </r>
  <r>
    <x v="75"/>
    <n v="212"/>
    <n v="2"/>
    <x v="10"/>
  </r>
  <r>
    <x v="54"/>
    <n v="247"/>
    <n v="2"/>
    <x v="10"/>
  </r>
  <r>
    <x v="50"/>
    <n v="248"/>
    <n v="2"/>
    <x v="10"/>
  </r>
  <r>
    <x v="79"/>
    <n v="258"/>
    <n v="2"/>
    <x v="0"/>
  </r>
  <r>
    <x v="63"/>
    <n v="222"/>
    <n v="2"/>
    <x v="0"/>
  </r>
  <r>
    <x v="1"/>
    <n v="206"/>
    <n v="0"/>
    <x v="0"/>
  </r>
  <r>
    <x v="0"/>
    <n v="221"/>
    <n v="0"/>
    <x v="0"/>
  </r>
  <r>
    <x v="4"/>
    <n v="238"/>
    <n v="0"/>
    <x v="0"/>
  </r>
  <r>
    <x v="66"/>
    <n v="191"/>
    <n v="2"/>
    <x v="9"/>
  </r>
  <r>
    <x v="46"/>
    <n v="144"/>
    <n v="0"/>
    <x v="9"/>
  </r>
  <r>
    <x v="48"/>
    <n v="171"/>
    <n v="2"/>
    <x v="9"/>
  </r>
  <r>
    <x v="47"/>
    <n v="201"/>
    <n v="2"/>
    <x v="9"/>
  </r>
  <r>
    <x v="49"/>
    <n v="221"/>
    <n v="2"/>
    <x v="9"/>
  </r>
  <r>
    <x v="24"/>
    <n v="161"/>
    <n v="0"/>
    <x v="4"/>
  </r>
  <r>
    <x v="22"/>
    <n v="186"/>
    <n v="2"/>
    <x v="4"/>
  </r>
  <r>
    <x v="23"/>
    <n v="160"/>
    <n v="0"/>
    <x v="4"/>
  </r>
  <r>
    <x v="21"/>
    <n v="161"/>
    <n v="0"/>
    <x v="4"/>
  </r>
  <r>
    <x v="68"/>
    <n v="216"/>
    <n v="0"/>
    <x v="4"/>
  </r>
  <r>
    <x v="31"/>
    <n v="210"/>
    <n v="2"/>
    <x v="6"/>
  </r>
  <r>
    <x v="71"/>
    <n v="188"/>
    <n v="2"/>
    <x v="6"/>
  </r>
  <r>
    <x v="81"/>
    <n v="190"/>
    <n v="2"/>
    <x v="6"/>
  </r>
  <r>
    <x v="33"/>
    <n v="213"/>
    <n v="0"/>
    <x v="6"/>
  </r>
  <r>
    <x v="34"/>
    <n v="200"/>
    <n v="2"/>
    <x v="6"/>
  </r>
  <r>
    <x v="5"/>
    <n v="178"/>
    <n v="0"/>
    <x v="1"/>
  </r>
  <r>
    <x v="76"/>
    <n v="181"/>
    <n v="0"/>
    <x v="1"/>
  </r>
  <r>
    <x v="85"/>
    <n v="188"/>
    <n v="0"/>
    <x v="1"/>
  </r>
  <r>
    <x v="8"/>
    <n v="233"/>
    <n v="2"/>
    <x v="1"/>
  </r>
  <r>
    <x v="9"/>
    <n v="191"/>
    <n v="0"/>
    <x v="1"/>
  </r>
  <r>
    <x v="24"/>
    <n v="181"/>
    <n v="0"/>
    <x v="4"/>
  </r>
  <r>
    <x v="22"/>
    <n v="212"/>
    <n v="0"/>
    <x v="4"/>
  </r>
  <r>
    <x v="23"/>
    <n v="160"/>
    <n v="0"/>
    <x v="4"/>
  </r>
  <r>
    <x v="68"/>
    <n v="190"/>
    <n v="0"/>
    <x v="4"/>
  </r>
  <r>
    <x v="21"/>
    <n v="131"/>
    <n v="0"/>
    <x v="4"/>
  </r>
  <r>
    <x v="55"/>
    <n v="247"/>
    <n v="2"/>
    <x v="11"/>
  </r>
  <r>
    <x v="56"/>
    <n v="228"/>
    <n v="2"/>
    <x v="11"/>
  </r>
  <r>
    <x v="57"/>
    <n v="257"/>
    <n v="2"/>
    <x v="11"/>
  </r>
  <r>
    <x v="58"/>
    <n v="198"/>
    <n v="2"/>
    <x v="11"/>
  </r>
  <r>
    <x v="59"/>
    <n v="209"/>
    <n v="2"/>
    <x v="11"/>
  </r>
  <r>
    <x v="5"/>
    <n v="160"/>
    <n v="0"/>
    <x v="1"/>
  </r>
  <r>
    <x v="76"/>
    <n v="167"/>
    <n v="0"/>
    <x v="1"/>
  </r>
  <r>
    <x v="7"/>
    <n v="257"/>
    <n v="2"/>
    <x v="1"/>
  </r>
  <r>
    <x v="8"/>
    <n v="209"/>
    <n v="2"/>
    <x v="1"/>
  </r>
  <r>
    <x v="9"/>
    <n v="235"/>
    <n v="2"/>
    <x v="1"/>
  </r>
  <r>
    <x v="90"/>
    <n v="182"/>
    <n v="2"/>
    <x v="0"/>
  </r>
  <r>
    <x v="63"/>
    <n v="202"/>
    <n v="2"/>
    <x v="0"/>
  </r>
  <r>
    <x v="1"/>
    <n v="183"/>
    <n v="0"/>
    <x v="0"/>
  </r>
  <r>
    <x v="0"/>
    <n v="155"/>
    <n v="0"/>
    <x v="0"/>
  </r>
  <r>
    <x v="4"/>
    <n v="202"/>
    <n v="0"/>
    <x v="0"/>
  </r>
  <r>
    <x v="66"/>
    <n v="242"/>
    <n v="2"/>
    <x v="9"/>
  </r>
  <r>
    <x v="46"/>
    <n v="167"/>
    <n v="2"/>
    <x v="9"/>
  </r>
  <r>
    <x v="48"/>
    <n v="191"/>
    <n v="0"/>
    <x v="9"/>
  </r>
  <r>
    <x v="47"/>
    <n v="224"/>
    <n v="0"/>
    <x v="9"/>
  </r>
  <r>
    <x v="49"/>
    <n v="214"/>
    <n v="2"/>
    <x v="9"/>
  </r>
  <r>
    <x v="78"/>
    <n v="177"/>
    <n v="0"/>
    <x v="2"/>
  </r>
  <r>
    <x v="12"/>
    <n v="148"/>
    <n v="0"/>
    <x v="2"/>
  </r>
  <r>
    <x v="13"/>
    <n v="192"/>
    <n v="2"/>
    <x v="2"/>
  </r>
  <r>
    <x v="11"/>
    <n v="235"/>
    <n v="2"/>
    <x v="2"/>
  </r>
  <r>
    <x v="10"/>
    <n v="192"/>
    <n v="0"/>
    <x v="2"/>
  </r>
  <r>
    <x v="42"/>
    <n v="243"/>
    <n v="2"/>
    <x v="8"/>
  </r>
  <r>
    <x v="41"/>
    <n v="154"/>
    <n v="0"/>
    <x v="8"/>
  </r>
  <r>
    <x v="43"/>
    <n v="212"/>
    <n v="0"/>
    <x v="8"/>
  </r>
  <r>
    <x v="77"/>
    <n v="171"/>
    <n v="0"/>
    <x v="8"/>
  </r>
  <r>
    <x v="64"/>
    <n v="257"/>
    <n v="2"/>
    <x v="8"/>
  </r>
  <r>
    <x v="31"/>
    <n v="211"/>
    <n v="0"/>
    <x v="6"/>
  </r>
  <r>
    <x v="71"/>
    <n v="183"/>
    <n v="2"/>
    <x v="6"/>
  </r>
  <r>
    <x v="81"/>
    <n v="223"/>
    <n v="2"/>
    <x v="6"/>
  </r>
  <r>
    <x v="33"/>
    <n v="206"/>
    <n v="2"/>
    <x v="6"/>
  </r>
  <r>
    <x v="34"/>
    <n v="205"/>
    <n v="0"/>
    <x v="6"/>
  </r>
  <r>
    <x v="19"/>
    <n v="257"/>
    <n v="2"/>
    <x v="3"/>
  </r>
  <r>
    <x v="74"/>
    <n v="146"/>
    <n v="0"/>
    <x v="3"/>
  </r>
  <r>
    <x v="16"/>
    <n v="223"/>
    <n v="1"/>
    <x v="3"/>
  </r>
  <r>
    <x v="17"/>
    <n v="200"/>
    <n v="2"/>
    <x v="3"/>
  </r>
  <r>
    <x v="15"/>
    <n v="189"/>
    <n v="0"/>
    <x v="3"/>
  </r>
  <r>
    <x v="35"/>
    <n v="184"/>
    <n v="0"/>
    <x v="7"/>
  </r>
  <r>
    <x v="36"/>
    <n v="222"/>
    <n v="2"/>
    <x v="7"/>
  </r>
  <r>
    <x v="72"/>
    <n v="223"/>
    <n v="1"/>
    <x v="7"/>
  </r>
  <r>
    <x v="38"/>
    <n v="186"/>
    <n v="0"/>
    <x v="7"/>
  </r>
  <r>
    <x v="39"/>
    <n v="215"/>
    <n v="2"/>
    <x v="7"/>
  </r>
  <r>
    <x v="51"/>
    <n v="230"/>
    <n v="2"/>
    <x v="10"/>
  </r>
  <r>
    <x v="52"/>
    <n v="210"/>
    <n v="2"/>
    <x v="10"/>
  </r>
  <r>
    <x v="53"/>
    <n v="202"/>
    <n v="2"/>
    <x v="10"/>
  </r>
  <r>
    <x v="54"/>
    <n v="171"/>
    <n v="0"/>
    <x v="10"/>
  </r>
  <r>
    <x v="50"/>
    <n v="211"/>
    <n v="0"/>
    <x v="10"/>
  </r>
  <r>
    <x v="86"/>
    <n v="101"/>
    <n v="0"/>
    <x v="5"/>
  </r>
  <r>
    <x v="28"/>
    <n v="196"/>
    <n v="0"/>
    <x v="5"/>
  </r>
  <r>
    <x v="25"/>
    <n v="153"/>
    <n v="0"/>
    <x v="5"/>
  </r>
  <r>
    <x v="26"/>
    <n v="194"/>
    <n v="2"/>
    <x v="5"/>
  </r>
  <r>
    <x v="87"/>
    <n v="247"/>
    <n v="2"/>
    <x v="5"/>
  </r>
  <r>
    <x v="86"/>
    <n v="133"/>
    <n v="0"/>
    <x v="5"/>
  </r>
  <r>
    <x v="28"/>
    <n v="197"/>
    <n v="2"/>
    <x v="5"/>
  </r>
  <r>
    <x v="25"/>
    <n v="226"/>
    <n v="2"/>
    <x v="5"/>
  </r>
  <r>
    <x v="26"/>
    <n v="212"/>
    <n v="0"/>
    <x v="5"/>
  </r>
  <r>
    <x v="87"/>
    <n v="179"/>
    <n v="2"/>
    <x v="5"/>
  </r>
  <r>
    <x v="5"/>
    <n v="187"/>
    <n v="2"/>
    <x v="1"/>
  </r>
  <r>
    <x v="76"/>
    <n v="179"/>
    <n v="0"/>
    <x v="1"/>
  </r>
  <r>
    <x v="7"/>
    <n v="203"/>
    <n v="0"/>
    <x v="1"/>
  </r>
  <r>
    <x v="8"/>
    <n v="255"/>
    <n v="2"/>
    <x v="1"/>
  </r>
  <r>
    <x v="9"/>
    <n v="162"/>
    <n v="0"/>
    <x v="1"/>
  </r>
  <r>
    <x v="31"/>
    <n v="205"/>
    <n v="0"/>
    <x v="6"/>
  </r>
  <r>
    <x v="71"/>
    <n v="191"/>
    <n v="1"/>
    <x v="6"/>
  </r>
  <r>
    <x v="81"/>
    <n v="182"/>
    <n v="0"/>
    <x v="6"/>
  </r>
  <r>
    <x v="33"/>
    <n v="268"/>
    <n v="2"/>
    <x v="6"/>
  </r>
  <r>
    <x v="34"/>
    <n v="247"/>
    <n v="2"/>
    <x v="6"/>
  </r>
  <r>
    <x v="15"/>
    <n v="253"/>
    <n v="2"/>
    <x v="3"/>
  </r>
  <r>
    <x v="89"/>
    <n v="191"/>
    <n v="1"/>
    <x v="3"/>
  </r>
  <r>
    <x v="16"/>
    <n v="208"/>
    <n v="2"/>
    <x v="3"/>
  </r>
  <r>
    <x v="17"/>
    <n v="233"/>
    <n v="0"/>
    <x v="3"/>
  </r>
  <r>
    <x v="19"/>
    <n v="227"/>
    <n v="0"/>
    <x v="3"/>
  </r>
  <r>
    <x v="51"/>
    <n v="222"/>
    <n v="2"/>
    <x v="10"/>
  </r>
  <r>
    <x v="52"/>
    <n v="105"/>
    <n v="0"/>
    <x v="10"/>
  </r>
  <r>
    <x v="53"/>
    <n v="189"/>
    <n v="2"/>
    <x v="10"/>
  </r>
  <r>
    <x v="54"/>
    <n v="228"/>
    <n v="2"/>
    <x v="10"/>
  </r>
  <r>
    <x v="50"/>
    <n v="229"/>
    <n v="2"/>
    <x v="10"/>
  </r>
  <r>
    <x v="80"/>
    <n v="210"/>
    <n v="0"/>
    <x v="4"/>
  </r>
  <r>
    <x v="22"/>
    <n v="233"/>
    <n v="2"/>
    <x v="4"/>
  </r>
  <r>
    <x v="23"/>
    <n v="163"/>
    <n v="0"/>
    <x v="4"/>
  </r>
  <r>
    <x v="21"/>
    <n v="208"/>
    <n v="0"/>
    <x v="4"/>
  </r>
  <r>
    <x v="68"/>
    <n v="171"/>
    <n v="0"/>
    <x v="4"/>
  </r>
  <r>
    <x v="66"/>
    <n v="216"/>
    <n v="2"/>
    <x v="9"/>
  </r>
  <r>
    <x v="46"/>
    <n v="201"/>
    <n v="0"/>
    <x v="9"/>
  </r>
  <r>
    <x v="48"/>
    <n v="170"/>
    <n v="0"/>
    <x v="9"/>
  </r>
  <r>
    <x v="47"/>
    <n v="190"/>
    <n v="0"/>
    <x v="9"/>
  </r>
  <r>
    <x v="49"/>
    <n v="258"/>
    <n v="2"/>
    <x v="9"/>
  </r>
  <r>
    <x v="35"/>
    <n v="183"/>
    <n v="0"/>
    <x v="7"/>
  </r>
  <r>
    <x v="36"/>
    <n v="212"/>
    <n v="2"/>
    <x v="7"/>
  </r>
  <r>
    <x v="72"/>
    <n v="209"/>
    <n v="2"/>
    <x v="7"/>
  </r>
  <r>
    <x v="38"/>
    <n v="204"/>
    <n v="2"/>
    <x v="7"/>
  </r>
  <r>
    <x v="39"/>
    <n v="223"/>
    <n v="0"/>
    <x v="7"/>
  </r>
  <r>
    <x v="90"/>
    <n v="166"/>
    <n v="0"/>
    <x v="0"/>
  </r>
  <r>
    <x v="63"/>
    <n v="233"/>
    <n v="0"/>
    <x v="0"/>
  </r>
  <r>
    <x v="1"/>
    <n v="233"/>
    <n v="2"/>
    <x v="0"/>
  </r>
  <r>
    <x v="0"/>
    <n v="199"/>
    <n v="0"/>
    <x v="0"/>
  </r>
  <r>
    <x v="4"/>
    <n v="233"/>
    <n v="2"/>
    <x v="0"/>
  </r>
  <r>
    <x v="42"/>
    <n v="247"/>
    <n v="2"/>
    <x v="8"/>
  </r>
  <r>
    <x v="41"/>
    <n v="255"/>
    <n v="2"/>
    <x v="8"/>
  </r>
  <r>
    <x v="43"/>
    <n v="192"/>
    <n v="0"/>
    <x v="8"/>
  </r>
  <r>
    <x v="77"/>
    <n v="245"/>
    <n v="2"/>
    <x v="8"/>
  </r>
  <r>
    <x v="64"/>
    <n v="222"/>
    <n v="0"/>
    <x v="8"/>
  </r>
  <r>
    <x v="78"/>
    <n v="212"/>
    <n v="0"/>
    <x v="2"/>
  </r>
  <r>
    <x v="12"/>
    <n v="127"/>
    <n v="0"/>
    <x v="2"/>
  </r>
  <r>
    <x v="13"/>
    <n v="228"/>
    <n v="2"/>
    <x v="2"/>
  </r>
  <r>
    <x v="11"/>
    <n v="192"/>
    <n v="0"/>
    <x v="2"/>
  </r>
  <r>
    <x v="10"/>
    <n v="203"/>
    <n v="0"/>
    <x v="2"/>
  </r>
  <r>
    <x v="55"/>
    <n v="232"/>
    <n v="2"/>
    <x v="11"/>
  </r>
  <r>
    <x v="56"/>
    <n v="235"/>
    <n v="2"/>
    <x v="11"/>
  </r>
  <r>
    <x v="57"/>
    <n v="192"/>
    <n v="0"/>
    <x v="11"/>
  </r>
  <r>
    <x v="58"/>
    <n v="207"/>
    <n v="2"/>
    <x v="11"/>
  </r>
  <r>
    <x v="59"/>
    <n v="206"/>
    <n v="2"/>
    <x v="11"/>
  </r>
  <r>
    <x v="15"/>
    <n v="203"/>
    <n v="2"/>
    <x v="3"/>
  </r>
  <r>
    <x v="16"/>
    <n v="170"/>
    <n v="0"/>
    <x v="3"/>
  </r>
  <r>
    <x v="74"/>
    <n v="215"/>
    <n v="2"/>
    <x v="3"/>
  </r>
  <r>
    <x v="17"/>
    <n v="218"/>
    <n v="2"/>
    <x v="3"/>
  </r>
  <r>
    <x v="18"/>
    <n v="210"/>
    <n v="0"/>
    <x v="3"/>
  </r>
  <r>
    <x v="11"/>
    <n v="188"/>
    <n v="0"/>
    <x v="2"/>
  </r>
  <r>
    <x v="91"/>
    <n v="208"/>
    <n v="2"/>
    <x v="2"/>
  </r>
  <r>
    <x v="78"/>
    <n v="181"/>
    <n v="0"/>
    <x v="2"/>
  </r>
  <r>
    <x v="12"/>
    <n v="144"/>
    <n v="0"/>
    <x v="2"/>
  </r>
  <r>
    <x v="61"/>
    <n v="226"/>
    <n v="2"/>
    <x v="2"/>
  </r>
  <r>
    <x v="3"/>
    <n v="235"/>
    <n v="2"/>
    <x v="0"/>
  </r>
  <r>
    <x v="1"/>
    <n v="201"/>
    <n v="2"/>
    <x v="0"/>
  </r>
  <r>
    <x v="63"/>
    <n v="173"/>
    <n v="0"/>
    <x v="0"/>
  </r>
  <r>
    <x v="0"/>
    <n v="219"/>
    <n v="0"/>
    <x v="0"/>
  </r>
  <r>
    <x v="4"/>
    <n v="162"/>
    <n v="0"/>
    <x v="0"/>
  </r>
  <r>
    <x v="92"/>
    <n v="179"/>
    <n v="0"/>
    <x v="4"/>
  </r>
  <r>
    <x v="22"/>
    <n v="199"/>
    <n v="0"/>
    <x v="4"/>
  </r>
  <r>
    <x v="23"/>
    <n v="226"/>
    <n v="2"/>
    <x v="4"/>
  </r>
  <r>
    <x v="21"/>
    <n v="234"/>
    <n v="2"/>
    <x v="4"/>
  </r>
  <r>
    <x v="68"/>
    <n v="240"/>
    <n v="2"/>
    <x v="4"/>
  </r>
  <r>
    <x v="66"/>
    <n v="190"/>
    <n v="1"/>
    <x v="9"/>
  </r>
  <r>
    <x v="45"/>
    <n v="172"/>
    <n v="0"/>
    <x v="9"/>
  </r>
  <r>
    <x v="46"/>
    <n v="184"/>
    <n v="2"/>
    <x v="9"/>
  </r>
  <r>
    <x v="48"/>
    <n v="191"/>
    <n v="0"/>
    <x v="9"/>
  </r>
  <r>
    <x v="49"/>
    <n v="203"/>
    <n v="2"/>
    <x v="9"/>
  </r>
  <r>
    <x v="35"/>
    <n v="190"/>
    <n v="1"/>
    <x v="7"/>
  </r>
  <r>
    <x v="36"/>
    <n v="202"/>
    <n v="2"/>
    <x v="7"/>
  </r>
  <r>
    <x v="93"/>
    <n v="161"/>
    <n v="0"/>
    <x v="7"/>
  </r>
  <r>
    <x v="38"/>
    <n v="224"/>
    <n v="2"/>
    <x v="7"/>
  </r>
  <r>
    <x v="39"/>
    <n v="173"/>
    <n v="0"/>
    <x v="7"/>
  </r>
  <r>
    <x v="94"/>
    <n v="175"/>
    <n v="0"/>
    <x v="10"/>
  </r>
  <r>
    <x v="95"/>
    <n v="185"/>
    <n v="0"/>
    <x v="10"/>
  </r>
  <r>
    <x v="51"/>
    <n v="201"/>
    <n v="2"/>
    <x v="10"/>
  </r>
  <r>
    <x v="53"/>
    <n v="198"/>
    <n v="0"/>
    <x v="10"/>
  </r>
  <r>
    <x v="54"/>
    <n v="208"/>
    <n v="2"/>
    <x v="10"/>
  </r>
  <r>
    <x v="30"/>
    <n v="222"/>
    <n v="2"/>
    <x v="6"/>
  </r>
  <r>
    <x v="81"/>
    <n v="210"/>
    <n v="2"/>
    <x v="6"/>
  </r>
  <r>
    <x v="34"/>
    <n v="173"/>
    <n v="0"/>
    <x v="6"/>
  </r>
  <r>
    <x v="32"/>
    <n v="205"/>
    <n v="2"/>
    <x v="6"/>
  </r>
  <r>
    <x v="33"/>
    <n v="180"/>
    <n v="0"/>
    <x v="6"/>
  </r>
  <r>
    <x v="56"/>
    <n v="184"/>
    <n v="0"/>
    <x v="11"/>
  </r>
  <r>
    <x v="70"/>
    <n v="266"/>
    <n v="2"/>
    <x v="11"/>
  </r>
  <r>
    <x v="58"/>
    <n v="203"/>
    <n v="0"/>
    <x v="11"/>
  </r>
  <r>
    <x v="96"/>
    <n v="246"/>
    <n v="2"/>
    <x v="11"/>
  </r>
  <r>
    <x v="59"/>
    <n v="279"/>
    <n v="2"/>
    <x v="11"/>
  </r>
  <r>
    <x v="42"/>
    <n v="215"/>
    <n v="2"/>
    <x v="8"/>
  </r>
  <r>
    <x v="43"/>
    <n v="200"/>
    <n v="0"/>
    <x v="8"/>
  </r>
  <r>
    <x v="77"/>
    <n v="235"/>
    <n v="2"/>
    <x v="8"/>
  </r>
  <r>
    <x v="64"/>
    <n v="222"/>
    <n v="0"/>
    <x v="8"/>
  </r>
  <r>
    <x v="44"/>
    <n v="170"/>
    <n v="0"/>
    <x v="8"/>
  </r>
  <r>
    <x v="5"/>
    <n v="171"/>
    <n v="0"/>
    <x v="1"/>
  </r>
  <r>
    <x v="97"/>
    <n v="171"/>
    <n v="0"/>
    <x v="1"/>
  </r>
  <r>
    <x v="7"/>
    <n v="206"/>
    <n v="2"/>
    <x v="1"/>
  </r>
  <r>
    <x v="8"/>
    <n v="209"/>
    <n v="0"/>
    <x v="1"/>
  </r>
  <r>
    <x v="9"/>
    <n v="251"/>
    <n v="0"/>
    <x v="1"/>
  </r>
  <r>
    <x v="28"/>
    <n v="213"/>
    <n v="2"/>
    <x v="5"/>
  </r>
  <r>
    <x v="25"/>
    <n v="199"/>
    <n v="2"/>
    <x v="5"/>
  </r>
  <r>
    <x v="27"/>
    <n v="181"/>
    <n v="0"/>
    <x v="5"/>
  </r>
  <r>
    <x v="62"/>
    <n v="233"/>
    <n v="2"/>
    <x v="5"/>
  </r>
  <r>
    <x v="29"/>
    <n v="252"/>
    <n v="2"/>
    <x v="5"/>
  </r>
  <r>
    <x v="66"/>
    <n v="190"/>
    <n v="0"/>
    <x v="9"/>
  </r>
  <r>
    <x v="45"/>
    <n v="167"/>
    <n v="0"/>
    <x v="9"/>
  </r>
  <r>
    <x v="46"/>
    <n v="189"/>
    <n v="0"/>
    <x v="9"/>
  </r>
  <r>
    <x v="48"/>
    <n v="231"/>
    <n v="2"/>
    <x v="9"/>
  </r>
  <r>
    <x v="49"/>
    <n v="227"/>
    <n v="2"/>
    <x v="9"/>
  </r>
  <r>
    <x v="3"/>
    <n v="258"/>
    <n v="2"/>
    <x v="0"/>
  </r>
  <r>
    <x v="1"/>
    <n v="269"/>
    <n v="2"/>
    <x v="0"/>
  </r>
  <r>
    <x v="63"/>
    <n v="215"/>
    <n v="2"/>
    <x v="0"/>
  </r>
  <r>
    <x v="0"/>
    <n v="167"/>
    <n v="0"/>
    <x v="0"/>
  </r>
  <r>
    <x v="4"/>
    <n v="206"/>
    <n v="0"/>
    <x v="0"/>
  </r>
  <r>
    <x v="30"/>
    <n v="195"/>
    <n v="2"/>
    <x v="6"/>
  </r>
  <r>
    <x v="81"/>
    <n v="190"/>
    <n v="0"/>
    <x v="6"/>
  </r>
  <r>
    <x v="34"/>
    <n v="157"/>
    <n v="0"/>
    <x v="6"/>
  </r>
  <r>
    <x v="32"/>
    <n v="236"/>
    <n v="2"/>
    <x v="6"/>
  </r>
  <r>
    <x v="33"/>
    <n v="221"/>
    <n v="0"/>
    <x v="6"/>
  </r>
  <r>
    <x v="35"/>
    <n v="179"/>
    <n v="0"/>
    <x v="7"/>
  </r>
  <r>
    <x v="36"/>
    <n v="218"/>
    <n v="2"/>
    <x v="7"/>
  </r>
  <r>
    <x v="93"/>
    <n v="175"/>
    <n v="2"/>
    <x v="7"/>
  </r>
  <r>
    <x v="38"/>
    <n v="170"/>
    <n v="0"/>
    <x v="7"/>
  </r>
  <r>
    <x v="39"/>
    <n v="225"/>
    <n v="2"/>
    <x v="7"/>
  </r>
  <r>
    <x v="15"/>
    <n v="203"/>
    <n v="0"/>
    <x v="3"/>
  </r>
  <r>
    <x v="16"/>
    <n v="226"/>
    <n v="0"/>
    <x v="3"/>
  </r>
  <r>
    <x v="74"/>
    <n v="245"/>
    <n v="2"/>
    <x v="3"/>
  </r>
  <r>
    <x v="17"/>
    <n v="208"/>
    <n v="0"/>
    <x v="3"/>
  </r>
  <r>
    <x v="18"/>
    <n v="247"/>
    <n v="2"/>
    <x v="3"/>
  </r>
  <r>
    <x v="5"/>
    <n v="224"/>
    <n v="2"/>
    <x v="1"/>
  </r>
  <r>
    <x v="97"/>
    <n v="269"/>
    <n v="2"/>
    <x v="1"/>
  </r>
  <r>
    <x v="7"/>
    <n v="195"/>
    <n v="0"/>
    <x v="1"/>
  </r>
  <r>
    <x v="8"/>
    <n v="216"/>
    <n v="2"/>
    <x v="1"/>
  </r>
  <r>
    <x v="9"/>
    <n v="228"/>
    <n v="0"/>
    <x v="1"/>
  </r>
  <r>
    <x v="42"/>
    <n v="236"/>
    <n v="2"/>
    <x v="8"/>
  </r>
  <r>
    <x v="43"/>
    <n v="192"/>
    <n v="0"/>
    <x v="8"/>
  </r>
  <r>
    <x v="77"/>
    <n v="190"/>
    <n v="0"/>
    <x v="8"/>
  </r>
  <r>
    <x v="64"/>
    <n v="234"/>
    <n v="2"/>
    <x v="8"/>
  </r>
  <r>
    <x v="44"/>
    <n v="164"/>
    <n v="0"/>
    <x v="8"/>
  </r>
  <r>
    <x v="28"/>
    <n v="194"/>
    <n v="0"/>
    <x v="5"/>
  </r>
  <r>
    <x v="25"/>
    <n v="212"/>
    <n v="2"/>
    <x v="5"/>
  </r>
  <r>
    <x v="27"/>
    <n v="214"/>
    <n v="2"/>
    <x v="5"/>
  </r>
  <r>
    <x v="62"/>
    <n v="173"/>
    <n v="0"/>
    <x v="5"/>
  </r>
  <r>
    <x v="29"/>
    <n v="199"/>
    <n v="2"/>
    <x v="5"/>
  </r>
  <r>
    <x v="94"/>
    <n v="166"/>
    <n v="2"/>
    <x v="10"/>
  </r>
  <r>
    <x v="95"/>
    <n v="244"/>
    <n v="2"/>
    <x v="10"/>
  </r>
  <r>
    <x v="51"/>
    <n v="155"/>
    <n v="0"/>
    <x v="10"/>
  </r>
  <r>
    <x v="53"/>
    <n v="179"/>
    <n v="0"/>
    <x v="10"/>
  </r>
  <r>
    <x v="54"/>
    <n v="220"/>
    <n v="0"/>
    <x v="10"/>
  </r>
  <r>
    <x v="92"/>
    <n v="163"/>
    <n v="0"/>
    <x v="4"/>
  </r>
  <r>
    <x v="22"/>
    <n v="184"/>
    <n v="0"/>
    <x v="4"/>
  </r>
  <r>
    <x v="23"/>
    <n v="183"/>
    <n v="2"/>
    <x v="4"/>
  </r>
  <r>
    <x v="21"/>
    <n v="181"/>
    <n v="2"/>
    <x v="4"/>
  </r>
  <r>
    <x v="68"/>
    <n v="233"/>
    <n v="2"/>
    <x v="4"/>
  </r>
  <r>
    <x v="11"/>
    <n v="172"/>
    <n v="0"/>
    <x v="2"/>
  </r>
  <r>
    <x v="91"/>
    <n v="192"/>
    <n v="0"/>
    <x v="2"/>
  </r>
  <r>
    <x v="78"/>
    <n v="194"/>
    <n v="2"/>
    <x v="2"/>
  </r>
  <r>
    <x v="10"/>
    <n v="173"/>
    <n v="0"/>
    <x v="2"/>
  </r>
  <r>
    <x v="61"/>
    <n v="167"/>
    <n v="0"/>
    <x v="2"/>
  </r>
  <r>
    <x v="56"/>
    <n v="208"/>
    <n v="2"/>
    <x v="11"/>
  </r>
  <r>
    <x v="70"/>
    <n v="216"/>
    <n v="2"/>
    <x v="11"/>
  </r>
  <r>
    <x v="58"/>
    <n v="189"/>
    <n v="0"/>
    <x v="11"/>
  </r>
  <r>
    <x v="96"/>
    <n v="245"/>
    <n v="2"/>
    <x v="11"/>
  </r>
  <r>
    <x v="59"/>
    <n v="257"/>
    <n v="2"/>
    <x v="11"/>
  </r>
  <r>
    <x v="56"/>
    <n v="200"/>
    <n v="2"/>
    <x v="11"/>
  </r>
  <r>
    <x v="70"/>
    <n v="212"/>
    <n v="2"/>
    <x v="11"/>
  </r>
  <r>
    <x v="58"/>
    <n v="215"/>
    <n v="2"/>
    <x v="11"/>
  </r>
  <r>
    <x v="96"/>
    <n v="241"/>
    <n v="2"/>
    <x v="11"/>
  </r>
  <r>
    <x v="59"/>
    <n v="171"/>
    <n v="0"/>
    <x v="11"/>
  </r>
  <r>
    <x v="28"/>
    <n v="177"/>
    <n v="0"/>
    <x v="5"/>
  </r>
  <r>
    <x v="25"/>
    <n v="204"/>
    <n v="0"/>
    <x v="5"/>
  </r>
  <r>
    <x v="27"/>
    <n v="154"/>
    <n v="0"/>
    <x v="5"/>
  </r>
  <r>
    <x v="62"/>
    <n v="192"/>
    <n v="0"/>
    <x v="5"/>
  </r>
  <r>
    <x v="29"/>
    <n v="230"/>
    <n v="2"/>
    <x v="5"/>
  </r>
  <r>
    <x v="51"/>
    <n v="199"/>
    <n v="2"/>
    <x v="10"/>
  </r>
  <r>
    <x v="75"/>
    <n v="189"/>
    <n v="2"/>
    <x v="10"/>
  </r>
  <r>
    <x v="95"/>
    <n v="172"/>
    <n v="0"/>
    <x v="10"/>
  </r>
  <r>
    <x v="53"/>
    <n v="203"/>
    <n v="0"/>
    <x v="10"/>
  </r>
  <r>
    <x v="54"/>
    <n v="202"/>
    <n v="2"/>
    <x v="10"/>
  </r>
  <r>
    <x v="66"/>
    <n v="178"/>
    <n v="0"/>
    <x v="9"/>
  </r>
  <r>
    <x v="45"/>
    <n v="171"/>
    <n v="0"/>
    <x v="9"/>
  </r>
  <r>
    <x v="46"/>
    <n v="222"/>
    <n v="2"/>
    <x v="9"/>
  </r>
  <r>
    <x v="48"/>
    <n v="209"/>
    <n v="2"/>
    <x v="9"/>
  </r>
  <r>
    <x v="49"/>
    <n v="194"/>
    <n v="0"/>
    <x v="9"/>
  </r>
  <r>
    <x v="33"/>
    <n v="207"/>
    <n v="2"/>
    <x v="6"/>
  </r>
  <r>
    <x v="81"/>
    <n v="183"/>
    <n v="0"/>
    <x v="6"/>
  </r>
  <r>
    <x v="34"/>
    <n v="210"/>
    <n v="2"/>
    <x v="6"/>
  </r>
  <r>
    <x v="32"/>
    <n v="177"/>
    <n v="0"/>
    <x v="6"/>
  </r>
  <r>
    <x v="30"/>
    <n v="257"/>
    <n v="2"/>
    <x v="6"/>
  </r>
  <r>
    <x v="92"/>
    <n v="178"/>
    <n v="0"/>
    <x v="4"/>
  </r>
  <r>
    <x v="22"/>
    <n v="258"/>
    <n v="2"/>
    <x v="4"/>
  </r>
  <r>
    <x v="23"/>
    <n v="181"/>
    <n v="0"/>
    <x v="4"/>
  </r>
  <r>
    <x v="80"/>
    <n v="184"/>
    <n v="2"/>
    <x v="4"/>
  </r>
  <r>
    <x v="68"/>
    <n v="194"/>
    <n v="0"/>
    <x v="4"/>
  </r>
  <r>
    <x v="3"/>
    <n v="245"/>
    <n v="2"/>
    <x v="0"/>
  </r>
  <r>
    <x v="1"/>
    <n v="212"/>
    <n v="2"/>
    <x v="0"/>
  </r>
  <r>
    <x v="63"/>
    <n v="188"/>
    <n v="2"/>
    <x v="0"/>
  </r>
  <r>
    <x v="0"/>
    <n v="203"/>
    <n v="0"/>
    <x v="0"/>
  </r>
  <r>
    <x v="4"/>
    <n v="224"/>
    <n v="2"/>
    <x v="0"/>
  </r>
  <r>
    <x v="35"/>
    <n v="162"/>
    <n v="0"/>
    <x v="7"/>
  </r>
  <r>
    <x v="36"/>
    <n v="209"/>
    <n v="0"/>
    <x v="7"/>
  </r>
  <r>
    <x v="93"/>
    <n v="179"/>
    <n v="0"/>
    <x v="7"/>
  </r>
  <r>
    <x v="38"/>
    <n v="217"/>
    <n v="2"/>
    <x v="7"/>
  </r>
  <r>
    <x v="39"/>
    <n v="188"/>
    <n v="0"/>
    <x v="7"/>
  </r>
  <r>
    <x v="11"/>
    <n v="173"/>
    <n v="0"/>
    <x v="2"/>
  </r>
  <r>
    <x v="91"/>
    <n v="215"/>
    <n v="2"/>
    <x v="2"/>
  </r>
  <r>
    <x v="78"/>
    <n v="235"/>
    <n v="2"/>
    <x v="2"/>
  </r>
  <r>
    <x v="10"/>
    <n v="192"/>
    <n v="0"/>
    <x v="2"/>
  </r>
  <r>
    <x v="61"/>
    <n v="224"/>
    <n v="0"/>
    <x v="2"/>
  </r>
  <r>
    <x v="5"/>
    <n v="235"/>
    <n v="2"/>
    <x v="1"/>
  </r>
  <r>
    <x v="97"/>
    <n v="155"/>
    <n v="0"/>
    <x v="1"/>
  </r>
  <r>
    <x v="7"/>
    <n v="156"/>
    <n v="0"/>
    <x v="1"/>
  </r>
  <r>
    <x v="8"/>
    <n v="193"/>
    <n v="2"/>
    <x v="1"/>
  </r>
  <r>
    <x v="9"/>
    <n v="245"/>
    <n v="2"/>
    <x v="1"/>
  </r>
  <r>
    <x v="42"/>
    <n v="207"/>
    <n v="0"/>
    <x v="8"/>
  </r>
  <r>
    <x v="43"/>
    <n v="189"/>
    <n v="2"/>
    <x v="8"/>
  </r>
  <r>
    <x v="77"/>
    <n v="234"/>
    <n v="2"/>
    <x v="8"/>
  </r>
  <r>
    <x v="44"/>
    <n v="239"/>
    <n v="2"/>
    <x v="8"/>
  </r>
  <r>
    <x v="64"/>
    <n v="173"/>
    <n v="0"/>
    <x v="8"/>
  </r>
  <r>
    <x v="15"/>
    <n v="245"/>
    <n v="2"/>
    <x v="3"/>
  </r>
  <r>
    <x v="16"/>
    <n v="183"/>
    <n v="0"/>
    <x v="3"/>
  </r>
  <r>
    <x v="74"/>
    <n v="199"/>
    <n v="0"/>
    <x v="3"/>
  </r>
  <r>
    <x v="17"/>
    <n v="225"/>
    <n v="0"/>
    <x v="3"/>
  </r>
  <r>
    <x v="18"/>
    <n v="212"/>
    <n v="2"/>
    <x v="3"/>
  </r>
  <r>
    <x v="51"/>
    <n v="193"/>
    <n v="1"/>
    <x v="10"/>
  </r>
  <r>
    <x v="94"/>
    <n v="204"/>
    <n v="2"/>
    <x v="10"/>
  </r>
  <r>
    <x v="75"/>
    <n v="188"/>
    <n v="0"/>
    <x v="10"/>
  </r>
  <r>
    <x v="53"/>
    <n v="209"/>
    <n v="2"/>
    <x v="10"/>
  </r>
  <r>
    <x v="54"/>
    <n v="191"/>
    <n v="0"/>
    <x v="10"/>
  </r>
  <r>
    <x v="36"/>
    <n v="193"/>
    <n v="1"/>
    <x v="7"/>
  </r>
  <r>
    <x v="35"/>
    <n v="165"/>
    <n v="0"/>
    <x v="7"/>
  </r>
  <r>
    <x v="69"/>
    <n v="214"/>
    <n v="2"/>
    <x v="7"/>
  </r>
  <r>
    <x v="38"/>
    <n v="190"/>
    <n v="0"/>
    <x v="7"/>
  </r>
  <r>
    <x v="39"/>
    <n v="195"/>
    <n v="2"/>
    <x v="7"/>
  </r>
  <r>
    <x v="56"/>
    <n v="211"/>
    <n v="0"/>
    <x v="11"/>
  </r>
  <r>
    <x v="70"/>
    <n v="237"/>
    <n v="2"/>
    <x v="11"/>
  </r>
  <r>
    <x v="58"/>
    <n v="171"/>
    <n v="0"/>
    <x v="11"/>
  </r>
  <r>
    <x v="96"/>
    <n v="180"/>
    <n v="0"/>
    <x v="11"/>
  </r>
  <r>
    <x v="59"/>
    <n v="197"/>
    <n v="2"/>
    <x v="11"/>
  </r>
  <r>
    <x v="5"/>
    <n v="221"/>
    <n v="2"/>
    <x v="1"/>
  </r>
  <r>
    <x v="97"/>
    <n v="192"/>
    <n v="0"/>
    <x v="1"/>
  </r>
  <r>
    <x v="7"/>
    <n v="172"/>
    <n v="2"/>
    <x v="1"/>
  </r>
  <r>
    <x v="8"/>
    <n v="248"/>
    <n v="2"/>
    <x v="1"/>
  </r>
  <r>
    <x v="9"/>
    <n v="152"/>
    <n v="0"/>
    <x v="1"/>
  </r>
  <r>
    <x v="11"/>
    <n v="233"/>
    <n v="2"/>
    <x v="2"/>
  </r>
  <r>
    <x v="10"/>
    <n v="202"/>
    <n v="0"/>
    <x v="2"/>
  </r>
  <r>
    <x v="78"/>
    <n v="193"/>
    <n v="2"/>
    <x v="2"/>
  </r>
  <r>
    <x v="12"/>
    <n v="190"/>
    <n v="0"/>
    <x v="2"/>
  </r>
  <r>
    <x v="91"/>
    <n v="201"/>
    <n v="0"/>
    <x v="2"/>
  </r>
  <r>
    <x v="42"/>
    <n v="180"/>
    <n v="0"/>
    <x v="8"/>
  </r>
  <r>
    <x v="43"/>
    <n v="204"/>
    <n v="2"/>
    <x v="8"/>
  </r>
  <r>
    <x v="77"/>
    <n v="181"/>
    <n v="0"/>
    <x v="8"/>
  </r>
  <r>
    <x v="44"/>
    <n v="211"/>
    <n v="2"/>
    <x v="8"/>
  </r>
  <r>
    <x v="64"/>
    <n v="232"/>
    <n v="2"/>
    <x v="8"/>
  </r>
  <r>
    <x v="66"/>
    <n v="203"/>
    <n v="2"/>
    <x v="9"/>
  </r>
  <r>
    <x v="45"/>
    <n v="186"/>
    <n v="2"/>
    <x v="9"/>
  </r>
  <r>
    <x v="46"/>
    <n v="163"/>
    <n v="0"/>
    <x v="9"/>
  </r>
  <r>
    <x v="48"/>
    <n v="212"/>
    <n v="2"/>
    <x v="9"/>
  </r>
  <r>
    <x v="49"/>
    <n v="184"/>
    <n v="0"/>
    <x v="9"/>
  </r>
  <r>
    <x v="80"/>
    <n v="166"/>
    <n v="0"/>
    <x v="4"/>
  </r>
  <r>
    <x v="22"/>
    <n v="182"/>
    <n v="0"/>
    <x v="4"/>
  </r>
  <r>
    <x v="23"/>
    <n v="209"/>
    <n v="2"/>
    <x v="4"/>
  </r>
  <r>
    <x v="21"/>
    <n v="184"/>
    <n v="0"/>
    <x v="4"/>
  </r>
  <r>
    <x v="68"/>
    <n v="268"/>
    <n v="2"/>
    <x v="4"/>
  </r>
  <r>
    <x v="28"/>
    <n v="213"/>
    <n v="0"/>
    <x v="5"/>
  </r>
  <r>
    <x v="25"/>
    <n v="204"/>
    <n v="2"/>
    <x v="5"/>
  </r>
  <r>
    <x v="27"/>
    <n v="226"/>
    <n v="2"/>
    <x v="5"/>
  </r>
  <r>
    <x v="62"/>
    <n v="248"/>
    <n v="2"/>
    <x v="5"/>
  </r>
  <r>
    <x v="29"/>
    <n v="256"/>
    <n v="2"/>
    <x v="5"/>
  </r>
  <r>
    <x v="15"/>
    <n v="235"/>
    <n v="2"/>
    <x v="3"/>
  </r>
  <r>
    <x v="89"/>
    <n v="192"/>
    <n v="0"/>
    <x v="3"/>
  </r>
  <r>
    <x v="74"/>
    <n v="210"/>
    <n v="0"/>
    <x v="3"/>
  </r>
  <r>
    <x v="17"/>
    <n v="181"/>
    <n v="0"/>
    <x v="3"/>
  </r>
  <r>
    <x v="18"/>
    <n v="177"/>
    <n v="0"/>
    <x v="3"/>
  </r>
  <r>
    <x v="30"/>
    <n v="213"/>
    <n v="0"/>
    <x v="6"/>
  </r>
  <r>
    <x v="81"/>
    <n v="168"/>
    <n v="0"/>
    <x v="6"/>
  </r>
  <r>
    <x v="34"/>
    <n v="221"/>
    <n v="2"/>
    <x v="6"/>
  </r>
  <r>
    <x v="32"/>
    <n v="269"/>
    <n v="2"/>
    <x v="6"/>
  </r>
  <r>
    <x v="33"/>
    <n v="234"/>
    <n v="2"/>
    <x v="6"/>
  </r>
  <r>
    <x v="3"/>
    <n v="279"/>
    <n v="2"/>
    <x v="0"/>
  </r>
  <r>
    <x v="1"/>
    <n v="224"/>
    <n v="2"/>
    <x v="0"/>
  </r>
  <r>
    <x v="63"/>
    <n v="147"/>
    <n v="0"/>
    <x v="0"/>
  </r>
  <r>
    <x v="0"/>
    <n v="182"/>
    <n v="0"/>
    <x v="0"/>
  </r>
  <r>
    <x v="4"/>
    <n v="193"/>
    <n v="0"/>
    <x v="0"/>
  </r>
  <r>
    <x v="42"/>
    <n v="168"/>
    <n v="0"/>
    <x v="8"/>
  </r>
  <r>
    <x v="43"/>
    <n v="203"/>
    <n v="2"/>
    <x v="8"/>
  </r>
  <r>
    <x v="77"/>
    <n v="169"/>
    <n v="2"/>
    <x v="8"/>
  </r>
  <r>
    <x v="44"/>
    <n v="177"/>
    <n v="0"/>
    <x v="8"/>
  </r>
  <r>
    <x v="64"/>
    <n v="161"/>
    <n v="0"/>
    <x v="8"/>
  </r>
  <r>
    <x v="5"/>
    <n v="233"/>
    <n v="2"/>
    <x v="1"/>
  </r>
  <r>
    <x v="97"/>
    <n v="197"/>
    <n v="0"/>
    <x v="1"/>
  </r>
  <r>
    <x v="85"/>
    <n v="142"/>
    <n v="0"/>
    <x v="1"/>
  </r>
  <r>
    <x v="8"/>
    <n v="228"/>
    <n v="2"/>
    <x v="1"/>
  </r>
  <r>
    <x v="9"/>
    <n v="181"/>
    <n v="2"/>
    <x v="1"/>
  </r>
  <r>
    <x v="11"/>
    <n v="190"/>
    <n v="0"/>
    <x v="2"/>
  </r>
  <r>
    <x v="61"/>
    <n v="163"/>
    <n v="0"/>
    <x v="2"/>
  </r>
  <r>
    <x v="78"/>
    <n v="204"/>
    <n v="2"/>
    <x v="2"/>
  </r>
  <r>
    <x v="12"/>
    <n v="184"/>
    <n v="0"/>
    <x v="2"/>
  </r>
  <r>
    <x v="91"/>
    <n v="192"/>
    <n v="0"/>
    <x v="2"/>
  </r>
  <r>
    <x v="28"/>
    <n v="206"/>
    <n v="2"/>
    <x v="5"/>
  </r>
  <r>
    <x v="25"/>
    <n v="190"/>
    <n v="2"/>
    <x v="5"/>
  </r>
  <r>
    <x v="27"/>
    <n v="181"/>
    <n v="0"/>
    <x v="5"/>
  </r>
  <r>
    <x v="62"/>
    <n v="208"/>
    <n v="2"/>
    <x v="5"/>
  </r>
  <r>
    <x v="29"/>
    <n v="222"/>
    <n v="2"/>
    <x v="5"/>
  </r>
  <r>
    <x v="3"/>
    <n v="179"/>
    <n v="2"/>
    <x v="0"/>
  </r>
  <r>
    <x v="1"/>
    <n v="193"/>
    <n v="0"/>
    <x v="0"/>
  </r>
  <r>
    <x v="63"/>
    <n v="201"/>
    <n v="2"/>
    <x v="0"/>
  </r>
  <r>
    <x v="0"/>
    <n v="187"/>
    <n v="0"/>
    <x v="0"/>
  </r>
  <r>
    <x v="4"/>
    <n v="199"/>
    <n v="2"/>
    <x v="0"/>
  </r>
  <r>
    <x v="51"/>
    <n v="175"/>
    <n v="0"/>
    <x v="10"/>
  </r>
  <r>
    <x v="94"/>
    <n v="207"/>
    <n v="2"/>
    <x v="10"/>
  </r>
  <r>
    <x v="75"/>
    <n v="172"/>
    <n v="0"/>
    <x v="10"/>
  </r>
  <r>
    <x v="53"/>
    <n v="209"/>
    <n v="2"/>
    <x v="10"/>
  </r>
  <r>
    <x v="54"/>
    <n v="178"/>
    <n v="0"/>
    <x v="10"/>
  </r>
  <r>
    <x v="15"/>
    <n v="175"/>
    <n v="0"/>
    <x v="3"/>
  </r>
  <r>
    <x v="89"/>
    <n v="163"/>
    <n v="0"/>
    <x v="3"/>
  </r>
  <r>
    <x v="74"/>
    <n v="235"/>
    <n v="2"/>
    <x v="3"/>
  </r>
  <r>
    <x v="17"/>
    <n v="198"/>
    <n v="0"/>
    <x v="3"/>
  </r>
  <r>
    <x v="18"/>
    <n v="190"/>
    <n v="0"/>
    <x v="3"/>
  </r>
  <r>
    <x v="56"/>
    <n v="216"/>
    <n v="2"/>
    <x v="11"/>
  </r>
  <r>
    <x v="70"/>
    <n v="202"/>
    <n v="2"/>
    <x v="11"/>
  </r>
  <r>
    <x v="58"/>
    <n v="176"/>
    <n v="0"/>
    <x v="11"/>
  </r>
  <r>
    <x v="96"/>
    <n v="232"/>
    <n v="2"/>
    <x v="11"/>
  </r>
  <r>
    <x v="59"/>
    <n v="235"/>
    <n v="2"/>
    <x v="11"/>
  </r>
  <r>
    <x v="30"/>
    <n v="191"/>
    <n v="0"/>
    <x v="6"/>
  </r>
  <r>
    <x v="81"/>
    <n v="151"/>
    <n v="0"/>
    <x v="6"/>
  </r>
  <r>
    <x v="34"/>
    <n v="247"/>
    <n v="2"/>
    <x v="6"/>
  </r>
  <r>
    <x v="32"/>
    <n v="212"/>
    <n v="2"/>
    <x v="6"/>
  </r>
  <r>
    <x v="33"/>
    <n v="290"/>
    <n v="2"/>
    <x v="6"/>
  </r>
  <r>
    <x v="66"/>
    <n v="223"/>
    <n v="2"/>
    <x v="9"/>
  </r>
  <r>
    <x v="45"/>
    <n v="204"/>
    <n v="2"/>
    <x v="9"/>
  </r>
  <r>
    <x v="46"/>
    <n v="225"/>
    <n v="0"/>
    <x v="9"/>
  </r>
  <r>
    <x v="48"/>
    <n v="147"/>
    <n v="0"/>
    <x v="9"/>
  </r>
  <r>
    <x v="49"/>
    <n v="173"/>
    <n v="0"/>
    <x v="9"/>
  </r>
  <r>
    <x v="36"/>
    <n v="196"/>
    <n v="0"/>
    <x v="7"/>
  </r>
  <r>
    <x v="35"/>
    <n v="181"/>
    <n v="2"/>
    <x v="7"/>
  </r>
  <r>
    <x v="69"/>
    <n v="180"/>
    <n v="0"/>
    <x v="7"/>
  </r>
  <r>
    <x v="38"/>
    <n v="197"/>
    <n v="0"/>
    <x v="7"/>
  </r>
  <r>
    <x v="39"/>
    <n v="236"/>
    <n v="2"/>
    <x v="7"/>
  </r>
  <r>
    <x v="80"/>
    <n v="208"/>
    <n v="2"/>
    <x v="4"/>
  </r>
  <r>
    <x v="92"/>
    <n v="157"/>
    <n v="0"/>
    <x v="4"/>
  </r>
  <r>
    <x v="23"/>
    <n v="191"/>
    <n v="2"/>
    <x v="4"/>
  </r>
  <r>
    <x v="21"/>
    <n v="213"/>
    <n v="2"/>
    <x v="4"/>
  </r>
  <r>
    <x v="68"/>
    <n v="183"/>
    <n v="0"/>
    <x v="4"/>
  </r>
  <r>
    <x v="80"/>
    <n v="237"/>
    <n v="2"/>
    <x v="4"/>
  </r>
  <r>
    <x v="22"/>
    <n v="136"/>
    <n v="0"/>
    <x v="4"/>
  </r>
  <r>
    <x v="23"/>
    <n v="179"/>
    <n v="2"/>
    <x v="4"/>
  </r>
  <r>
    <x v="21"/>
    <n v="202"/>
    <n v="2"/>
    <x v="4"/>
  </r>
  <r>
    <x v="68"/>
    <n v="173"/>
    <n v="0"/>
    <x v="4"/>
  </r>
  <r>
    <x v="15"/>
    <n v="203"/>
    <n v="0"/>
    <x v="3"/>
  </r>
  <r>
    <x v="16"/>
    <n v="213"/>
    <n v="2"/>
    <x v="3"/>
  </r>
  <r>
    <x v="74"/>
    <n v="160"/>
    <n v="0"/>
    <x v="3"/>
  </r>
  <r>
    <x v="17"/>
    <n v="172"/>
    <n v="0"/>
    <x v="3"/>
  </r>
  <r>
    <x v="18"/>
    <n v="233"/>
    <n v="2"/>
    <x v="3"/>
  </r>
  <r>
    <x v="42"/>
    <n v="225"/>
    <n v="2"/>
    <x v="8"/>
  </r>
  <r>
    <x v="43"/>
    <n v="192"/>
    <n v="0"/>
    <x v="8"/>
  </r>
  <r>
    <x v="41"/>
    <n v="162"/>
    <n v="0"/>
    <x v="8"/>
  </r>
  <r>
    <x v="44"/>
    <n v="227"/>
    <n v="2"/>
    <x v="8"/>
  </r>
  <r>
    <x v="64"/>
    <n v="201"/>
    <n v="2"/>
    <x v="8"/>
  </r>
  <r>
    <x v="51"/>
    <n v="190"/>
    <n v="0"/>
    <x v="10"/>
  </r>
  <r>
    <x v="94"/>
    <n v="222"/>
    <n v="2"/>
    <x v="10"/>
  </r>
  <r>
    <x v="75"/>
    <n v="181"/>
    <n v="2"/>
    <x v="10"/>
  </r>
  <r>
    <x v="53"/>
    <n v="209"/>
    <n v="0"/>
    <x v="10"/>
  </r>
  <r>
    <x v="54"/>
    <n v="166"/>
    <n v="0"/>
    <x v="10"/>
  </r>
  <r>
    <x v="56"/>
    <n v="190"/>
    <n v="0"/>
    <x v="11"/>
  </r>
  <r>
    <x v="70"/>
    <n v="181"/>
    <n v="0"/>
    <x v="11"/>
  </r>
  <r>
    <x v="58"/>
    <n v="199"/>
    <n v="2"/>
    <x v="11"/>
  </r>
  <r>
    <x v="96"/>
    <n v="231"/>
    <n v="2"/>
    <x v="11"/>
  </r>
  <r>
    <x v="59"/>
    <n v="226"/>
    <n v="2"/>
    <x v="11"/>
  </r>
  <r>
    <x v="30"/>
    <n v="209"/>
    <n v="2"/>
    <x v="6"/>
  </r>
  <r>
    <x v="81"/>
    <n v="233"/>
    <n v="2"/>
    <x v="6"/>
  </r>
  <r>
    <x v="34"/>
    <n v="185"/>
    <n v="0"/>
    <x v="6"/>
  </r>
  <r>
    <x v="32"/>
    <n v="208"/>
    <n v="0"/>
    <x v="6"/>
  </r>
  <r>
    <x v="33"/>
    <n v="191"/>
    <n v="0"/>
    <x v="6"/>
  </r>
  <r>
    <x v="28"/>
    <n v="205"/>
    <n v="0"/>
    <x v="5"/>
  </r>
  <r>
    <x v="25"/>
    <n v="198"/>
    <n v="0"/>
    <x v="5"/>
  </r>
  <r>
    <x v="27"/>
    <n v="201"/>
    <n v="0"/>
    <x v="5"/>
  </r>
  <r>
    <x v="62"/>
    <n v="175"/>
    <n v="0"/>
    <x v="5"/>
  </r>
  <r>
    <x v="29"/>
    <n v="193"/>
    <n v="0"/>
    <x v="5"/>
  </r>
  <r>
    <x v="3"/>
    <n v="231"/>
    <n v="2"/>
    <x v="0"/>
  </r>
  <r>
    <x v="1"/>
    <n v="199"/>
    <n v="2"/>
    <x v="0"/>
  </r>
  <r>
    <x v="63"/>
    <n v="203"/>
    <n v="2"/>
    <x v="0"/>
  </r>
  <r>
    <x v="0"/>
    <n v="188"/>
    <n v="2"/>
    <x v="0"/>
  </r>
  <r>
    <x v="4"/>
    <n v="236"/>
    <n v="2"/>
    <x v="0"/>
  </r>
  <r>
    <x v="5"/>
    <n v="194"/>
    <n v="0"/>
    <x v="1"/>
  </r>
  <r>
    <x v="97"/>
    <n v="136"/>
    <n v="0"/>
    <x v="1"/>
  </r>
  <r>
    <x v="7"/>
    <n v="193"/>
    <n v="0"/>
    <x v="1"/>
  </r>
  <r>
    <x v="8"/>
    <n v="268"/>
    <n v="2"/>
    <x v="1"/>
  </r>
  <r>
    <x v="9"/>
    <n v="232"/>
    <n v="0"/>
    <x v="1"/>
  </r>
  <r>
    <x v="36"/>
    <n v="228"/>
    <n v="2"/>
    <x v="7"/>
  </r>
  <r>
    <x v="35"/>
    <n v="190"/>
    <n v="2"/>
    <x v="7"/>
  </r>
  <r>
    <x v="69"/>
    <n v="216"/>
    <n v="2"/>
    <x v="7"/>
  </r>
  <r>
    <x v="38"/>
    <n v="235"/>
    <n v="0"/>
    <x v="7"/>
  </r>
  <r>
    <x v="39"/>
    <n v="267"/>
    <n v="2"/>
    <x v="7"/>
  </r>
  <r>
    <x v="66"/>
    <n v="223"/>
    <n v="2"/>
    <x v="9"/>
  </r>
  <r>
    <x v="45"/>
    <n v="159"/>
    <n v="0"/>
    <x v="9"/>
  </r>
  <r>
    <x v="46"/>
    <n v="194"/>
    <n v="0"/>
    <x v="9"/>
  </r>
  <r>
    <x v="48"/>
    <n v="192"/>
    <n v="2"/>
    <x v="9"/>
  </r>
  <r>
    <x v="49"/>
    <n v="252"/>
    <n v="2"/>
    <x v="9"/>
  </r>
  <r>
    <x v="11"/>
    <n v="181"/>
    <n v="0"/>
    <x v="2"/>
  </r>
  <r>
    <x v="10"/>
    <n v="200"/>
    <n v="2"/>
    <x v="2"/>
  </r>
  <r>
    <x v="78"/>
    <n v="247"/>
    <n v="2"/>
    <x v="2"/>
  </r>
  <r>
    <x v="12"/>
    <n v="162"/>
    <n v="0"/>
    <x v="2"/>
  </r>
  <r>
    <x v="91"/>
    <n v="171"/>
    <n v="0"/>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2"/>
  </r>
  <r>
    <x v="0"/>
    <n v="0"/>
    <n v="0"/>
    <x v="2"/>
  </r>
  <r>
    <x v="0"/>
    <n v="0"/>
    <n v="0"/>
    <x v="2"/>
  </r>
  <r>
    <x v="0"/>
    <n v="0"/>
    <n v="0"/>
    <x v="2"/>
  </r>
  <r>
    <x v="0"/>
    <n v="0"/>
    <n v="0"/>
    <x v="2"/>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9"/>
  </r>
  <r>
    <x v="0"/>
    <n v="0"/>
    <n v="0"/>
    <x v="9"/>
  </r>
  <r>
    <x v="0"/>
    <n v="0"/>
    <n v="0"/>
    <x v="9"/>
  </r>
  <r>
    <x v="0"/>
    <n v="0"/>
    <n v="0"/>
    <x v="9"/>
  </r>
  <r>
    <x v="0"/>
    <n v="0"/>
    <n v="0"/>
    <x v="9"/>
  </r>
  <r>
    <x v="0"/>
    <n v="0"/>
    <n v="0"/>
    <x v="3"/>
  </r>
  <r>
    <x v="0"/>
    <n v="0"/>
    <n v="0"/>
    <x v="3"/>
  </r>
  <r>
    <x v="0"/>
    <n v="0"/>
    <n v="0"/>
    <x v="3"/>
  </r>
  <r>
    <x v="0"/>
    <n v="0"/>
    <n v="0"/>
    <x v="3"/>
  </r>
  <r>
    <x v="0"/>
    <n v="0"/>
    <n v="0"/>
    <x v="3"/>
  </r>
  <r>
    <x v="0"/>
    <n v="0"/>
    <n v="0"/>
    <x v="10"/>
  </r>
  <r>
    <x v="0"/>
    <n v="0"/>
    <n v="0"/>
    <x v="10"/>
  </r>
  <r>
    <x v="0"/>
    <n v="0"/>
    <n v="0"/>
    <x v="10"/>
  </r>
  <r>
    <x v="0"/>
    <n v="0"/>
    <n v="0"/>
    <x v="10"/>
  </r>
  <r>
    <x v="0"/>
    <n v="0"/>
    <n v="0"/>
    <x v="10"/>
  </r>
  <r>
    <x v="0"/>
    <n v="0"/>
    <n v="0"/>
    <x v="5"/>
  </r>
  <r>
    <x v="0"/>
    <n v="0"/>
    <n v="0"/>
    <x v="5"/>
  </r>
  <r>
    <x v="0"/>
    <n v="0"/>
    <n v="0"/>
    <x v="5"/>
  </r>
  <r>
    <x v="0"/>
    <n v="0"/>
    <n v="0"/>
    <x v="5"/>
  </r>
  <r>
    <x v="0"/>
    <n v="0"/>
    <n v="0"/>
    <x v="5"/>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8"/>
  </r>
  <r>
    <x v="0"/>
    <n v="0"/>
    <n v="0"/>
    <x v="8"/>
  </r>
  <r>
    <x v="0"/>
    <n v="0"/>
    <n v="0"/>
    <x v="8"/>
  </r>
  <r>
    <x v="0"/>
    <n v="0"/>
    <n v="0"/>
    <x v="8"/>
  </r>
  <r>
    <x v="0"/>
    <n v="0"/>
    <n v="0"/>
    <x v="8"/>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9"/>
  </r>
  <r>
    <x v="0"/>
    <n v="0"/>
    <n v="0"/>
    <x v="9"/>
  </r>
  <r>
    <x v="0"/>
    <n v="0"/>
    <n v="0"/>
    <x v="9"/>
  </r>
  <r>
    <x v="0"/>
    <n v="0"/>
    <n v="0"/>
    <x v="9"/>
  </r>
  <r>
    <x v="0"/>
    <n v="0"/>
    <n v="0"/>
    <x v="9"/>
  </r>
  <r>
    <x v="0"/>
    <n v="0"/>
    <n v="0"/>
    <x v="3"/>
  </r>
  <r>
    <x v="0"/>
    <n v="0"/>
    <n v="0"/>
    <x v="3"/>
  </r>
  <r>
    <x v="0"/>
    <n v="0"/>
    <n v="0"/>
    <x v="3"/>
  </r>
  <r>
    <x v="0"/>
    <n v="0"/>
    <n v="0"/>
    <x v="3"/>
  </r>
  <r>
    <x v="0"/>
    <n v="0"/>
    <n v="0"/>
    <x v="3"/>
  </r>
  <r>
    <x v="0"/>
    <n v="0"/>
    <n v="0"/>
    <x v="0"/>
  </r>
  <r>
    <x v="0"/>
    <n v="0"/>
    <n v="0"/>
    <x v="0"/>
  </r>
  <r>
    <x v="0"/>
    <n v="0"/>
    <n v="0"/>
    <x v="0"/>
  </r>
  <r>
    <x v="0"/>
    <n v="0"/>
    <n v="0"/>
    <x v="0"/>
  </r>
  <r>
    <x v="0"/>
    <n v="0"/>
    <n v="0"/>
    <x v="0"/>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11"/>
  </r>
  <r>
    <x v="0"/>
    <n v="0"/>
    <n v="0"/>
    <x v="11"/>
  </r>
  <r>
    <x v="0"/>
    <n v="0"/>
    <n v="0"/>
    <x v="11"/>
  </r>
  <r>
    <x v="0"/>
    <n v="0"/>
    <n v="0"/>
    <x v="11"/>
  </r>
  <r>
    <x v="0"/>
    <n v="0"/>
    <n v="0"/>
    <x v="11"/>
  </r>
  <r>
    <x v="0"/>
    <n v="0"/>
    <n v="0"/>
    <x v="10"/>
  </r>
  <r>
    <x v="0"/>
    <n v="0"/>
    <n v="0"/>
    <x v="10"/>
  </r>
  <r>
    <x v="0"/>
    <n v="0"/>
    <n v="0"/>
    <x v="10"/>
  </r>
  <r>
    <x v="0"/>
    <n v="0"/>
    <n v="0"/>
    <x v="10"/>
  </r>
  <r>
    <x v="0"/>
    <n v="0"/>
    <n v="0"/>
    <x v="10"/>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5"/>
  </r>
  <r>
    <x v="0"/>
    <n v="0"/>
    <n v="0"/>
    <x v="5"/>
  </r>
  <r>
    <x v="0"/>
    <n v="0"/>
    <n v="0"/>
    <x v="5"/>
  </r>
  <r>
    <x v="0"/>
    <n v="0"/>
    <n v="0"/>
    <x v="5"/>
  </r>
  <r>
    <x v="0"/>
    <n v="0"/>
    <n v="0"/>
    <x v="5"/>
  </r>
  <r>
    <x v="0"/>
    <n v="0"/>
    <n v="0"/>
    <x v="4"/>
  </r>
  <r>
    <x v="0"/>
    <n v="0"/>
    <n v="0"/>
    <x v="4"/>
  </r>
  <r>
    <x v="0"/>
    <n v="0"/>
    <n v="0"/>
    <x v="4"/>
  </r>
  <r>
    <x v="0"/>
    <n v="0"/>
    <n v="0"/>
    <x v="4"/>
  </r>
  <r>
    <x v="0"/>
    <n v="0"/>
    <n v="0"/>
    <x v="4"/>
  </r>
  <r>
    <x v="0"/>
    <n v="0"/>
    <n v="0"/>
    <x v="3"/>
  </r>
  <r>
    <x v="0"/>
    <n v="0"/>
    <n v="0"/>
    <x v="3"/>
  </r>
  <r>
    <x v="0"/>
    <n v="0"/>
    <n v="0"/>
    <x v="3"/>
  </r>
  <r>
    <x v="0"/>
    <n v="0"/>
    <n v="0"/>
    <x v="3"/>
  </r>
  <r>
    <x v="0"/>
    <n v="0"/>
    <n v="0"/>
    <x v="3"/>
  </r>
  <r>
    <x v="0"/>
    <n v="0"/>
    <n v="0"/>
    <x v="7"/>
  </r>
  <r>
    <x v="0"/>
    <n v="0"/>
    <n v="0"/>
    <x v="7"/>
  </r>
  <r>
    <x v="0"/>
    <n v="0"/>
    <n v="0"/>
    <x v="7"/>
  </r>
  <r>
    <x v="0"/>
    <n v="0"/>
    <n v="0"/>
    <x v="7"/>
  </r>
  <r>
    <x v="0"/>
    <n v="0"/>
    <n v="0"/>
    <x v="7"/>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11"/>
  </r>
  <r>
    <x v="0"/>
    <n v="0"/>
    <n v="0"/>
    <x v="11"/>
  </r>
  <r>
    <x v="0"/>
    <n v="0"/>
    <n v="0"/>
    <x v="11"/>
  </r>
  <r>
    <x v="0"/>
    <n v="0"/>
    <n v="0"/>
    <x v="11"/>
  </r>
  <r>
    <x v="0"/>
    <n v="0"/>
    <n v="0"/>
    <x v="11"/>
  </r>
  <r>
    <x v="0"/>
    <n v="0"/>
    <n v="0"/>
    <x v="8"/>
  </r>
  <r>
    <x v="0"/>
    <n v="0"/>
    <n v="0"/>
    <x v="8"/>
  </r>
  <r>
    <x v="0"/>
    <n v="0"/>
    <n v="0"/>
    <x v="8"/>
  </r>
  <r>
    <x v="0"/>
    <n v="0"/>
    <n v="0"/>
    <x v="8"/>
  </r>
  <r>
    <x v="0"/>
    <n v="0"/>
    <n v="0"/>
    <x v="8"/>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11"/>
  </r>
  <r>
    <x v="0"/>
    <n v="0"/>
    <n v="0"/>
    <x v="11"/>
  </r>
  <r>
    <x v="0"/>
    <n v="0"/>
    <n v="0"/>
    <x v="11"/>
  </r>
  <r>
    <x v="0"/>
    <n v="0"/>
    <n v="0"/>
    <x v="11"/>
  </r>
  <r>
    <x v="0"/>
    <n v="0"/>
    <n v="0"/>
    <x v="11"/>
  </r>
  <r>
    <x v="0"/>
    <n v="0"/>
    <n v="0"/>
    <x v="2"/>
  </r>
  <r>
    <x v="0"/>
    <n v="0"/>
    <n v="0"/>
    <x v="2"/>
  </r>
  <r>
    <x v="0"/>
    <n v="0"/>
    <n v="0"/>
    <x v="2"/>
  </r>
  <r>
    <x v="0"/>
    <n v="0"/>
    <n v="0"/>
    <x v="2"/>
  </r>
  <r>
    <x v="0"/>
    <n v="0"/>
    <n v="0"/>
    <x v="2"/>
  </r>
  <r>
    <x v="0"/>
    <n v="0"/>
    <n v="0"/>
    <x v="3"/>
  </r>
  <r>
    <x v="0"/>
    <n v="0"/>
    <n v="0"/>
    <x v="3"/>
  </r>
  <r>
    <x v="0"/>
    <n v="0"/>
    <n v="0"/>
    <x v="3"/>
  </r>
  <r>
    <x v="0"/>
    <n v="0"/>
    <n v="0"/>
    <x v="3"/>
  </r>
  <r>
    <x v="0"/>
    <n v="0"/>
    <n v="0"/>
    <x v="3"/>
  </r>
  <r>
    <x v="0"/>
    <n v="0"/>
    <n v="0"/>
    <x v="6"/>
  </r>
  <r>
    <x v="0"/>
    <n v="0"/>
    <n v="0"/>
    <x v="6"/>
  </r>
  <r>
    <x v="0"/>
    <n v="0"/>
    <n v="0"/>
    <x v="6"/>
  </r>
  <r>
    <x v="0"/>
    <n v="0"/>
    <n v="0"/>
    <x v="6"/>
  </r>
  <r>
    <x v="0"/>
    <n v="0"/>
    <n v="0"/>
    <x v="6"/>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1"/>
  </r>
  <r>
    <x v="0"/>
    <n v="0"/>
    <n v="0"/>
    <x v="1"/>
  </r>
  <r>
    <x v="0"/>
    <n v="0"/>
    <n v="0"/>
    <x v="1"/>
  </r>
  <r>
    <x v="0"/>
    <n v="0"/>
    <n v="0"/>
    <x v="1"/>
  </r>
  <r>
    <x v="0"/>
    <n v="0"/>
    <n v="0"/>
    <x v="1"/>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3"/>
  </r>
  <r>
    <x v="0"/>
    <n v="0"/>
    <n v="0"/>
    <x v="3"/>
  </r>
  <r>
    <x v="0"/>
    <n v="0"/>
    <n v="0"/>
    <x v="3"/>
  </r>
  <r>
    <x v="0"/>
    <n v="0"/>
    <n v="0"/>
    <x v="3"/>
  </r>
  <r>
    <x v="0"/>
    <n v="0"/>
    <n v="0"/>
    <x v="3"/>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2"/>
  </r>
  <r>
    <x v="0"/>
    <n v="0"/>
    <n v="0"/>
    <x v="2"/>
  </r>
  <r>
    <x v="0"/>
    <n v="0"/>
    <n v="0"/>
    <x v="2"/>
  </r>
  <r>
    <x v="0"/>
    <n v="0"/>
    <n v="0"/>
    <x v="2"/>
  </r>
  <r>
    <x v="0"/>
    <n v="0"/>
    <n v="0"/>
    <x v="2"/>
  </r>
  <r>
    <x v="0"/>
    <n v="0"/>
    <n v="0"/>
    <x v="2"/>
  </r>
  <r>
    <x v="0"/>
    <n v="0"/>
    <n v="0"/>
    <x v="2"/>
  </r>
  <r>
    <x v="0"/>
    <n v="0"/>
    <n v="0"/>
    <x v="2"/>
  </r>
  <r>
    <x v="0"/>
    <n v="0"/>
    <n v="0"/>
    <x v="2"/>
  </r>
  <r>
    <x v="0"/>
    <n v="0"/>
    <n v="0"/>
    <x v="2"/>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11"/>
  </r>
  <r>
    <x v="0"/>
    <n v="0"/>
    <n v="0"/>
    <x v="11"/>
  </r>
  <r>
    <x v="0"/>
    <n v="0"/>
    <n v="0"/>
    <x v="11"/>
  </r>
  <r>
    <x v="0"/>
    <n v="0"/>
    <n v="0"/>
    <x v="11"/>
  </r>
  <r>
    <x v="0"/>
    <n v="0"/>
    <n v="0"/>
    <x v="11"/>
  </r>
  <r>
    <x v="0"/>
    <n v="0"/>
    <n v="0"/>
    <x v="10"/>
  </r>
  <r>
    <x v="0"/>
    <n v="0"/>
    <n v="0"/>
    <x v="10"/>
  </r>
  <r>
    <x v="0"/>
    <n v="0"/>
    <n v="0"/>
    <x v="10"/>
  </r>
  <r>
    <x v="0"/>
    <n v="0"/>
    <n v="0"/>
    <x v="10"/>
  </r>
  <r>
    <x v="0"/>
    <n v="0"/>
    <n v="0"/>
    <x v="10"/>
  </r>
  <r>
    <x v="0"/>
    <n v="0"/>
    <n v="0"/>
    <x v="5"/>
  </r>
  <r>
    <x v="0"/>
    <n v="0"/>
    <n v="0"/>
    <x v="5"/>
  </r>
  <r>
    <x v="0"/>
    <n v="0"/>
    <n v="0"/>
    <x v="5"/>
  </r>
  <r>
    <x v="0"/>
    <n v="0"/>
    <n v="0"/>
    <x v="5"/>
  </r>
  <r>
    <x v="0"/>
    <n v="0"/>
    <n v="0"/>
    <x v="5"/>
  </r>
  <r>
    <x v="0"/>
    <n v="0"/>
    <n v="0"/>
    <x v="1"/>
  </r>
  <r>
    <x v="0"/>
    <n v="0"/>
    <n v="0"/>
    <x v="1"/>
  </r>
  <r>
    <x v="0"/>
    <n v="0"/>
    <n v="0"/>
    <x v="1"/>
  </r>
  <r>
    <x v="0"/>
    <n v="0"/>
    <n v="0"/>
    <x v="1"/>
  </r>
  <r>
    <x v="0"/>
    <n v="0"/>
    <n v="0"/>
    <x v="1"/>
  </r>
  <r>
    <x v="0"/>
    <n v="0"/>
    <n v="0"/>
    <x v="4"/>
  </r>
  <r>
    <x v="0"/>
    <n v="0"/>
    <n v="0"/>
    <x v="4"/>
  </r>
  <r>
    <x v="0"/>
    <n v="0"/>
    <n v="0"/>
    <x v="4"/>
  </r>
  <r>
    <x v="0"/>
    <n v="0"/>
    <n v="0"/>
    <x v="4"/>
  </r>
  <r>
    <x v="0"/>
    <n v="0"/>
    <n v="0"/>
    <x v="4"/>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6">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r>
    <x v="6"/>
    <n v="1062"/>
    <n v="4"/>
    <n v="1"/>
  </r>
  <r>
    <x v="7"/>
    <n v="1065"/>
    <n v="16"/>
    <n v="1"/>
  </r>
  <r>
    <x v="3"/>
    <n v="1100"/>
    <n v="4"/>
    <n v="1"/>
  </r>
  <r>
    <x v="10"/>
    <n v="1162"/>
    <n v="16"/>
    <n v="1"/>
  </r>
  <r>
    <x v="1"/>
    <n v="1067"/>
    <n v="18"/>
    <n v="1"/>
  </r>
  <r>
    <x v="9"/>
    <n v="966"/>
    <n v="2"/>
    <n v="1"/>
  </r>
  <r>
    <x v="11"/>
    <n v="1124"/>
    <n v="18"/>
    <n v="1"/>
  </r>
  <r>
    <x v="8"/>
    <n v="961"/>
    <n v="2"/>
    <n v="1"/>
  </r>
  <r>
    <x v="2"/>
    <n v="928"/>
    <n v="0"/>
    <n v="1"/>
  </r>
  <r>
    <x v="0"/>
    <n v="1243"/>
    <n v="20"/>
    <n v="1"/>
  </r>
  <r>
    <x v="5"/>
    <n v="987"/>
    <n v="6"/>
    <n v="1"/>
  </r>
  <r>
    <x v="4"/>
    <n v="993"/>
    <n v="14"/>
    <n v="1"/>
  </r>
  <r>
    <x v="1"/>
    <n v="1086"/>
    <n v="6"/>
    <n v="1"/>
  </r>
  <r>
    <x v="3"/>
    <n v="1089"/>
    <n v="14"/>
    <n v="1"/>
  </r>
  <r>
    <x v="8"/>
    <n v="1104"/>
    <n v="16"/>
    <n v="1"/>
  </r>
  <r>
    <x v="9"/>
    <n v="990"/>
    <n v="4"/>
    <n v="1"/>
  </r>
  <r>
    <x v="6"/>
    <n v="1114"/>
    <n v="18"/>
    <n v="1"/>
  </r>
  <r>
    <x v="5"/>
    <n v="978"/>
    <n v="2"/>
    <n v="1"/>
  </r>
  <r>
    <x v="0"/>
    <n v="1119"/>
    <n v="16"/>
    <n v="1"/>
  </r>
  <r>
    <x v="4"/>
    <n v="1043"/>
    <n v="4"/>
    <n v="1"/>
  </r>
  <r>
    <x v="11"/>
    <n v="1040"/>
    <n v="6"/>
    <n v="1"/>
  </r>
  <r>
    <x v="10"/>
    <n v="1092"/>
    <n v="14"/>
    <n v="1"/>
  </r>
  <r>
    <x v="7"/>
    <n v="1029"/>
    <n v="4"/>
    <n v="1"/>
  </r>
  <r>
    <x v="2"/>
    <n v="1037"/>
    <n v="16"/>
    <n v="1"/>
  </r>
  <r>
    <x v="2"/>
    <n v="948"/>
    <n v="4"/>
    <n v="1"/>
  </r>
  <r>
    <x v="4"/>
    <n v="1022"/>
    <n v="16"/>
    <n v="1"/>
  </r>
  <r>
    <x v="11"/>
    <n v="1092"/>
    <n v="2"/>
    <n v="1"/>
  </r>
  <r>
    <x v="1"/>
    <n v="1104"/>
    <n v="18"/>
    <n v="1"/>
  </r>
  <r>
    <x v="8"/>
    <n v="1118"/>
    <n v="16"/>
    <n v="1"/>
  </r>
  <r>
    <x v="10"/>
    <n v="1031"/>
    <n v="4"/>
    <n v="1"/>
  </r>
  <r>
    <x v="3"/>
    <n v="1154"/>
    <n v="16"/>
    <n v="1"/>
  </r>
  <r>
    <x v="9"/>
    <n v="1034"/>
    <n v="4"/>
    <n v="1"/>
  </r>
  <r>
    <x v="7"/>
    <n v="1041"/>
    <n v="18"/>
    <n v="1"/>
  </r>
  <r>
    <x v="5"/>
    <n v="852"/>
    <n v="2"/>
    <n v="1"/>
  </r>
  <r>
    <x v="0"/>
    <n v="1062"/>
    <n v="16"/>
    <n v="1"/>
  </r>
  <r>
    <x v="6"/>
    <n v="1031"/>
    <n v="4"/>
    <n v="1"/>
  </r>
  <r>
    <x v="11"/>
    <n v="1102"/>
    <n v="16"/>
    <n v="1"/>
  </r>
  <r>
    <x v="9"/>
    <n v="1053"/>
    <n v="4"/>
    <n v="1"/>
  </r>
  <r>
    <x v="2"/>
    <n v="992"/>
    <n v="16"/>
    <n v="1"/>
  </r>
  <r>
    <x v="5"/>
    <n v="941"/>
    <n v="4"/>
    <n v="1"/>
  </r>
  <r>
    <x v="7"/>
    <n v="998"/>
    <n v="2"/>
    <n v="1"/>
  </r>
  <r>
    <x v="0"/>
    <n v="1181"/>
    <n v="18"/>
    <n v="1"/>
  </r>
  <r>
    <x v="1"/>
    <n v="1109"/>
    <n v="18"/>
    <n v="1"/>
  </r>
  <r>
    <x v="10"/>
    <n v="1095"/>
    <n v="2"/>
    <n v="1"/>
  </r>
  <r>
    <x v="4"/>
    <n v="1041"/>
    <n v="18"/>
    <n v="1"/>
  </r>
  <r>
    <x v="6"/>
    <n v="936"/>
    <n v="2"/>
    <n v="1"/>
  </r>
  <r>
    <x v="8"/>
    <n v="1057"/>
    <n v="4"/>
    <n v="1"/>
  </r>
  <r>
    <x v="3"/>
    <n v="1099"/>
    <n v="16"/>
    <n v="1"/>
  </r>
  <r>
    <x v="0"/>
    <n v="1058"/>
    <n v="16"/>
    <n v="1"/>
  </r>
  <r>
    <x v="5"/>
    <n v="1026"/>
    <n v="4"/>
    <n v="1"/>
  </r>
  <r>
    <x v="7"/>
    <n v="1052"/>
    <n v="3"/>
    <n v="1"/>
  </r>
  <r>
    <x v="4"/>
    <n v="1146"/>
    <n v="17"/>
    <n v="1"/>
  </r>
  <r>
    <x v="3"/>
    <n v="1136"/>
    <n v="16"/>
    <n v="1"/>
  </r>
  <r>
    <x v="11"/>
    <n v="1112"/>
    <n v="4"/>
    <n v="1"/>
  </r>
  <r>
    <x v="6"/>
    <n v="1048"/>
    <n v="18"/>
    <n v="1"/>
  </r>
  <r>
    <x v="2"/>
    <n v="956"/>
    <n v="2"/>
    <n v="1"/>
  </r>
  <r>
    <x v="8"/>
    <n v="993"/>
    <n v="4"/>
    <n v="1"/>
  </r>
  <r>
    <x v="1"/>
    <n v="994"/>
    <n v="16"/>
    <n v="1"/>
  </r>
  <r>
    <x v="9"/>
    <n v="1089"/>
    <n v="6"/>
    <n v="1"/>
  </r>
  <r>
    <x v="10"/>
    <n v="1111"/>
    <n v="14"/>
    <n v="1"/>
  </r>
  <r>
    <x v="10"/>
    <n v="923"/>
    <n v="4"/>
    <n v="1"/>
  </r>
  <r>
    <x v="6"/>
    <n v="994"/>
    <n v="16"/>
    <n v="1"/>
  </r>
  <r>
    <x v="0"/>
    <n v="951"/>
    <n v="2"/>
    <n v="1"/>
  </r>
  <r>
    <x v="11"/>
    <n v="1003"/>
    <n v="18"/>
    <n v="1"/>
  </r>
  <r>
    <x v="2"/>
    <n v="901"/>
    <n v="4"/>
    <n v="1"/>
  </r>
  <r>
    <x v="8"/>
    <n v="1017"/>
    <n v="16"/>
    <n v="1"/>
  </r>
  <r>
    <x v="4"/>
    <n v="1028"/>
    <n v="4"/>
    <n v="1"/>
  </r>
  <r>
    <x v="3"/>
    <n v="1079"/>
    <n v="16"/>
    <n v="1"/>
  </r>
  <r>
    <x v="5"/>
    <n v="1080"/>
    <n v="18"/>
    <n v="1"/>
  </r>
  <r>
    <x v="9"/>
    <n v="1029"/>
    <n v="2"/>
    <n v="1"/>
  </r>
  <r>
    <x v="1"/>
    <n v="975"/>
    <n v="4"/>
    <n v="1"/>
  </r>
  <r>
    <x v="7"/>
    <n v="1049"/>
    <n v="16"/>
    <n v="1"/>
  </r>
  <r>
    <x v="7"/>
    <n v="1036"/>
    <n v="18"/>
    <n v="1"/>
  </r>
  <r>
    <x v="8"/>
    <n v="914"/>
    <n v="2"/>
    <n v="1"/>
  </r>
  <r>
    <x v="9"/>
    <n v="1047"/>
    <n v="4"/>
    <n v="1"/>
  </r>
  <r>
    <x v="6"/>
    <n v="1143"/>
    <n v="16"/>
    <n v="1"/>
  </r>
  <r>
    <x v="4"/>
    <n v="1020"/>
    <n v="6"/>
    <n v="1"/>
  </r>
  <r>
    <x v="1"/>
    <n v="1076"/>
    <n v="14"/>
    <n v="1"/>
  </r>
  <r>
    <x v="5"/>
    <n v="841"/>
    <n v="0"/>
    <n v="1"/>
  </r>
  <r>
    <x v="11"/>
    <n v="1052"/>
    <n v="20"/>
    <n v="1"/>
  </r>
  <r>
    <x v="10"/>
    <n v="1111"/>
    <n v="16"/>
    <n v="1"/>
  </r>
  <r>
    <x v="2"/>
    <n v="1046"/>
    <n v="4"/>
    <n v="1"/>
  </r>
  <r>
    <x v="3"/>
    <n v="1190"/>
    <n v="16"/>
    <n v="1"/>
  </r>
  <r>
    <x v="0"/>
    <n v="1142"/>
    <n v="4"/>
    <n v="1"/>
  </r>
  <r>
    <x v="9"/>
    <n v="979"/>
    <n v="4"/>
    <n v="1"/>
  </r>
  <r>
    <x v="0"/>
    <n v="1105"/>
    <n v="16"/>
    <n v="1"/>
  </r>
  <r>
    <x v="10"/>
    <n v="1030"/>
    <n v="5"/>
    <n v="1"/>
  </r>
  <r>
    <x v="7"/>
    <n v="1051"/>
    <n v="15"/>
    <n v="1"/>
  </r>
  <r>
    <x v="5"/>
    <n v="914"/>
    <n v="0"/>
    <n v="1"/>
  </r>
  <r>
    <x v="3"/>
    <n v="1208"/>
    <n v="20"/>
    <n v="1"/>
  </r>
  <r>
    <x v="2"/>
    <n v="951"/>
    <n v="6"/>
    <n v="1"/>
  </r>
  <r>
    <x v="1"/>
    <n v="990"/>
    <n v="14"/>
    <n v="1"/>
  </r>
  <r>
    <x v="6"/>
    <n v="1008"/>
    <n v="2"/>
    <n v="1"/>
  </r>
  <r>
    <x v="11"/>
    <n v="1111"/>
    <n v="18"/>
    <n v="1"/>
  </r>
  <r>
    <x v="4"/>
    <n v="1063"/>
    <n v="6"/>
    <n v="1"/>
  </r>
  <r>
    <x v="8"/>
    <n v="1070"/>
    <n v="14"/>
    <n v="1"/>
  </r>
  <r>
    <x v="3"/>
    <n v="1026"/>
    <n v="6"/>
    <n v="1"/>
  </r>
  <r>
    <x v="2"/>
    <n v="1042"/>
    <n v="14"/>
    <n v="1"/>
  </r>
  <r>
    <x v="5"/>
    <n v="885"/>
    <n v="4"/>
    <n v="1"/>
  </r>
  <r>
    <x v="8"/>
    <n v="1020"/>
    <n v="16"/>
    <n v="1"/>
  </r>
  <r>
    <x v="11"/>
    <n v="1133"/>
    <n v="18"/>
    <n v="1"/>
  </r>
  <r>
    <x v="7"/>
    <n v="998"/>
    <n v="2"/>
    <n v="1"/>
  </r>
  <r>
    <x v="10"/>
    <n v="1168"/>
    <n v="16"/>
    <n v="1"/>
  </r>
  <r>
    <x v="0"/>
    <n v="1145"/>
    <n v="4"/>
    <n v="1"/>
  </r>
  <r>
    <x v="9"/>
    <n v="928"/>
    <n v="18"/>
    <n v="1"/>
  </r>
  <r>
    <x v="4"/>
    <n v="884"/>
    <n v="2"/>
    <n v="1"/>
  </r>
  <r>
    <x v="6"/>
    <n v="1001"/>
    <n v="18"/>
    <n v="1"/>
  </r>
  <r>
    <x v="1"/>
    <n v="971"/>
    <n v="2"/>
    <n v="1"/>
  </r>
  <r>
    <x v="4"/>
    <n v="874"/>
    <n v="0"/>
    <n v="1"/>
  </r>
  <r>
    <x v="11"/>
    <n v="1139"/>
    <n v="20"/>
    <n v="1"/>
  </r>
  <r>
    <x v="1"/>
    <n v="1028"/>
    <n v="16"/>
    <n v="1"/>
  </r>
  <r>
    <x v="0"/>
    <n v="924"/>
    <n v="4"/>
    <n v="1"/>
  </r>
  <r>
    <x v="9"/>
    <n v="1038"/>
    <n v="16"/>
    <n v="1"/>
  </r>
  <r>
    <x v="2"/>
    <n v="944"/>
    <n v="4"/>
    <n v="1"/>
  </r>
  <r>
    <x v="8"/>
    <n v="1037"/>
    <n v="14"/>
    <n v="1"/>
  </r>
  <r>
    <x v="6"/>
    <n v="1028"/>
    <n v="6"/>
    <n v="1"/>
  </r>
  <r>
    <x v="3"/>
    <n v="1015"/>
    <n v="5"/>
    <n v="1"/>
  </r>
  <r>
    <x v="7"/>
    <n v="1030"/>
    <n v="15"/>
    <n v="1"/>
  </r>
  <r>
    <x v="10"/>
    <n v="1024"/>
    <n v="16"/>
    <n v="1"/>
  </r>
  <r>
    <x v="5"/>
    <n v="891"/>
    <n v="4"/>
    <n v="1"/>
  </r>
  <r>
    <x v="5"/>
    <n v="947"/>
    <n v="6"/>
    <n v="1"/>
  </r>
  <r>
    <x v="1"/>
    <n v="986"/>
    <n v="14"/>
    <n v="1"/>
  </r>
  <r>
    <x v="6"/>
    <n v="1093"/>
    <n v="5"/>
    <n v="1"/>
  </r>
  <r>
    <x v="3"/>
    <n v="1112"/>
    <n v="15"/>
    <n v="1"/>
  </r>
  <r>
    <x v="10"/>
    <n v="973"/>
    <n v="8"/>
    <n v="1"/>
  </r>
  <r>
    <x v="4"/>
    <n v="985"/>
    <n v="12"/>
    <n v="1"/>
  </r>
  <r>
    <x v="9"/>
    <n v="1035"/>
    <n v="14"/>
    <n v="1"/>
  </r>
  <r>
    <x v="7"/>
    <n v="1031"/>
    <n v="6"/>
    <n v="1"/>
  </r>
  <r>
    <x v="0"/>
    <n v="1064"/>
    <n v="4"/>
    <n v="1"/>
  </r>
  <r>
    <x v="8"/>
    <n v="1161"/>
    <n v="16"/>
    <n v="1"/>
  </r>
  <r>
    <x v="2"/>
    <n v="962"/>
    <n v="2"/>
    <n v="1"/>
  </r>
  <r>
    <x v="11"/>
    <n v="962"/>
    <n v="18"/>
    <n v="1"/>
  </r>
  <r>
    <x v="3"/>
    <n v="1016"/>
    <n v="16"/>
    <n v="1"/>
  </r>
  <r>
    <x v="2"/>
    <n v="947"/>
    <n v="4"/>
    <n v="1"/>
  </r>
  <r>
    <x v="0"/>
    <n v="990"/>
    <n v="4"/>
    <n v="1"/>
  </r>
  <r>
    <x v="4"/>
    <n v="1078"/>
    <n v="16"/>
    <n v="1"/>
  </r>
  <r>
    <x v="9"/>
    <n v="940"/>
    <n v="5"/>
    <n v="1"/>
  </r>
  <r>
    <x v="7"/>
    <n v="950"/>
    <n v="15"/>
    <n v="1"/>
  </r>
  <r>
    <x v="10"/>
    <n v="967"/>
    <n v="4"/>
    <n v="1"/>
  </r>
  <r>
    <x v="6"/>
    <n v="990"/>
    <n v="16"/>
    <n v="1"/>
  </r>
  <r>
    <x v="11"/>
    <n v="1178"/>
    <n v="16"/>
    <n v="1"/>
  </r>
  <r>
    <x v="8"/>
    <n v="1042"/>
    <n v="4"/>
    <n v="1"/>
  </r>
  <r>
    <x v="1"/>
    <n v="1008"/>
    <n v="2"/>
    <n v="1"/>
  </r>
  <r>
    <x v="5"/>
    <n v="1078"/>
    <n v="18"/>
    <n v="1"/>
  </r>
  <r>
    <x v="9"/>
    <n v="1004"/>
    <n v="4"/>
    <n v="1"/>
  </r>
  <r>
    <x v="0"/>
    <n v="1115"/>
    <n v="16"/>
    <n v="1"/>
  </r>
  <r>
    <x v="6"/>
    <n v="999"/>
    <n v="14"/>
    <n v="1"/>
  </r>
  <r>
    <x v="7"/>
    <n v="967"/>
    <n v="6"/>
    <n v="1"/>
  </r>
  <r>
    <x v="3"/>
    <n v="1129"/>
    <n v="4"/>
    <n v="1"/>
  </r>
  <r>
    <x v="1"/>
    <n v="1132"/>
    <n v="16"/>
    <n v="1"/>
  </r>
  <r>
    <x v="8"/>
    <n v="1016"/>
    <n v="14"/>
    <n v="1"/>
  </r>
  <r>
    <x v="5"/>
    <n v="992"/>
    <n v="6"/>
    <n v="1"/>
  </r>
  <r>
    <x v="10"/>
    <n v="964"/>
    <n v="14"/>
    <n v="1"/>
  </r>
  <r>
    <x v="4"/>
    <n v="944"/>
    <n v="6"/>
    <n v="1"/>
  </r>
  <r>
    <x v="2"/>
    <n v="898"/>
    <n v="2"/>
    <n v="1"/>
  </r>
  <r>
    <x v="11"/>
    <n v="1115"/>
    <n v="18"/>
    <n v="1"/>
  </r>
  <r>
    <x v="11"/>
    <n v="1039"/>
    <n v="18"/>
    <n v="1"/>
  </r>
  <r>
    <x v="5"/>
    <n v="957"/>
    <n v="2"/>
    <n v="1"/>
  </r>
  <r>
    <x v="10"/>
    <n v="965"/>
    <n v="6"/>
    <n v="1"/>
  </r>
  <r>
    <x v="9"/>
    <n v="974"/>
    <n v="14"/>
    <n v="1"/>
  </r>
  <r>
    <x v="6"/>
    <n v="1034"/>
    <n v="16"/>
    <n v="1"/>
  </r>
  <r>
    <x v="4"/>
    <n v="995"/>
    <n v="4"/>
    <n v="1"/>
  </r>
  <r>
    <x v="0"/>
    <n v="1072"/>
    <n v="18"/>
    <n v="1"/>
  </r>
  <r>
    <x v="7"/>
    <n v="955"/>
    <n v="2"/>
    <n v="1"/>
  </r>
  <r>
    <x v="2"/>
    <n v="1039"/>
    <n v="14"/>
    <n v="1"/>
  </r>
  <r>
    <x v="1"/>
    <n v="984"/>
    <n v="6"/>
    <n v="1"/>
  </r>
  <r>
    <x v="8"/>
    <n v="1042"/>
    <n v="6"/>
    <n v="1"/>
  </r>
  <r>
    <x v="3"/>
    <n v="1064"/>
    <n v="14"/>
    <n v="1"/>
  </r>
  <r>
    <x v="10"/>
    <n v="985"/>
    <n v="15"/>
    <n v="1"/>
  </r>
  <r>
    <x v="7"/>
    <n v="957"/>
    <n v="5"/>
    <n v="1"/>
  </r>
  <r>
    <x v="11"/>
    <n v="996"/>
    <n v="14"/>
    <n v="1"/>
  </r>
  <r>
    <x v="1"/>
    <n v="985"/>
    <n v="6"/>
    <n v="1"/>
  </r>
  <r>
    <x v="2"/>
    <n v="1019"/>
    <n v="14"/>
    <n v="1"/>
  </r>
  <r>
    <x v="8"/>
    <n v="1008"/>
    <n v="6"/>
    <n v="1"/>
  </r>
  <r>
    <x v="9"/>
    <n v="948"/>
    <n v="6"/>
    <n v="1"/>
  </r>
  <r>
    <x v="4"/>
    <n v="1009"/>
    <n v="14"/>
    <n v="1"/>
  </r>
  <r>
    <x v="5"/>
    <n v="1147"/>
    <n v="18"/>
    <n v="1"/>
  </r>
  <r>
    <x v="3"/>
    <n v="995"/>
    <n v="2"/>
    <n v="1"/>
  </r>
  <r>
    <x v="6"/>
    <n v="1105"/>
    <n v="16"/>
    <n v="1"/>
  </r>
  <r>
    <x v="0"/>
    <n v="1025"/>
    <n v="4"/>
    <n v="1"/>
  </r>
  <r>
    <x v="8"/>
    <n v="878"/>
    <n v="4"/>
    <n v="1"/>
  </r>
  <r>
    <x v="1"/>
    <n v="981"/>
    <n v="16"/>
    <n v="1"/>
  </r>
  <r>
    <x v="2"/>
    <n v="933"/>
    <n v="2"/>
    <n v="1"/>
  </r>
  <r>
    <x v="5"/>
    <n v="1007"/>
    <n v="18"/>
    <n v="1"/>
  </r>
  <r>
    <x v="0"/>
    <n v="959"/>
    <n v="16"/>
    <n v="1"/>
  </r>
  <r>
    <x v="10"/>
    <n v="941"/>
    <n v="4"/>
    <n v="1"/>
  </r>
  <r>
    <x v="3"/>
    <n v="961"/>
    <n v="2"/>
    <n v="1"/>
  </r>
  <r>
    <x v="11"/>
    <n v="1061"/>
    <n v="18"/>
    <n v="1"/>
  </r>
  <r>
    <x v="6"/>
    <n v="1091"/>
    <n v="16"/>
    <n v="1"/>
  </r>
  <r>
    <x v="9"/>
    <n v="972"/>
    <n v="4"/>
    <n v="1"/>
  </r>
  <r>
    <x v="7"/>
    <n v="990"/>
    <n v="14"/>
    <n v="1"/>
  </r>
  <r>
    <x v="4"/>
    <n v="952"/>
    <n v="6"/>
    <n v="1"/>
  </r>
  <r>
    <x v="4"/>
    <n v="927"/>
    <n v="6"/>
    <n v="1"/>
  </r>
  <r>
    <x v="3"/>
    <n v="981"/>
    <n v="14"/>
    <n v="1"/>
  </r>
  <r>
    <x v="8"/>
    <n v="1007"/>
    <n v="16"/>
    <n v="1"/>
  </r>
  <r>
    <x v="10"/>
    <n v="968"/>
    <n v="4"/>
    <n v="1"/>
  </r>
  <r>
    <x v="11"/>
    <n v="1027"/>
    <n v="16"/>
    <n v="1"/>
  </r>
  <r>
    <x v="6"/>
    <n v="1026"/>
    <n v="4"/>
    <n v="1"/>
  </r>
  <r>
    <x v="5"/>
    <n v="972"/>
    <n v="0"/>
    <n v="1"/>
  </r>
  <r>
    <x v="0"/>
    <n v="1057"/>
    <n v="20"/>
    <n v="1"/>
  </r>
  <r>
    <x v="1"/>
    <n v="1023"/>
    <n v="2"/>
    <n v="1"/>
  </r>
  <r>
    <x v="7"/>
    <n v="1136"/>
    <n v="18"/>
    <n v="1"/>
  </r>
  <r>
    <x v="9"/>
    <n v="1020"/>
    <n v="16"/>
    <n v="1"/>
  </r>
  <r>
    <x v="2"/>
    <n v="961"/>
    <n v="4"/>
    <n v="1"/>
  </r>
  <r>
    <x v="2"/>
    <n v="874"/>
    <n v="2"/>
    <n v="1"/>
  </r>
  <r>
    <x v="6"/>
    <n v="1081"/>
    <n v="18"/>
    <n v="1"/>
  </r>
  <r>
    <x v="7"/>
    <n v="949"/>
    <n v="0"/>
    <n v="1"/>
  </r>
  <r>
    <x v="3"/>
    <n v="1085"/>
    <n v="20"/>
    <n v="1"/>
  </r>
  <r>
    <x v="5"/>
    <n v="1014"/>
    <n v="18"/>
    <n v="1"/>
  </r>
  <r>
    <x v="9"/>
    <n v="947"/>
    <n v="2"/>
    <n v="1"/>
  </r>
  <r>
    <x v="1"/>
    <n v="963"/>
    <n v="4"/>
    <n v="1"/>
  </r>
  <r>
    <x v="10"/>
    <n v="1102"/>
    <n v="16"/>
    <n v="1"/>
  </r>
  <r>
    <x v="4"/>
    <n v="1102"/>
    <n v="18"/>
    <n v="1"/>
  </r>
  <r>
    <x v="11"/>
    <n v="1010"/>
    <n v="2"/>
    <n v="1"/>
  </r>
  <r>
    <x v="0"/>
    <n v="1038"/>
    <n v="14"/>
    <n v="1"/>
  </r>
  <r>
    <x v="8"/>
    <n v="951"/>
    <n v="6"/>
    <n v="1"/>
  </r>
  <r>
    <x v="7"/>
    <n v="1080"/>
    <n v="16"/>
    <n v="1"/>
  </r>
  <r>
    <x v="8"/>
    <n v="1036"/>
    <n v="4"/>
    <n v="1"/>
  </r>
  <r>
    <x v="4"/>
    <n v="907"/>
    <n v="2"/>
    <n v="1"/>
  </r>
  <r>
    <x v="2"/>
    <n v="1018"/>
    <n v="18"/>
    <n v="1"/>
  </r>
  <r>
    <x v="1"/>
    <n v="937"/>
    <n v="0"/>
    <n v="1"/>
  </r>
  <r>
    <x v="0"/>
    <n v="1083"/>
    <n v="20"/>
    <n v="1"/>
  </r>
  <r>
    <x v="11"/>
    <n v="1116"/>
    <n v="20"/>
    <n v="1"/>
  </r>
  <r>
    <x v="9"/>
    <n v="867"/>
    <n v="0"/>
    <n v="1"/>
  </r>
  <r>
    <x v="3"/>
    <n v="1062"/>
    <n v="16"/>
    <n v="1"/>
  </r>
  <r>
    <x v="10"/>
    <n v="1009"/>
    <n v="4"/>
    <n v="1"/>
  </r>
  <r>
    <x v="5"/>
    <n v="1071"/>
    <n v="6"/>
    <n v="1"/>
  </r>
  <r>
    <x v="6"/>
    <n v="1074"/>
    <n v="14"/>
    <n v="1"/>
  </r>
  <r>
    <x v="0"/>
    <n v="1000"/>
    <n v="6"/>
    <n v="1"/>
  </r>
  <r>
    <x v="11"/>
    <n v="1026"/>
    <n v="14"/>
    <n v="1"/>
  </r>
  <r>
    <x v="1"/>
    <n v="1019"/>
    <n v="2"/>
    <n v="1"/>
  </r>
  <r>
    <x v="6"/>
    <n v="1082"/>
    <n v="18"/>
    <n v="1"/>
  </r>
  <r>
    <x v="10"/>
    <n v="1051"/>
    <n v="18"/>
    <n v="1"/>
  </r>
  <r>
    <x v="2"/>
    <n v="899"/>
    <n v="2"/>
    <n v="1"/>
  </r>
  <r>
    <x v="4"/>
    <n v="917"/>
    <n v="4"/>
    <n v="1"/>
  </r>
  <r>
    <x v="8"/>
    <n v="972"/>
    <n v="16"/>
    <n v="1"/>
  </r>
  <r>
    <x v="7"/>
    <n v="1025"/>
    <n v="6"/>
    <n v="1"/>
  </r>
  <r>
    <x v="5"/>
    <n v="1073"/>
    <n v="14"/>
    <n v="1"/>
  </r>
  <r>
    <x v="3"/>
    <n v="919"/>
    <n v="2"/>
    <n v="1"/>
  </r>
  <r>
    <x v="9"/>
    <n v="1091"/>
    <n v="18"/>
    <n v="1"/>
  </r>
  <r>
    <x v="5"/>
    <n v="1021"/>
    <n v="18"/>
    <n v="1"/>
  </r>
  <r>
    <x v="10"/>
    <n v="1018"/>
    <n v="2"/>
    <n v="1"/>
  </r>
  <r>
    <x v="9"/>
    <n v="991"/>
    <n v="4"/>
    <n v="1"/>
  </r>
  <r>
    <x v="8"/>
    <n v="1010"/>
    <n v="16"/>
    <n v="1"/>
  </r>
  <r>
    <x v="7"/>
    <n v="940"/>
    <n v="2"/>
    <n v="1"/>
  </r>
  <r>
    <x v="11"/>
    <n v="1111"/>
    <n v="18"/>
    <n v="1"/>
  </r>
  <r>
    <x v="6"/>
    <n v="974"/>
    <n v="4"/>
    <n v="1"/>
  </r>
  <r>
    <x v="3"/>
    <n v="1080"/>
    <n v="16"/>
    <n v="1"/>
  </r>
  <r>
    <x v="0"/>
    <n v="872"/>
    <n v="4"/>
    <n v="1"/>
  </r>
  <r>
    <x v="2"/>
    <n v="993"/>
    <n v="16"/>
    <n v="1"/>
  </r>
  <r>
    <x v="4"/>
    <n v="1026"/>
    <n v="16"/>
    <n v="1"/>
  </r>
  <r>
    <x v="1"/>
    <n v="1000"/>
    <n v="4"/>
    <n v="1"/>
  </r>
  <r>
    <x v="1"/>
    <n v="947"/>
    <n v="6"/>
    <n v="1"/>
  </r>
  <r>
    <x v="9"/>
    <n v="966"/>
    <n v="14"/>
    <n v="1"/>
  </r>
  <r>
    <x v="3"/>
    <n v="1064"/>
    <n v="18"/>
    <n v="1"/>
  </r>
  <r>
    <x v="0"/>
    <n v="1041"/>
    <n v="2"/>
    <n v="1"/>
  </r>
  <r>
    <x v="4"/>
    <n v="973"/>
    <n v="6"/>
    <n v="1"/>
  </r>
  <r>
    <x v="5"/>
    <n v="1019"/>
    <n v="14"/>
    <n v="1"/>
  </r>
  <r>
    <x v="7"/>
    <n v="1111"/>
    <n v="18"/>
    <n v="1"/>
  </r>
  <r>
    <x v="2"/>
    <n v="960"/>
    <n v="2"/>
    <n v="1"/>
  </r>
  <r>
    <x v="8"/>
    <n v="990"/>
    <n v="6"/>
    <n v="1"/>
  </r>
  <r>
    <x v="6"/>
    <n v="1045"/>
    <n v="14"/>
    <n v="1"/>
  </r>
  <r>
    <x v="11"/>
    <n v="1062"/>
    <n v="16"/>
    <n v="1"/>
  </r>
  <r>
    <x v="10"/>
    <n v="1062"/>
    <n v="4"/>
    <n v="1"/>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874"/>
    <n v="2"/>
    <n v="1"/>
  </r>
  <r>
    <x v="1"/>
    <n v="1081"/>
    <n v="18"/>
    <n v="1"/>
  </r>
  <r>
    <x v="2"/>
    <n v="949"/>
    <n v="0"/>
    <n v="1"/>
  </r>
  <r>
    <x v="3"/>
    <n v="1085"/>
    <n v="20"/>
    <n v="1"/>
  </r>
  <r>
    <x v="4"/>
    <n v="1014"/>
    <n v="18"/>
    <n v="1"/>
  </r>
  <r>
    <x v="5"/>
    <n v="947"/>
    <n v="2"/>
    <n v="1"/>
  </r>
  <r>
    <x v="6"/>
    <n v="963"/>
    <n v="4"/>
    <n v="1"/>
  </r>
  <r>
    <x v="7"/>
    <n v="1102"/>
    <n v="16"/>
    <n v="1"/>
  </r>
  <r>
    <x v="8"/>
    <n v="1102"/>
    <n v="18"/>
    <n v="1"/>
  </r>
  <r>
    <x v="9"/>
    <n v="1010"/>
    <n v="2"/>
    <n v="1"/>
  </r>
  <r>
    <x v="10"/>
    <n v="1038"/>
    <n v="14"/>
    <n v="1"/>
  </r>
  <r>
    <x v="11"/>
    <n v="951"/>
    <n v="6"/>
    <n v="1"/>
  </r>
  <r>
    <x v="2"/>
    <n v="1080"/>
    <n v="16"/>
    <n v="1"/>
  </r>
  <r>
    <x v="11"/>
    <n v="1036"/>
    <n v="4"/>
    <n v="1"/>
  </r>
  <r>
    <x v="8"/>
    <n v="907"/>
    <n v="2"/>
    <n v="1"/>
  </r>
  <r>
    <x v="0"/>
    <n v="1018"/>
    <n v="18"/>
    <n v="1"/>
  </r>
  <r>
    <x v="6"/>
    <n v="937"/>
    <n v="0"/>
    <n v="1"/>
  </r>
  <r>
    <x v="10"/>
    <n v="1083"/>
    <n v="20"/>
    <n v="1"/>
  </r>
  <r>
    <x v="9"/>
    <n v="1116"/>
    <n v="20"/>
    <n v="1"/>
  </r>
  <r>
    <x v="5"/>
    <n v="867"/>
    <n v="0"/>
    <n v="1"/>
  </r>
  <r>
    <x v="3"/>
    <n v="1062"/>
    <n v="16"/>
    <n v="1"/>
  </r>
  <r>
    <x v="7"/>
    <n v="1009"/>
    <n v="4"/>
    <n v="1"/>
  </r>
  <r>
    <x v="4"/>
    <n v="1071"/>
    <n v="6"/>
    <n v="1"/>
  </r>
  <r>
    <x v="1"/>
    <n v="1074"/>
    <n v="14"/>
    <n v="1"/>
  </r>
  <r>
    <x v="10"/>
    <n v="1000"/>
    <n v="6"/>
    <n v="1"/>
  </r>
  <r>
    <x v="9"/>
    <n v="1026"/>
    <n v="14"/>
    <n v="1"/>
  </r>
  <r>
    <x v="6"/>
    <n v="1019"/>
    <n v="2"/>
    <n v="1"/>
  </r>
  <r>
    <x v="1"/>
    <n v="1082"/>
    <n v="18"/>
    <n v="1"/>
  </r>
  <r>
    <x v="7"/>
    <n v="1051"/>
    <n v="18"/>
    <n v="1"/>
  </r>
  <r>
    <x v="0"/>
    <n v="899"/>
    <n v="2"/>
    <n v="1"/>
  </r>
  <r>
    <x v="8"/>
    <n v="917"/>
    <n v="4"/>
    <n v="1"/>
  </r>
  <r>
    <x v="11"/>
    <n v="972"/>
    <n v="16"/>
    <n v="1"/>
  </r>
  <r>
    <x v="2"/>
    <n v="1025"/>
    <n v="6"/>
    <n v="1"/>
  </r>
  <r>
    <x v="4"/>
    <n v="1073"/>
    <n v="14"/>
    <n v="1"/>
  </r>
  <r>
    <x v="3"/>
    <n v="919"/>
    <n v="2"/>
    <n v="1"/>
  </r>
  <r>
    <x v="5"/>
    <n v="1091"/>
    <n v="18"/>
    <n v="1"/>
  </r>
  <r>
    <x v="4"/>
    <n v="1021"/>
    <n v="18"/>
    <n v="1"/>
  </r>
  <r>
    <x v="7"/>
    <n v="1018"/>
    <n v="2"/>
    <n v="1"/>
  </r>
  <r>
    <x v="5"/>
    <n v="991"/>
    <n v="4"/>
    <n v="1"/>
  </r>
  <r>
    <x v="11"/>
    <n v="1010"/>
    <n v="16"/>
    <n v="1"/>
  </r>
  <r>
    <x v="2"/>
    <n v="940"/>
    <n v="2"/>
    <n v="1"/>
  </r>
  <r>
    <x v="9"/>
    <n v="1111"/>
    <n v="18"/>
    <n v="1"/>
  </r>
  <r>
    <x v="1"/>
    <n v="974"/>
    <n v="4"/>
    <n v="1"/>
  </r>
  <r>
    <x v="3"/>
    <n v="1080"/>
    <n v="16"/>
    <n v="1"/>
  </r>
  <r>
    <x v="10"/>
    <n v="872"/>
    <n v="4"/>
    <n v="1"/>
  </r>
  <r>
    <x v="0"/>
    <n v="993"/>
    <n v="16"/>
    <n v="1"/>
  </r>
  <r>
    <x v="8"/>
    <n v="1026"/>
    <n v="16"/>
    <n v="1"/>
  </r>
  <r>
    <x v="6"/>
    <n v="1000"/>
    <n v="4"/>
    <n v="1"/>
  </r>
  <r>
    <x v="6"/>
    <n v="947"/>
    <n v="6"/>
    <n v="1"/>
  </r>
  <r>
    <x v="5"/>
    <n v="966"/>
    <n v="14"/>
    <n v="1"/>
  </r>
  <r>
    <x v="3"/>
    <n v="1064"/>
    <n v="18"/>
    <n v="1"/>
  </r>
  <r>
    <x v="10"/>
    <n v="1041"/>
    <n v="2"/>
    <n v="1"/>
  </r>
  <r>
    <x v="8"/>
    <n v="973"/>
    <n v="6"/>
    <n v="1"/>
  </r>
  <r>
    <x v="4"/>
    <n v="1019"/>
    <n v="14"/>
    <n v="1"/>
  </r>
  <r>
    <x v="2"/>
    <n v="1111"/>
    <n v="18"/>
    <n v="1"/>
  </r>
  <r>
    <x v="0"/>
    <n v="960"/>
    <n v="2"/>
    <n v="1"/>
  </r>
  <r>
    <x v="11"/>
    <n v="990"/>
    <n v="6"/>
    <n v="1"/>
  </r>
  <r>
    <x v="1"/>
    <n v="1045"/>
    <n v="14"/>
    <n v="1"/>
  </r>
  <r>
    <x v="9"/>
    <n v="1062"/>
    <n v="16"/>
    <n v="1"/>
  </r>
  <r>
    <x v="7"/>
    <n v="1062"/>
    <n v="4"/>
    <n v="1"/>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162"/>
    <n v="0"/>
    <x v="0"/>
  </r>
  <r>
    <x v="1"/>
    <n v="157"/>
    <n v="0"/>
    <x v="0"/>
  </r>
  <r>
    <x v="2"/>
    <n v="152"/>
    <n v="0"/>
    <x v="0"/>
  </r>
  <r>
    <x v="3"/>
    <n v="177"/>
    <n v="0"/>
    <x v="0"/>
  </r>
  <r>
    <x v="4"/>
    <n v="226"/>
    <n v="2"/>
    <x v="0"/>
  </r>
  <r>
    <x v="5"/>
    <n v="233"/>
    <n v="2"/>
    <x v="1"/>
  </r>
  <r>
    <x v="6"/>
    <n v="265"/>
    <n v="2"/>
    <x v="1"/>
  </r>
  <r>
    <x v="7"/>
    <n v="204"/>
    <n v="2"/>
    <x v="1"/>
  </r>
  <r>
    <x v="8"/>
    <n v="192"/>
    <n v="2"/>
    <x v="1"/>
  </r>
  <r>
    <x v="9"/>
    <n v="187"/>
    <n v="0"/>
    <x v="1"/>
  </r>
  <r>
    <x v="10"/>
    <n v="180"/>
    <n v="0"/>
    <x v="2"/>
  </r>
  <r>
    <x v="11"/>
    <n v="212"/>
    <n v="0"/>
    <x v="2"/>
  </r>
  <r>
    <x v="12"/>
    <n v="166"/>
    <n v="0"/>
    <x v="2"/>
  </r>
  <r>
    <x v="13"/>
    <n v="199"/>
    <n v="0"/>
    <x v="2"/>
  </r>
  <r>
    <x v="14"/>
    <n v="192"/>
    <n v="0"/>
    <x v="2"/>
  </r>
  <r>
    <x v="15"/>
    <n v="210"/>
    <n v="2"/>
    <x v="3"/>
  </r>
  <r>
    <x v="16"/>
    <n v="226"/>
    <n v="2"/>
    <x v="3"/>
  </r>
  <r>
    <x v="17"/>
    <n v="206"/>
    <n v="2"/>
    <x v="3"/>
  </r>
  <r>
    <x v="18"/>
    <n v="215"/>
    <n v="2"/>
    <x v="3"/>
  </r>
  <r>
    <x v="19"/>
    <n v="228"/>
    <n v="2"/>
    <x v="3"/>
  </r>
  <r>
    <x v="20"/>
    <n v="233"/>
    <n v="2"/>
    <x v="4"/>
  </r>
  <r>
    <x v="21"/>
    <n v="209"/>
    <n v="2"/>
    <x v="4"/>
  </r>
  <r>
    <x v="22"/>
    <n v="194"/>
    <n v="2"/>
    <x v="4"/>
  </r>
  <r>
    <x v="23"/>
    <n v="170"/>
    <n v="0"/>
    <x v="4"/>
  </r>
  <r>
    <x v="24"/>
    <n v="208"/>
    <n v="2"/>
    <x v="4"/>
  </r>
  <r>
    <x v="25"/>
    <n v="199"/>
    <n v="0"/>
    <x v="5"/>
  </r>
  <r>
    <x v="26"/>
    <n v="170"/>
    <n v="0"/>
    <x v="5"/>
  </r>
  <r>
    <x v="27"/>
    <n v="155"/>
    <n v="0"/>
    <x v="5"/>
  </r>
  <r>
    <x v="28"/>
    <n v="225"/>
    <n v="2"/>
    <x v="5"/>
  </r>
  <r>
    <x v="29"/>
    <n v="198"/>
    <n v="0"/>
    <x v="5"/>
  </r>
  <r>
    <x v="30"/>
    <n v="196"/>
    <n v="0"/>
    <x v="6"/>
  </r>
  <r>
    <x v="31"/>
    <n v="241"/>
    <n v="2"/>
    <x v="6"/>
  </r>
  <r>
    <x v="32"/>
    <n v="156"/>
    <n v="0"/>
    <x v="6"/>
  </r>
  <r>
    <x v="33"/>
    <n v="164"/>
    <n v="0"/>
    <x v="6"/>
  </r>
  <r>
    <x v="34"/>
    <n v="206"/>
    <n v="2"/>
    <x v="6"/>
  </r>
  <r>
    <x v="35"/>
    <n v="236"/>
    <n v="2"/>
    <x v="7"/>
  </r>
  <r>
    <x v="36"/>
    <n v="190"/>
    <n v="0"/>
    <x v="7"/>
  </r>
  <r>
    <x v="37"/>
    <n v="192"/>
    <n v="2"/>
    <x v="7"/>
  </r>
  <r>
    <x v="38"/>
    <n v="289"/>
    <n v="2"/>
    <x v="7"/>
  </r>
  <r>
    <x v="39"/>
    <n v="195"/>
    <n v="0"/>
    <x v="7"/>
  </r>
  <r>
    <x v="40"/>
    <n v="257"/>
    <n v="2"/>
    <x v="8"/>
  </r>
  <r>
    <x v="41"/>
    <n v="210"/>
    <n v="2"/>
    <x v="8"/>
  </r>
  <r>
    <x v="42"/>
    <n v="226"/>
    <n v="2"/>
    <x v="8"/>
  </r>
  <r>
    <x v="43"/>
    <n v="153"/>
    <n v="0"/>
    <x v="8"/>
  </r>
  <r>
    <x v="44"/>
    <n v="256"/>
    <n v="2"/>
    <x v="8"/>
  </r>
  <r>
    <x v="45"/>
    <n v="185"/>
    <n v="0"/>
    <x v="9"/>
  </r>
  <r>
    <x v="46"/>
    <n v="200"/>
    <n v="0"/>
    <x v="9"/>
  </r>
  <r>
    <x v="47"/>
    <n v="203"/>
    <n v="0"/>
    <x v="9"/>
  </r>
  <r>
    <x v="48"/>
    <n v="244"/>
    <n v="2"/>
    <x v="9"/>
  </r>
  <r>
    <x v="49"/>
    <n v="178"/>
    <n v="0"/>
    <x v="9"/>
  </r>
  <r>
    <x v="50"/>
    <n v="258"/>
    <n v="2"/>
    <x v="10"/>
  </r>
  <r>
    <x v="51"/>
    <n v="207"/>
    <n v="0"/>
    <x v="10"/>
  </r>
  <r>
    <x v="52"/>
    <n v="165"/>
    <n v="0"/>
    <x v="10"/>
  </r>
  <r>
    <x v="53"/>
    <n v="248"/>
    <n v="2"/>
    <x v="10"/>
  </r>
  <r>
    <x v="54"/>
    <n v="160"/>
    <n v="0"/>
    <x v="10"/>
  </r>
  <r>
    <x v="55"/>
    <n v="125"/>
    <n v="0"/>
    <x v="11"/>
  </r>
  <r>
    <x v="56"/>
    <n v="221"/>
    <n v="2"/>
    <x v="11"/>
  </r>
  <r>
    <x v="57"/>
    <n v="195"/>
    <n v="2"/>
    <x v="11"/>
  </r>
  <r>
    <x v="58"/>
    <n v="223"/>
    <n v="0"/>
    <x v="11"/>
  </r>
  <r>
    <x v="59"/>
    <n v="187"/>
    <n v="2"/>
    <x v="11"/>
  </r>
  <r>
    <x v="10"/>
    <n v="232"/>
    <n v="2"/>
    <x v="2"/>
  </r>
  <r>
    <x v="11"/>
    <n v="178"/>
    <n v="0"/>
    <x v="2"/>
  </r>
  <r>
    <x v="12"/>
    <n v="193"/>
    <n v="2"/>
    <x v="2"/>
  </r>
  <r>
    <x v="13"/>
    <n v="250"/>
    <n v="0"/>
    <x v="2"/>
  </r>
  <r>
    <x v="14"/>
    <n v="227"/>
    <n v="2"/>
    <x v="2"/>
  </r>
  <r>
    <x v="55"/>
    <n v="174"/>
    <n v="0"/>
    <x v="11"/>
  </r>
  <r>
    <x v="56"/>
    <n v="223"/>
    <n v="2"/>
    <x v="11"/>
  </r>
  <r>
    <x v="57"/>
    <n v="182"/>
    <n v="0"/>
    <x v="11"/>
  </r>
  <r>
    <x v="58"/>
    <n v="276"/>
    <n v="2"/>
    <x v="11"/>
  </r>
  <r>
    <x v="59"/>
    <n v="181"/>
    <n v="0"/>
    <x v="11"/>
  </r>
  <r>
    <x v="40"/>
    <n v="137"/>
    <n v="0"/>
    <x v="8"/>
  </r>
  <r>
    <x v="41"/>
    <n v="201"/>
    <n v="0"/>
    <x v="8"/>
  </r>
  <r>
    <x v="42"/>
    <n v="203"/>
    <n v="0"/>
    <x v="8"/>
  </r>
  <r>
    <x v="43"/>
    <n v="187"/>
    <n v="0"/>
    <x v="8"/>
  </r>
  <r>
    <x v="44"/>
    <n v="179"/>
    <n v="2"/>
    <x v="8"/>
  </r>
  <r>
    <x v="60"/>
    <n v="215"/>
    <n v="2"/>
    <x v="0"/>
  </r>
  <r>
    <x v="1"/>
    <n v="212"/>
    <n v="2"/>
    <x v="0"/>
  </r>
  <r>
    <x v="2"/>
    <n v="226"/>
    <n v="2"/>
    <x v="0"/>
  </r>
  <r>
    <x v="3"/>
    <n v="205"/>
    <n v="2"/>
    <x v="0"/>
  </r>
  <r>
    <x v="4"/>
    <n v="160"/>
    <n v="0"/>
    <x v="0"/>
  </r>
  <r>
    <x v="30"/>
    <n v="190"/>
    <n v="0"/>
    <x v="6"/>
  </r>
  <r>
    <x v="31"/>
    <n v="167"/>
    <n v="0"/>
    <x v="6"/>
  </r>
  <r>
    <x v="61"/>
    <n v="147"/>
    <n v="0"/>
    <x v="6"/>
  </r>
  <r>
    <x v="33"/>
    <n v="189"/>
    <n v="0"/>
    <x v="6"/>
  </r>
  <r>
    <x v="34"/>
    <n v="244"/>
    <n v="0"/>
    <x v="6"/>
  </r>
  <r>
    <x v="50"/>
    <n v="234"/>
    <n v="2"/>
    <x v="10"/>
  </r>
  <r>
    <x v="51"/>
    <n v="199"/>
    <n v="2"/>
    <x v="10"/>
  </r>
  <r>
    <x v="52"/>
    <n v="178"/>
    <n v="2"/>
    <x v="10"/>
  </r>
  <r>
    <x v="53"/>
    <n v="226"/>
    <n v="2"/>
    <x v="10"/>
  </r>
  <r>
    <x v="54"/>
    <n v="246"/>
    <n v="2"/>
    <x v="10"/>
  </r>
  <r>
    <x v="45"/>
    <n v="224"/>
    <n v="2"/>
    <x v="9"/>
  </r>
  <r>
    <x v="46"/>
    <n v="251"/>
    <n v="2"/>
    <x v="9"/>
  </r>
  <r>
    <x v="47"/>
    <n v="209"/>
    <n v="2"/>
    <x v="9"/>
  </r>
  <r>
    <x v="48"/>
    <n v="228"/>
    <n v="2"/>
    <x v="9"/>
  </r>
  <r>
    <x v="49"/>
    <n v="204"/>
    <n v="2"/>
    <x v="9"/>
  </r>
  <r>
    <x v="25"/>
    <n v="138"/>
    <n v="0"/>
    <x v="5"/>
  </r>
  <r>
    <x v="26"/>
    <n v="165"/>
    <n v="0"/>
    <x v="5"/>
  </r>
  <r>
    <x v="27"/>
    <n v="191"/>
    <n v="0"/>
    <x v="5"/>
  </r>
  <r>
    <x v="28"/>
    <n v="183"/>
    <n v="0"/>
    <x v="5"/>
  </r>
  <r>
    <x v="29"/>
    <n v="190"/>
    <n v="0"/>
    <x v="5"/>
  </r>
  <r>
    <x v="15"/>
    <n v="258"/>
    <n v="2"/>
    <x v="3"/>
  </r>
  <r>
    <x v="16"/>
    <n v="182"/>
    <n v="0"/>
    <x v="3"/>
  </r>
  <r>
    <x v="17"/>
    <n v="211"/>
    <n v="2"/>
    <x v="3"/>
  </r>
  <r>
    <x v="18"/>
    <n v="194"/>
    <n v="0"/>
    <x v="3"/>
  </r>
  <r>
    <x v="19"/>
    <n v="217"/>
    <n v="2"/>
    <x v="3"/>
  </r>
  <r>
    <x v="35"/>
    <n v="217"/>
    <n v="0"/>
    <x v="7"/>
  </r>
  <r>
    <x v="36"/>
    <n v="190"/>
    <n v="2"/>
    <x v="7"/>
  </r>
  <r>
    <x v="37"/>
    <n v="182"/>
    <n v="0"/>
    <x v="7"/>
  </r>
  <r>
    <x v="38"/>
    <n v="224"/>
    <n v="2"/>
    <x v="7"/>
  </r>
  <r>
    <x v="39"/>
    <n v="196"/>
    <n v="0"/>
    <x v="7"/>
  </r>
  <r>
    <x v="20"/>
    <n v="234"/>
    <n v="2"/>
    <x v="4"/>
  </r>
  <r>
    <x v="21"/>
    <n v="200"/>
    <n v="0"/>
    <x v="4"/>
  </r>
  <r>
    <x v="22"/>
    <n v="223"/>
    <n v="0"/>
    <x v="4"/>
  </r>
  <r>
    <x v="23"/>
    <n v="201"/>
    <n v="2"/>
    <x v="4"/>
  </r>
  <r>
    <x v="24"/>
    <n v="213"/>
    <n v="2"/>
    <x v="4"/>
  </r>
  <r>
    <x v="5"/>
    <n v="200"/>
    <n v="0"/>
    <x v="1"/>
  </r>
  <r>
    <x v="6"/>
    <n v="248"/>
    <n v="2"/>
    <x v="1"/>
  </r>
  <r>
    <x v="7"/>
    <n v="256"/>
    <n v="2"/>
    <x v="1"/>
  </r>
  <r>
    <x v="8"/>
    <n v="191"/>
    <n v="0"/>
    <x v="1"/>
  </r>
  <r>
    <x v="9"/>
    <n v="179"/>
    <n v="0"/>
    <x v="1"/>
  </r>
  <r>
    <x v="50"/>
    <n v="236"/>
    <n v="2"/>
    <x v="10"/>
  </r>
  <r>
    <x v="51"/>
    <n v="222"/>
    <n v="2"/>
    <x v="10"/>
  </r>
  <r>
    <x v="52"/>
    <n v="183"/>
    <n v="0"/>
    <x v="10"/>
  </r>
  <r>
    <x v="53"/>
    <n v="224"/>
    <n v="2"/>
    <x v="10"/>
  </r>
  <r>
    <x v="54"/>
    <n v="135"/>
    <n v="0"/>
    <x v="10"/>
  </r>
  <r>
    <x v="45"/>
    <n v="185"/>
    <n v="0"/>
    <x v="9"/>
  </r>
  <r>
    <x v="46"/>
    <n v="188"/>
    <n v="0"/>
    <x v="9"/>
  </r>
  <r>
    <x v="47"/>
    <n v="245"/>
    <n v="2"/>
    <x v="9"/>
  </r>
  <r>
    <x v="48"/>
    <n v="213"/>
    <n v="0"/>
    <x v="9"/>
  </r>
  <r>
    <x v="49"/>
    <n v="195"/>
    <n v="2"/>
    <x v="9"/>
  </r>
  <r>
    <x v="30"/>
    <n v="202"/>
    <n v="0"/>
    <x v="6"/>
  </r>
  <r>
    <x v="31"/>
    <n v="252"/>
    <n v="2"/>
    <x v="6"/>
  </r>
  <r>
    <x v="61"/>
    <n v="163"/>
    <n v="0"/>
    <x v="6"/>
  </r>
  <r>
    <x v="33"/>
    <n v="179"/>
    <n v="0"/>
    <x v="6"/>
  </r>
  <r>
    <x v="34"/>
    <n v="223"/>
    <n v="0"/>
    <x v="6"/>
  </r>
  <r>
    <x v="9"/>
    <n v="216"/>
    <n v="2"/>
    <x v="1"/>
  </r>
  <r>
    <x v="5"/>
    <n v="178"/>
    <n v="0"/>
    <x v="1"/>
  </r>
  <r>
    <x v="6"/>
    <n v="231"/>
    <n v="2"/>
    <x v="1"/>
  </r>
  <r>
    <x v="8"/>
    <n v="233"/>
    <n v="2"/>
    <x v="1"/>
  </r>
  <r>
    <x v="7"/>
    <n v="224"/>
    <n v="2"/>
    <x v="1"/>
  </r>
  <r>
    <x v="35"/>
    <n v="206"/>
    <n v="2"/>
    <x v="7"/>
  </r>
  <r>
    <x v="36"/>
    <n v="215"/>
    <n v="0"/>
    <x v="7"/>
  </r>
  <r>
    <x v="37"/>
    <n v="225"/>
    <n v="2"/>
    <x v="7"/>
  </r>
  <r>
    <x v="38"/>
    <n v="200"/>
    <n v="2"/>
    <x v="7"/>
  </r>
  <r>
    <x v="39"/>
    <n v="205"/>
    <n v="2"/>
    <x v="7"/>
  </r>
  <r>
    <x v="60"/>
    <n v="129"/>
    <n v="0"/>
    <x v="0"/>
  </r>
  <r>
    <x v="1"/>
    <n v="222"/>
    <n v="2"/>
    <x v="0"/>
  </r>
  <r>
    <x v="2"/>
    <n v="194"/>
    <n v="0"/>
    <x v="0"/>
  </r>
  <r>
    <x v="3"/>
    <n v="178"/>
    <n v="0"/>
    <x v="0"/>
  </r>
  <r>
    <x v="4"/>
    <n v="176"/>
    <n v="0"/>
    <x v="0"/>
  </r>
  <r>
    <x v="62"/>
    <n v="146"/>
    <n v="0"/>
    <x v="8"/>
  </r>
  <r>
    <x v="41"/>
    <n v="192"/>
    <n v="2"/>
    <x v="8"/>
  </r>
  <r>
    <x v="42"/>
    <n v="163"/>
    <n v="0"/>
    <x v="8"/>
  </r>
  <r>
    <x v="43"/>
    <n v="224"/>
    <n v="0"/>
    <x v="8"/>
  </r>
  <r>
    <x v="44"/>
    <n v="192"/>
    <n v="2"/>
    <x v="8"/>
  </r>
  <r>
    <x v="55"/>
    <n v="181"/>
    <n v="2"/>
    <x v="11"/>
  </r>
  <r>
    <x v="56"/>
    <n v="182"/>
    <n v="0"/>
    <x v="11"/>
  </r>
  <r>
    <x v="63"/>
    <n v="203"/>
    <n v="2"/>
    <x v="11"/>
  </r>
  <r>
    <x v="57"/>
    <n v="226"/>
    <n v="2"/>
    <x v="11"/>
  </r>
  <r>
    <x v="58"/>
    <n v="180"/>
    <n v="0"/>
    <x v="11"/>
  </r>
  <r>
    <x v="10"/>
    <n v="167"/>
    <n v="0"/>
    <x v="2"/>
  </r>
  <r>
    <x v="11"/>
    <n v="196"/>
    <n v="2"/>
    <x v="2"/>
  </r>
  <r>
    <x v="12"/>
    <n v="202"/>
    <n v="0"/>
    <x v="2"/>
  </r>
  <r>
    <x v="13"/>
    <n v="204"/>
    <n v="2"/>
    <x v="2"/>
  </r>
  <r>
    <x v="14"/>
    <n v="256"/>
    <n v="2"/>
    <x v="2"/>
  </r>
  <r>
    <x v="20"/>
    <n v="227"/>
    <n v="2"/>
    <x v="4"/>
  </r>
  <r>
    <x v="21"/>
    <n v="189"/>
    <n v="0"/>
    <x v="4"/>
  </r>
  <r>
    <x v="22"/>
    <n v="246"/>
    <n v="2"/>
    <x v="4"/>
  </r>
  <r>
    <x v="23"/>
    <n v="199"/>
    <n v="0"/>
    <x v="4"/>
  </r>
  <r>
    <x v="24"/>
    <n v="212"/>
    <n v="0"/>
    <x v="4"/>
  </r>
  <r>
    <x v="15"/>
    <n v="152"/>
    <n v="0"/>
    <x v="3"/>
  </r>
  <r>
    <x v="16"/>
    <n v="234"/>
    <n v="2"/>
    <x v="3"/>
  </r>
  <r>
    <x v="17"/>
    <n v="182"/>
    <n v="0"/>
    <x v="3"/>
  </r>
  <r>
    <x v="18"/>
    <n v="166"/>
    <n v="0"/>
    <x v="3"/>
  </r>
  <r>
    <x v="19"/>
    <n v="185"/>
    <n v="0"/>
    <x v="3"/>
  </r>
  <r>
    <x v="25"/>
    <n v="247"/>
    <n v="2"/>
    <x v="5"/>
  </r>
  <r>
    <x v="26"/>
    <n v="187"/>
    <n v="0"/>
    <x v="5"/>
  </r>
  <r>
    <x v="27"/>
    <n v="216"/>
    <n v="2"/>
    <x v="5"/>
  </r>
  <r>
    <x v="28"/>
    <n v="187"/>
    <n v="2"/>
    <x v="5"/>
  </r>
  <r>
    <x v="29"/>
    <n v="254"/>
    <n v="2"/>
    <x v="5"/>
  </r>
  <r>
    <x v="20"/>
    <n v="199"/>
    <n v="2"/>
    <x v="4"/>
  </r>
  <r>
    <x v="21"/>
    <n v="194"/>
    <n v="2"/>
    <x v="4"/>
  </r>
  <r>
    <x v="22"/>
    <n v="210"/>
    <n v="2"/>
    <x v="4"/>
  </r>
  <r>
    <x v="23"/>
    <n v="209"/>
    <n v="2"/>
    <x v="4"/>
  </r>
  <r>
    <x v="64"/>
    <n v="209"/>
    <n v="0"/>
    <x v="4"/>
  </r>
  <r>
    <x v="35"/>
    <n v="172"/>
    <n v="0"/>
    <x v="7"/>
  </r>
  <r>
    <x v="36"/>
    <n v="167"/>
    <n v="0"/>
    <x v="7"/>
  </r>
  <r>
    <x v="37"/>
    <n v="192"/>
    <n v="0"/>
    <x v="7"/>
  </r>
  <r>
    <x v="38"/>
    <n v="198"/>
    <n v="0"/>
    <x v="7"/>
  </r>
  <r>
    <x v="39"/>
    <n v="289"/>
    <n v="2"/>
    <x v="7"/>
  </r>
  <r>
    <x v="25"/>
    <n v="214"/>
    <n v="2"/>
    <x v="5"/>
  </r>
  <r>
    <x v="26"/>
    <n v="157"/>
    <n v="0"/>
    <x v="5"/>
  </r>
  <r>
    <x v="27"/>
    <n v="180"/>
    <n v="0"/>
    <x v="5"/>
  </r>
  <r>
    <x v="28"/>
    <n v="193"/>
    <n v="2"/>
    <x v="5"/>
  </r>
  <r>
    <x v="29"/>
    <n v="247"/>
    <n v="0"/>
    <x v="5"/>
  </r>
  <r>
    <x v="55"/>
    <n v="164"/>
    <n v="0"/>
    <x v="11"/>
  </r>
  <r>
    <x v="56"/>
    <n v="234"/>
    <n v="2"/>
    <x v="11"/>
  </r>
  <r>
    <x v="63"/>
    <n v="192"/>
    <n v="2"/>
    <x v="11"/>
  </r>
  <r>
    <x v="57"/>
    <n v="168"/>
    <n v="0"/>
    <x v="11"/>
  </r>
  <r>
    <x v="58"/>
    <n v="252"/>
    <n v="2"/>
    <x v="11"/>
  </r>
  <r>
    <x v="10"/>
    <n v="177"/>
    <n v="0"/>
    <x v="2"/>
  </r>
  <r>
    <x v="11"/>
    <n v="217"/>
    <n v="0"/>
    <x v="2"/>
  </r>
  <r>
    <x v="12"/>
    <n v="159"/>
    <n v="0"/>
    <x v="2"/>
  </r>
  <r>
    <x v="13"/>
    <n v="188"/>
    <n v="0"/>
    <x v="2"/>
  </r>
  <r>
    <x v="14"/>
    <n v="199"/>
    <n v="2"/>
    <x v="2"/>
  </r>
  <r>
    <x v="45"/>
    <n v="225"/>
    <n v="2"/>
    <x v="9"/>
  </r>
  <r>
    <x v="46"/>
    <n v="234"/>
    <n v="2"/>
    <x v="9"/>
  </r>
  <r>
    <x v="47"/>
    <n v="244"/>
    <n v="2"/>
    <x v="9"/>
  </r>
  <r>
    <x v="48"/>
    <n v="256"/>
    <n v="2"/>
    <x v="9"/>
  </r>
  <r>
    <x v="49"/>
    <n v="152"/>
    <n v="0"/>
    <x v="9"/>
  </r>
  <r>
    <x v="5"/>
    <n v="200"/>
    <n v="0"/>
    <x v="1"/>
  </r>
  <r>
    <x v="6"/>
    <n v="170"/>
    <n v="0"/>
    <x v="1"/>
  </r>
  <r>
    <x v="7"/>
    <n v="212"/>
    <n v="2"/>
    <x v="1"/>
  </r>
  <r>
    <x v="8"/>
    <n v="187"/>
    <n v="0"/>
    <x v="1"/>
  </r>
  <r>
    <x v="9"/>
    <n v="205"/>
    <n v="2"/>
    <x v="1"/>
  </r>
  <r>
    <x v="15"/>
    <n v="234"/>
    <n v="2"/>
    <x v="3"/>
  </r>
  <r>
    <x v="16"/>
    <n v="236"/>
    <n v="2"/>
    <x v="3"/>
  </r>
  <r>
    <x v="17"/>
    <n v="193"/>
    <n v="0"/>
    <x v="3"/>
  </r>
  <r>
    <x v="18"/>
    <n v="237"/>
    <n v="2"/>
    <x v="3"/>
  </r>
  <r>
    <x v="19"/>
    <n v="180"/>
    <n v="0"/>
    <x v="3"/>
  </r>
  <r>
    <x v="50"/>
    <n v="164"/>
    <n v="0"/>
    <x v="10"/>
  </r>
  <r>
    <x v="51"/>
    <n v="181"/>
    <n v="2"/>
    <x v="10"/>
  </r>
  <r>
    <x v="52"/>
    <n v="190"/>
    <n v="2"/>
    <x v="10"/>
  </r>
  <r>
    <x v="53"/>
    <n v="157"/>
    <n v="0"/>
    <x v="10"/>
  </r>
  <r>
    <x v="54"/>
    <n v="180"/>
    <n v="0"/>
    <x v="10"/>
  </r>
  <r>
    <x v="0"/>
    <n v="251"/>
    <n v="2"/>
    <x v="0"/>
  </r>
  <r>
    <x v="1"/>
    <n v="180"/>
    <n v="0"/>
    <x v="0"/>
  </r>
  <r>
    <x v="60"/>
    <n v="174"/>
    <n v="0"/>
    <x v="0"/>
  </r>
  <r>
    <x v="3"/>
    <n v="181"/>
    <n v="2"/>
    <x v="0"/>
  </r>
  <r>
    <x v="4"/>
    <n v="207"/>
    <n v="2"/>
    <x v="0"/>
  </r>
  <r>
    <x v="40"/>
    <n v="200"/>
    <n v="0"/>
    <x v="8"/>
  </r>
  <r>
    <x v="41"/>
    <n v="222"/>
    <n v="2"/>
    <x v="8"/>
  </r>
  <r>
    <x v="42"/>
    <n v="209"/>
    <n v="2"/>
    <x v="8"/>
  </r>
  <r>
    <x v="43"/>
    <n v="162"/>
    <n v="0"/>
    <x v="8"/>
  </r>
  <r>
    <x v="44"/>
    <n v="233"/>
    <n v="2"/>
    <x v="8"/>
  </r>
  <r>
    <x v="30"/>
    <n v="202"/>
    <n v="2"/>
    <x v="6"/>
  </r>
  <r>
    <x v="31"/>
    <n v="187"/>
    <n v="0"/>
    <x v="6"/>
  </r>
  <r>
    <x v="32"/>
    <n v="191"/>
    <n v="0"/>
    <x v="6"/>
  </r>
  <r>
    <x v="33"/>
    <n v="212"/>
    <n v="2"/>
    <x v="6"/>
  </r>
  <r>
    <x v="34"/>
    <n v="208"/>
    <n v="0"/>
    <x v="6"/>
  </r>
  <r>
    <x v="30"/>
    <n v="186"/>
    <n v="2"/>
    <x v="6"/>
  </r>
  <r>
    <x v="31"/>
    <n v="155"/>
    <n v="0"/>
    <x v="6"/>
  </r>
  <r>
    <x v="32"/>
    <n v="198"/>
    <n v="2"/>
    <x v="6"/>
  </r>
  <r>
    <x v="33"/>
    <n v="165"/>
    <n v="0"/>
    <x v="6"/>
  </r>
  <r>
    <x v="34"/>
    <n v="243"/>
    <n v="2"/>
    <x v="6"/>
  </r>
  <r>
    <x v="25"/>
    <n v="180"/>
    <n v="0"/>
    <x v="5"/>
  </r>
  <r>
    <x v="26"/>
    <n v="183"/>
    <n v="2"/>
    <x v="5"/>
  </r>
  <r>
    <x v="27"/>
    <n v="180"/>
    <n v="0"/>
    <x v="5"/>
  </r>
  <r>
    <x v="28"/>
    <n v="220"/>
    <n v="2"/>
    <x v="5"/>
  </r>
  <r>
    <x v="29"/>
    <n v="203"/>
    <n v="0"/>
    <x v="5"/>
  </r>
  <r>
    <x v="15"/>
    <n v="233"/>
    <n v="2"/>
    <x v="3"/>
  </r>
  <r>
    <x v="16"/>
    <n v="194"/>
    <n v="2"/>
    <x v="3"/>
  </r>
  <r>
    <x v="17"/>
    <n v="235"/>
    <n v="2"/>
    <x v="3"/>
  </r>
  <r>
    <x v="18"/>
    <n v="242"/>
    <n v="2"/>
    <x v="3"/>
  </r>
  <r>
    <x v="65"/>
    <n v="160"/>
    <n v="0"/>
    <x v="3"/>
  </r>
  <r>
    <x v="50"/>
    <n v="180"/>
    <n v="0"/>
    <x v="10"/>
  </r>
  <r>
    <x v="51"/>
    <n v="188"/>
    <n v="0"/>
    <x v="10"/>
  </r>
  <r>
    <x v="52"/>
    <n v="233"/>
    <n v="0"/>
    <x v="10"/>
  </r>
  <r>
    <x v="53"/>
    <n v="203"/>
    <n v="0"/>
    <x v="10"/>
  </r>
  <r>
    <x v="54"/>
    <n v="237"/>
    <n v="2"/>
    <x v="10"/>
  </r>
  <r>
    <x v="40"/>
    <n v="155"/>
    <n v="0"/>
    <x v="8"/>
  </r>
  <r>
    <x v="41"/>
    <n v="191"/>
    <n v="2"/>
    <x v="8"/>
  </r>
  <r>
    <x v="42"/>
    <n v="209"/>
    <n v="2"/>
    <x v="8"/>
  </r>
  <r>
    <x v="43"/>
    <n v="206"/>
    <n v="0"/>
    <x v="8"/>
  </r>
  <r>
    <x v="44"/>
    <n v="212"/>
    <n v="2"/>
    <x v="8"/>
  </r>
  <r>
    <x v="20"/>
    <n v="221"/>
    <n v="2"/>
    <x v="4"/>
  </r>
  <r>
    <x v="21"/>
    <n v="181"/>
    <n v="0"/>
    <x v="4"/>
  </r>
  <r>
    <x v="22"/>
    <n v="200"/>
    <n v="0"/>
    <x v="4"/>
  </r>
  <r>
    <x v="23"/>
    <n v="237"/>
    <n v="2"/>
    <x v="4"/>
  </r>
  <r>
    <x v="64"/>
    <n v="180"/>
    <n v="0"/>
    <x v="4"/>
  </r>
  <r>
    <x v="10"/>
    <n v="236"/>
    <n v="2"/>
    <x v="2"/>
  </r>
  <r>
    <x v="11"/>
    <n v="159"/>
    <n v="0"/>
    <x v="2"/>
  </r>
  <r>
    <x v="12"/>
    <n v="194"/>
    <n v="2"/>
    <x v="2"/>
  </r>
  <r>
    <x v="13"/>
    <n v="277"/>
    <n v="2"/>
    <x v="2"/>
  </r>
  <r>
    <x v="14"/>
    <n v="245"/>
    <n v="2"/>
    <x v="2"/>
  </r>
  <r>
    <x v="0"/>
    <n v="214"/>
    <n v="0"/>
    <x v="0"/>
  </r>
  <r>
    <x v="1"/>
    <n v="246"/>
    <n v="2"/>
    <x v="0"/>
  </r>
  <r>
    <x v="2"/>
    <n v="186"/>
    <n v="0"/>
    <x v="0"/>
  </r>
  <r>
    <x v="3"/>
    <n v="146"/>
    <n v="0"/>
    <x v="0"/>
  </r>
  <r>
    <x v="4"/>
    <n v="168"/>
    <n v="0"/>
    <x v="0"/>
  </r>
  <r>
    <x v="55"/>
    <n v="227"/>
    <n v="2"/>
    <x v="11"/>
  </r>
  <r>
    <x v="56"/>
    <n v="169"/>
    <n v="0"/>
    <x v="11"/>
  </r>
  <r>
    <x v="59"/>
    <n v="225"/>
    <n v="2"/>
    <x v="11"/>
  </r>
  <r>
    <x v="57"/>
    <n v="174"/>
    <n v="0"/>
    <x v="11"/>
  </r>
  <r>
    <x v="58"/>
    <n v="195"/>
    <n v="2"/>
    <x v="11"/>
  </r>
  <r>
    <x v="5"/>
    <n v="176"/>
    <n v="0"/>
    <x v="1"/>
  </r>
  <r>
    <x v="6"/>
    <n v="244"/>
    <n v="2"/>
    <x v="1"/>
  </r>
  <r>
    <x v="7"/>
    <n v="212"/>
    <n v="0"/>
    <x v="1"/>
  </r>
  <r>
    <x v="8"/>
    <n v="222"/>
    <n v="2"/>
    <x v="1"/>
  </r>
  <r>
    <x v="9"/>
    <n v="191"/>
    <n v="0"/>
    <x v="1"/>
  </r>
  <r>
    <x v="45"/>
    <n v="266"/>
    <n v="2"/>
    <x v="9"/>
  </r>
  <r>
    <x v="46"/>
    <n v="191"/>
    <n v="0"/>
    <x v="9"/>
  </r>
  <r>
    <x v="47"/>
    <n v="214"/>
    <n v="2"/>
    <x v="9"/>
  </r>
  <r>
    <x v="48"/>
    <n v="210"/>
    <n v="2"/>
    <x v="9"/>
  </r>
  <r>
    <x v="49"/>
    <n v="181"/>
    <n v="0"/>
    <x v="9"/>
  </r>
  <r>
    <x v="35"/>
    <n v="157"/>
    <n v="0"/>
    <x v="7"/>
  </r>
  <r>
    <x v="66"/>
    <n v="225"/>
    <n v="2"/>
    <x v="7"/>
  </r>
  <r>
    <x v="37"/>
    <n v="185"/>
    <n v="0"/>
    <x v="7"/>
  </r>
  <r>
    <x v="38"/>
    <n v="208"/>
    <n v="0"/>
    <x v="7"/>
  </r>
  <r>
    <x v="39"/>
    <n v="219"/>
    <n v="2"/>
    <x v="7"/>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0">
  <r>
    <x v="0"/>
    <n v="204"/>
    <n v="2"/>
    <x v="0"/>
  </r>
  <r>
    <x v="1"/>
    <n v="215"/>
    <n v="2"/>
    <x v="0"/>
  </r>
  <r>
    <x v="2"/>
    <n v="153"/>
    <n v="0"/>
    <x v="0"/>
  </r>
  <r>
    <x v="3"/>
    <n v="189"/>
    <n v="2"/>
    <x v="0"/>
  </r>
  <r>
    <x v="4"/>
    <n v="160"/>
    <n v="0"/>
    <x v="0"/>
  </r>
  <r>
    <x v="5"/>
    <n v="185"/>
    <n v="0"/>
    <x v="1"/>
  </r>
  <r>
    <x v="6"/>
    <n v="199"/>
    <n v="0"/>
    <x v="1"/>
  </r>
  <r>
    <x v="7"/>
    <n v="175"/>
    <n v="2"/>
    <x v="1"/>
  </r>
  <r>
    <x v="8"/>
    <n v="183"/>
    <n v="0"/>
    <x v="1"/>
  </r>
  <r>
    <x v="9"/>
    <n v="253"/>
    <n v="2"/>
    <x v="1"/>
  </r>
  <r>
    <x v="10"/>
    <n v="170"/>
    <n v="0"/>
    <x v="2"/>
  </r>
  <r>
    <x v="11"/>
    <n v="139"/>
    <n v="0"/>
    <x v="2"/>
  </r>
  <r>
    <x v="12"/>
    <n v="183"/>
    <n v="0"/>
    <x v="2"/>
  </r>
  <r>
    <x v="13"/>
    <n v="127"/>
    <n v="0"/>
    <x v="2"/>
  </r>
  <r>
    <x v="14"/>
    <n v="156"/>
    <n v="1"/>
    <x v="2"/>
  </r>
  <r>
    <x v="15"/>
    <n v="210"/>
    <n v="2"/>
    <x v="3"/>
  </r>
  <r>
    <x v="16"/>
    <n v="177"/>
    <n v="2"/>
    <x v="3"/>
  </r>
  <r>
    <x v="17"/>
    <n v="191"/>
    <n v="2"/>
    <x v="3"/>
  </r>
  <r>
    <x v="18"/>
    <n v="212"/>
    <n v="2"/>
    <x v="3"/>
  </r>
  <r>
    <x v="19"/>
    <n v="156"/>
    <n v="1"/>
    <x v="3"/>
  </r>
  <r>
    <x v="20"/>
    <n v="166"/>
    <n v="2"/>
    <x v="4"/>
  </r>
  <r>
    <x v="21"/>
    <n v="176"/>
    <n v="2"/>
    <x v="4"/>
  </r>
  <r>
    <x v="22"/>
    <n v="131"/>
    <n v="0"/>
    <x v="4"/>
  </r>
  <r>
    <x v="23"/>
    <n v="181"/>
    <n v="2"/>
    <x v="4"/>
  </r>
  <r>
    <x v="24"/>
    <n v="179"/>
    <n v="1"/>
    <x v="4"/>
  </r>
  <r>
    <x v="25"/>
    <n v="165"/>
    <n v="0"/>
    <x v="5"/>
  </r>
  <r>
    <x v="26"/>
    <n v="140"/>
    <n v="0"/>
    <x v="5"/>
  </r>
  <r>
    <x v="27"/>
    <n v="190"/>
    <n v="2"/>
    <x v="5"/>
  </r>
  <r>
    <x v="28"/>
    <n v="180"/>
    <n v="0"/>
    <x v="5"/>
  </r>
  <r>
    <x v="29"/>
    <n v="179"/>
    <n v="1"/>
    <x v="5"/>
  </r>
  <r>
    <x v="30"/>
    <n v="206"/>
    <n v="0"/>
    <x v="6"/>
  </r>
  <r>
    <x v="31"/>
    <n v="218"/>
    <n v="2"/>
    <x v="6"/>
  </r>
  <r>
    <x v="32"/>
    <n v="178"/>
    <n v="0"/>
    <x v="6"/>
  </r>
  <r>
    <x v="33"/>
    <n v="198"/>
    <n v="2"/>
    <x v="6"/>
  </r>
  <r>
    <x v="34"/>
    <n v="146"/>
    <n v="0"/>
    <x v="6"/>
  </r>
  <r>
    <x v="35"/>
    <n v="214"/>
    <n v="2"/>
    <x v="7"/>
  </r>
  <r>
    <x v="36"/>
    <n v="205"/>
    <n v="0"/>
    <x v="7"/>
  </r>
  <r>
    <x v="37"/>
    <n v="220"/>
    <n v="2"/>
    <x v="7"/>
  </r>
  <r>
    <x v="38"/>
    <n v="156"/>
    <n v="0"/>
    <x v="7"/>
  </r>
  <r>
    <x v="39"/>
    <n v="199"/>
    <n v="2"/>
    <x v="7"/>
  </r>
  <r>
    <x v="40"/>
    <n v="235"/>
    <n v="2"/>
    <x v="8"/>
  </r>
  <r>
    <x v="41"/>
    <n v="182"/>
    <n v="0"/>
    <x v="8"/>
  </r>
  <r>
    <x v="42"/>
    <n v="169"/>
    <n v="0"/>
    <x v="8"/>
  </r>
  <r>
    <x v="43"/>
    <n v="244"/>
    <n v="2"/>
    <x v="8"/>
  </r>
  <r>
    <x v="44"/>
    <n v="239"/>
    <n v="2"/>
    <x v="8"/>
  </r>
  <r>
    <x v="45"/>
    <n v="182"/>
    <n v="0"/>
    <x v="9"/>
  </r>
  <r>
    <x v="46"/>
    <n v="192"/>
    <n v="2"/>
    <x v="9"/>
  </r>
  <r>
    <x v="47"/>
    <n v="189"/>
    <n v="2"/>
    <x v="9"/>
  </r>
  <r>
    <x v="48"/>
    <n v="205"/>
    <n v="0"/>
    <x v="9"/>
  </r>
  <r>
    <x v="49"/>
    <n v="184"/>
    <n v="0"/>
    <x v="9"/>
  </r>
  <r>
    <x v="50"/>
    <n v="162"/>
    <n v="0"/>
    <x v="10"/>
  </r>
  <r>
    <x v="51"/>
    <n v="190"/>
    <n v="0"/>
    <x v="10"/>
  </r>
  <r>
    <x v="52"/>
    <n v="127"/>
    <n v="0"/>
    <x v="10"/>
  </r>
  <r>
    <x v="53"/>
    <n v="180"/>
    <n v="0"/>
    <x v="10"/>
  </r>
  <r>
    <x v="54"/>
    <n v="234"/>
    <n v="2"/>
    <x v="10"/>
  </r>
  <r>
    <x v="55"/>
    <n v="179"/>
    <n v="2"/>
    <x v="11"/>
  </r>
  <r>
    <x v="56"/>
    <n v="205"/>
    <n v="2"/>
    <x v="11"/>
  </r>
  <r>
    <x v="57"/>
    <n v="217"/>
    <n v="2"/>
    <x v="11"/>
  </r>
  <r>
    <x v="58"/>
    <n v="216"/>
    <n v="2"/>
    <x v="11"/>
  </r>
  <r>
    <x v="59"/>
    <n v="233"/>
    <n v="0"/>
    <x v="11"/>
  </r>
  <r>
    <x v="60"/>
    <n v="156"/>
    <n v="0"/>
    <x v="4"/>
  </r>
  <r>
    <x v="21"/>
    <n v="172"/>
    <n v="2"/>
    <x v="4"/>
  </r>
  <r>
    <x v="22"/>
    <n v="145"/>
    <n v="2"/>
    <x v="4"/>
  </r>
  <r>
    <x v="23"/>
    <n v="245"/>
    <n v="2"/>
    <x v="4"/>
  </r>
  <r>
    <x v="24"/>
    <n v="201"/>
    <n v="2"/>
    <x v="4"/>
  </r>
  <r>
    <x v="10"/>
    <n v="206"/>
    <n v="2"/>
    <x v="2"/>
  </r>
  <r>
    <x v="11"/>
    <n v="169"/>
    <n v="0"/>
    <x v="2"/>
  </r>
  <r>
    <x v="12"/>
    <n v="143"/>
    <n v="0"/>
    <x v="2"/>
  </r>
  <r>
    <x v="61"/>
    <n v="186"/>
    <n v="0"/>
    <x v="2"/>
  </r>
  <r>
    <x v="14"/>
    <n v="195"/>
    <n v="0"/>
    <x v="2"/>
  </r>
  <r>
    <x v="35"/>
    <n v="166"/>
    <n v="0"/>
    <x v="7"/>
  </r>
  <r>
    <x v="36"/>
    <n v="161"/>
    <n v="0"/>
    <x v="7"/>
  </r>
  <r>
    <x v="37"/>
    <n v="243"/>
    <n v="2"/>
    <x v="7"/>
  </r>
  <r>
    <x v="38"/>
    <n v="194"/>
    <n v="2"/>
    <x v="7"/>
  </r>
  <r>
    <x v="39"/>
    <n v="222"/>
    <n v="2"/>
    <x v="7"/>
  </r>
  <r>
    <x v="25"/>
    <n v="212"/>
    <n v="2"/>
    <x v="5"/>
  </r>
  <r>
    <x v="62"/>
    <n v="170"/>
    <n v="2"/>
    <x v="5"/>
  </r>
  <r>
    <x v="27"/>
    <n v="213"/>
    <n v="0"/>
    <x v="5"/>
  </r>
  <r>
    <x v="28"/>
    <n v="190"/>
    <n v="0"/>
    <x v="5"/>
  </r>
  <r>
    <x v="29"/>
    <n v="138"/>
    <n v="0"/>
    <x v="5"/>
  </r>
  <r>
    <x v="0"/>
    <n v="157"/>
    <n v="0"/>
    <x v="0"/>
  </r>
  <r>
    <x v="1"/>
    <n v="192"/>
    <n v="2"/>
    <x v="0"/>
  </r>
  <r>
    <x v="63"/>
    <n v="170"/>
    <n v="0"/>
    <x v="0"/>
  </r>
  <r>
    <x v="4"/>
    <n v="243"/>
    <n v="2"/>
    <x v="0"/>
  </r>
  <r>
    <x v="3"/>
    <n v="187"/>
    <n v="2"/>
    <x v="0"/>
  </r>
  <r>
    <x v="50"/>
    <n v="220"/>
    <n v="2"/>
    <x v="10"/>
  </r>
  <r>
    <x v="51"/>
    <n v="176"/>
    <n v="0"/>
    <x v="10"/>
  </r>
  <r>
    <x v="52"/>
    <n v="225"/>
    <n v="2"/>
    <x v="10"/>
  </r>
  <r>
    <x v="53"/>
    <n v="188"/>
    <n v="0"/>
    <x v="10"/>
  </r>
  <r>
    <x v="54"/>
    <n v="159"/>
    <n v="0"/>
    <x v="10"/>
  </r>
  <r>
    <x v="45"/>
    <n v="221"/>
    <n v="0"/>
    <x v="9"/>
  </r>
  <r>
    <x v="46"/>
    <n v="140"/>
    <n v="0"/>
    <x v="9"/>
  </r>
  <r>
    <x v="47"/>
    <n v="260"/>
    <n v="2"/>
    <x v="9"/>
  </r>
  <r>
    <x v="48"/>
    <n v="190"/>
    <n v="2"/>
    <x v="9"/>
  </r>
  <r>
    <x v="49"/>
    <n v="245"/>
    <n v="2"/>
    <x v="9"/>
  </r>
  <r>
    <x v="55"/>
    <n v="256"/>
    <n v="2"/>
    <x v="11"/>
  </r>
  <r>
    <x v="56"/>
    <n v="181"/>
    <n v="2"/>
    <x v="11"/>
  </r>
  <r>
    <x v="57"/>
    <n v="189"/>
    <n v="0"/>
    <x v="11"/>
  </r>
  <r>
    <x v="58"/>
    <n v="165"/>
    <n v="0"/>
    <x v="11"/>
  </r>
  <r>
    <x v="59"/>
    <n v="219"/>
    <n v="0"/>
    <x v="11"/>
  </r>
  <r>
    <x v="30"/>
    <n v="226"/>
    <n v="2"/>
    <x v="6"/>
  </r>
  <r>
    <x v="31"/>
    <n v="226"/>
    <n v="2"/>
    <x v="6"/>
  </r>
  <r>
    <x v="32"/>
    <n v="222"/>
    <n v="2"/>
    <x v="6"/>
  </r>
  <r>
    <x v="33"/>
    <n v="175"/>
    <n v="0"/>
    <x v="6"/>
  </r>
  <r>
    <x v="34"/>
    <n v="207"/>
    <n v="0"/>
    <x v="6"/>
  </r>
  <r>
    <x v="15"/>
    <n v="181"/>
    <n v="0"/>
    <x v="3"/>
  </r>
  <r>
    <x v="16"/>
    <n v="170"/>
    <n v="0"/>
    <x v="3"/>
  </r>
  <r>
    <x v="17"/>
    <n v="181"/>
    <n v="0"/>
    <x v="3"/>
  </r>
  <r>
    <x v="18"/>
    <n v="220"/>
    <n v="2"/>
    <x v="3"/>
  </r>
  <r>
    <x v="19"/>
    <n v="224"/>
    <n v="2"/>
    <x v="3"/>
  </r>
  <r>
    <x v="5"/>
    <n v="157"/>
    <n v="0"/>
    <x v="1"/>
  </r>
  <r>
    <x v="6"/>
    <n v="160"/>
    <n v="0"/>
    <x v="1"/>
  </r>
  <r>
    <x v="7"/>
    <n v="172"/>
    <n v="2"/>
    <x v="1"/>
  </r>
  <r>
    <x v="8"/>
    <n v="206"/>
    <n v="2"/>
    <x v="1"/>
  </r>
  <r>
    <x v="9"/>
    <n v="188"/>
    <n v="2"/>
    <x v="1"/>
  </r>
  <r>
    <x v="40"/>
    <n v="183"/>
    <n v="2"/>
    <x v="8"/>
  </r>
  <r>
    <x v="64"/>
    <n v="176"/>
    <n v="2"/>
    <x v="8"/>
  </r>
  <r>
    <x v="42"/>
    <n v="170"/>
    <n v="0"/>
    <x v="8"/>
  </r>
  <r>
    <x v="43"/>
    <n v="196"/>
    <n v="0"/>
    <x v="8"/>
  </r>
  <r>
    <x v="44"/>
    <n v="178"/>
    <n v="0"/>
    <x v="8"/>
  </r>
  <r>
    <x v="40"/>
    <n v="182"/>
    <n v="0"/>
    <x v="8"/>
  </r>
  <r>
    <x v="64"/>
    <n v="148"/>
    <n v="0"/>
    <x v="8"/>
  </r>
  <r>
    <x v="42"/>
    <n v="190"/>
    <n v="0"/>
    <x v="8"/>
  </r>
  <r>
    <x v="43"/>
    <n v="212"/>
    <n v="0"/>
    <x v="8"/>
  </r>
  <r>
    <x v="44"/>
    <n v="130"/>
    <n v="0"/>
    <x v="8"/>
  </r>
  <r>
    <x v="55"/>
    <n v="249"/>
    <n v="2"/>
    <x v="11"/>
  </r>
  <r>
    <x v="56"/>
    <n v="187"/>
    <n v="2"/>
    <x v="11"/>
  </r>
  <r>
    <x v="57"/>
    <n v="236"/>
    <n v="2"/>
    <x v="11"/>
  </r>
  <r>
    <x v="58"/>
    <n v="219"/>
    <n v="2"/>
    <x v="11"/>
  </r>
  <r>
    <x v="59"/>
    <n v="246"/>
    <n v="2"/>
    <x v="11"/>
  </r>
  <r>
    <x v="30"/>
    <n v="202"/>
    <n v="2"/>
    <x v="6"/>
  </r>
  <r>
    <x v="31"/>
    <n v="227"/>
    <n v="2"/>
    <x v="6"/>
  </r>
  <r>
    <x v="32"/>
    <n v="183"/>
    <n v="0"/>
    <x v="6"/>
  </r>
  <r>
    <x v="33"/>
    <n v="192"/>
    <n v="0"/>
    <x v="6"/>
  </r>
  <r>
    <x v="34"/>
    <n v="184"/>
    <n v="0"/>
    <x v="6"/>
  </r>
  <r>
    <x v="60"/>
    <n v="169"/>
    <n v="0"/>
    <x v="4"/>
  </r>
  <r>
    <x v="21"/>
    <n v="200"/>
    <n v="0"/>
    <x v="4"/>
  </r>
  <r>
    <x v="22"/>
    <n v="214"/>
    <n v="2"/>
    <x v="4"/>
  </r>
  <r>
    <x v="23"/>
    <n v="225"/>
    <n v="2"/>
    <x v="4"/>
  </r>
  <r>
    <x v="24"/>
    <n v="227"/>
    <n v="2"/>
    <x v="4"/>
  </r>
  <r>
    <x v="35"/>
    <n v="190"/>
    <n v="0"/>
    <x v="7"/>
  </r>
  <r>
    <x v="36"/>
    <n v="227"/>
    <n v="2"/>
    <x v="7"/>
  </r>
  <r>
    <x v="37"/>
    <n v="171"/>
    <n v="0"/>
    <x v="7"/>
  </r>
  <r>
    <x v="38"/>
    <n v="160"/>
    <n v="0"/>
    <x v="7"/>
  </r>
  <r>
    <x v="39"/>
    <n v="228"/>
    <n v="0"/>
    <x v="7"/>
  </r>
  <r>
    <x v="15"/>
    <n v="204"/>
    <n v="2"/>
    <x v="3"/>
  </r>
  <r>
    <x v="16"/>
    <n v="218"/>
    <n v="0"/>
    <x v="3"/>
  </r>
  <r>
    <x v="17"/>
    <n v="222"/>
    <n v="2"/>
    <x v="3"/>
  </r>
  <r>
    <x v="18"/>
    <n v="203"/>
    <n v="2"/>
    <x v="3"/>
  </r>
  <r>
    <x v="19"/>
    <n v="242"/>
    <n v="2"/>
    <x v="3"/>
  </r>
  <r>
    <x v="10"/>
    <n v="171"/>
    <n v="2"/>
    <x v="2"/>
  </r>
  <r>
    <x v="11"/>
    <n v="185"/>
    <n v="2"/>
    <x v="2"/>
  </r>
  <r>
    <x v="12"/>
    <n v="192"/>
    <n v="0"/>
    <x v="2"/>
  </r>
  <r>
    <x v="61"/>
    <n v="158"/>
    <n v="0"/>
    <x v="2"/>
  </r>
  <r>
    <x v="14"/>
    <n v="191"/>
    <n v="2"/>
    <x v="2"/>
  </r>
  <r>
    <x v="25"/>
    <n v="148"/>
    <n v="0"/>
    <x v="5"/>
  </r>
  <r>
    <x v="62"/>
    <n v="154"/>
    <n v="0"/>
    <x v="5"/>
  </r>
  <r>
    <x v="27"/>
    <n v="203"/>
    <n v="2"/>
    <x v="5"/>
  </r>
  <r>
    <x v="28"/>
    <n v="176"/>
    <n v="2"/>
    <x v="5"/>
  </r>
  <r>
    <x v="26"/>
    <n v="165"/>
    <n v="0"/>
    <x v="5"/>
  </r>
  <r>
    <x v="65"/>
    <n v="119"/>
    <n v="0"/>
    <x v="1"/>
  </r>
  <r>
    <x v="6"/>
    <n v="191"/>
    <n v="2"/>
    <x v="1"/>
  </r>
  <r>
    <x v="7"/>
    <n v="193"/>
    <n v="2"/>
    <x v="1"/>
  </r>
  <r>
    <x v="8"/>
    <n v="224"/>
    <n v="2"/>
    <x v="1"/>
  </r>
  <r>
    <x v="9"/>
    <n v="180"/>
    <n v="2"/>
    <x v="1"/>
  </r>
  <r>
    <x v="50"/>
    <n v="290"/>
    <n v="2"/>
    <x v="10"/>
  </r>
  <r>
    <x v="51"/>
    <n v="159"/>
    <n v="0"/>
    <x v="10"/>
  </r>
  <r>
    <x v="52"/>
    <n v="188"/>
    <n v="0"/>
    <x v="10"/>
  </r>
  <r>
    <x v="53"/>
    <n v="169"/>
    <n v="0"/>
    <x v="10"/>
  </r>
  <r>
    <x v="54"/>
    <n v="158"/>
    <n v="0"/>
    <x v="10"/>
  </r>
  <r>
    <x v="45"/>
    <n v="191"/>
    <n v="0"/>
    <x v="9"/>
  </r>
  <r>
    <x v="66"/>
    <n v="198"/>
    <n v="0"/>
    <x v="9"/>
  </r>
  <r>
    <x v="47"/>
    <n v="179"/>
    <n v="0"/>
    <x v="9"/>
  </r>
  <r>
    <x v="48"/>
    <n v="189"/>
    <n v="2"/>
    <x v="9"/>
  </r>
  <r>
    <x v="49"/>
    <n v="202"/>
    <n v="2"/>
    <x v="9"/>
  </r>
  <r>
    <x v="2"/>
    <n v="214"/>
    <n v="2"/>
    <x v="0"/>
  </r>
  <r>
    <x v="1"/>
    <n v="203"/>
    <n v="2"/>
    <x v="0"/>
  </r>
  <r>
    <x v="0"/>
    <n v="225"/>
    <n v="2"/>
    <x v="0"/>
  </r>
  <r>
    <x v="4"/>
    <n v="160"/>
    <n v="0"/>
    <x v="0"/>
  </r>
  <r>
    <x v="3"/>
    <n v="160"/>
    <n v="0"/>
    <x v="0"/>
  </r>
  <r>
    <x v="30"/>
    <n v="170"/>
    <n v="2"/>
    <x v="6"/>
  </r>
  <r>
    <x v="31"/>
    <n v="244"/>
    <n v="2"/>
    <x v="6"/>
  </r>
  <r>
    <x v="32"/>
    <n v="176"/>
    <n v="0"/>
    <x v="6"/>
  </r>
  <r>
    <x v="33"/>
    <n v="172"/>
    <n v="2"/>
    <x v="6"/>
  </r>
  <r>
    <x v="34"/>
    <n v="223"/>
    <n v="2"/>
    <x v="6"/>
  </r>
  <r>
    <x v="25"/>
    <n v="129"/>
    <n v="0"/>
    <x v="5"/>
  </r>
  <r>
    <x v="26"/>
    <n v="173"/>
    <n v="0"/>
    <x v="5"/>
  </r>
  <r>
    <x v="27"/>
    <n v="212"/>
    <n v="2"/>
    <x v="5"/>
  </r>
  <r>
    <x v="28"/>
    <n v="163"/>
    <n v="0"/>
    <x v="5"/>
  </r>
  <r>
    <x v="29"/>
    <n v="204"/>
    <n v="0"/>
    <x v="5"/>
  </r>
  <r>
    <x v="40"/>
    <n v="203"/>
    <n v="0"/>
    <x v="8"/>
  </r>
  <r>
    <x v="64"/>
    <n v="200"/>
    <n v="2"/>
    <x v="8"/>
  </r>
  <r>
    <x v="42"/>
    <n v="183"/>
    <n v="0"/>
    <x v="8"/>
  </r>
  <r>
    <x v="43"/>
    <n v="211"/>
    <n v="2"/>
    <x v="8"/>
  </r>
  <r>
    <x v="44"/>
    <n v="224"/>
    <n v="0"/>
    <x v="8"/>
  </r>
  <r>
    <x v="50"/>
    <n v="224"/>
    <n v="2"/>
    <x v="10"/>
  </r>
  <r>
    <x v="51"/>
    <n v="179"/>
    <n v="0"/>
    <x v="10"/>
  </r>
  <r>
    <x v="52"/>
    <n v="210"/>
    <n v="2"/>
    <x v="10"/>
  </r>
  <r>
    <x v="53"/>
    <n v="194"/>
    <n v="0"/>
    <x v="10"/>
  </r>
  <r>
    <x v="54"/>
    <n v="225"/>
    <n v="2"/>
    <x v="10"/>
  </r>
  <r>
    <x v="5"/>
    <n v="178"/>
    <n v="2"/>
    <x v="1"/>
  </r>
  <r>
    <x v="6"/>
    <n v="187"/>
    <n v="2"/>
    <x v="1"/>
  </r>
  <r>
    <x v="7"/>
    <n v="232"/>
    <n v="2"/>
    <x v="1"/>
  </r>
  <r>
    <x v="8"/>
    <n v="230"/>
    <n v="2"/>
    <x v="1"/>
  </r>
  <r>
    <x v="9"/>
    <n v="222"/>
    <n v="2"/>
    <x v="1"/>
  </r>
  <r>
    <x v="45"/>
    <n v="156"/>
    <n v="0"/>
    <x v="9"/>
  </r>
  <r>
    <x v="66"/>
    <n v="135"/>
    <n v="0"/>
    <x v="9"/>
  </r>
  <r>
    <x v="47"/>
    <n v="197"/>
    <n v="0"/>
    <x v="9"/>
  </r>
  <r>
    <x v="48"/>
    <n v="212"/>
    <n v="0"/>
    <x v="9"/>
  </r>
  <r>
    <x v="49"/>
    <n v="200"/>
    <n v="0"/>
    <x v="9"/>
  </r>
  <r>
    <x v="60"/>
    <n v="159"/>
    <n v="0"/>
    <x v="4"/>
  </r>
  <r>
    <x v="21"/>
    <n v="177"/>
    <n v="0"/>
    <x v="4"/>
  </r>
  <r>
    <x v="22"/>
    <n v="162"/>
    <n v="0"/>
    <x v="4"/>
  </r>
  <r>
    <x v="23"/>
    <n v="185"/>
    <n v="2"/>
    <x v="4"/>
  </r>
  <r>
    <x v="24"/>
    <n v="192"/>
    <n v="0"/>
    <x v="4"/>
  </r>
  <r>
    <x v="15"/>
    <n v="161"/>
    <n v="2"/>
    <x v="3"/>
  </r>
  <r>
    <x v="16"/>
    <n v="189"/>
    <n v="2"/>
    <x v="3"/>
  </r>
  <r>
    <x v="17"/>
    <n v="223"/>
    <n v="2"/>
    <x v="3"/>
  </r>
  <r>
    <x v="18"/>
    <n v="147"/>
    <n v="0"/>
    <x v="3"/>
  </r>
  <r>
    <x v="19"/>
    <n v="204"/>
    <n v="2"/>
    <x v="3"/>
  </r>
  <r>
    <x v="55"/>
    <n v="210"/>
    <n v="2"/>
    <x v="11"/>
  </r>
  <r>
    <x v="56"/>
    <n v="217"/>
    <n v="2"/>
    <x v="11"/>
  </r>
  <r>
    <x v="57"/>
    <n v="160"/>
    <n v="0"/>
    <x v="11"/>
  </r>
  <r>
    <x v="58"/>
    <n v="202"/>
    <n v="2"/>
    <x v="11"/>
  </r>
  <r>
    <x v="59"/>
    <n v="232"/>
    <n v="2"/>
    <x v="11"/>
  </r>
  <r>
    <x v="2"/>
    <n v="149"/>
    <n v="0"/>
    <x v="0"/>
  </r>
  <r>
    <x v="1"/>
    <n v="168"/>
    <n v="0"/>
    <x v="0"/>
  </r>
  <r>
    <x v="0"/>
    <n v="238"/>
    <n v="2"/>
    <x v="0"/>
  </r>
  <r>
    <x v="4"/>
    <n v="179"/>
    <n v="0"/>
    <x v="0"/>
  </r>
  <r>
    <x v="3"/>
    <n v="162"/>
    <n v="0"/>
    <x v="0"/>
  </r>
  <r>
    <x v="35"/>
    <n v="164"/>
    <n v="0"/>
    <x v="7"/>
  </r>
  <r>
    <x v="36"/>
    <n v="224"/>
    <n v="2"/>
    <x v="7"/>
  </r>
  <r>
    <x v="37"/>
    <n v="255"/>
    <n v="2"/>
    <x v="7"/>
  </r>
  <r>
    <x v="38"/>
    <n v="145"/>
    <n v="0"/>
    <x v="7"/>
  </r>
  <r>
    <x v="39"/>
    <n v="210"/>
    <n v="0"/>
    <x v="7"/>
  </r>
  <r>
    <x v="10"/>
    <n v="194"/>
    <n v="2"/>
    <x v="2"/>
  </r>
  <r>
    <x v="11"/>
    <n v="181"/>
    <n v="0"/>
    <x v="2"/>
  </r>
  <r>
    <x v="12"/>
    <n v="177"/>
    <n v="0"/>
    <x v="2"/>
  </r>
  <r>
    <x v="13"/>
    <n v="177"/>
    <n v="2"/>
    <x v="2"/>
  </r>
  <r>
    <x v="14"/>
    <n v="213"/>
    <n v="2"/>
    <x v="2"/>
  </r>
  <r>
    <x v="45"/>
    <n v="160"/>
    <n v="0"/>
    <x v="9"/>
  </r>
  <r>
    <x v="46"/>
    <n v="250"/>
    <n v="2"/>
    <x v="9"/>
  </r>
  <r>
    <x v="47"/>
    <n v="194"/>
    <n v="2"/>
    <x v="9"/>
  </r>
  <r>
    <x v="48"/>
    <n v="224"/>
    <n v="2"/>
    <x v="9"/>
  </r>
  <r>
    <x v="49"/>
    <n v="198"/>
    <n v="0"/>
    <x v="9"/>
  </r>
  <r>
    <x v="50"/>
    <n v="175"/>
    <n v="2"/>
    <x v="10"/>
  </r>
  <r>
    <x v="51"/>
    <n v="158"/>
    <n v="0"/>
    <x v="10"/>
  </r>
  <r>
    <x v="52"/>
    <n v="167"/>
    <n v="0"/>
    <x v="10"/>
  </r>
  <r>
    <x v="53"/>
    <n v="205"/>
    <n v="0"/>
    <x v="10"/>
  </r>
  <r>
    <x v="54"/>
    <n v="235"/>
    <n v="2"/>
    <x v="10"/>
  </r>
  <r>
    <x v="5"/>
    <n v="111"/>
    <n v="0"/>
    <x v="1"/>
  </r>
  <r>
    <x v="6"/>
    <n v="165"/>
    <n v="0"/>
    <x v="1"/>
  </r>
  <r>
    <x v="7"/>
    <n v="207"/>
    <n v="0"/>
    <x v="1"/>
  </r>
  <r>
    <x v="8"/>
    <n v="235"/>
    <n v="2"/>
    <x v="1"/>
  </r>
  <r>
    <x v="9"/>
    <n v="192"/>
    <n v="0"/>
    <x v="1"/>
  </r>
  <r>
    <x v="55"/>
    <n v="240"/>
    <n v="2"/>
    <x v="11"/>
  </r>
  <r>
    <x v="56"/>
    <n v="187"/>
    <n v="2"/>
    <x v="11"/>
  </r>
  <r>
    <x v="57"/>
    <n v="225"/>
    <n v="2"/>
    <x v="11"/>
  </r>
  <r>
    <x v="58"/>
    <n v="166"/>
    <n v="0"/>
    <x v="11"/>
  </r>
  <r>
    <x v="59"/>
    <n v="230"/>
    <n v="2"/>
    <x v="11"/>
  </r>
  <r>
    <x v="10"/>
    <n v="195"/>
    <n v="2"/>
    <x v="2"/>
  </r>
  <r>
    <x v="11"/>
    <n v="171"/>
    <n v="0"/>
    <x v="2"/>
  </r>
  <r>
    <x v="12"/>
    <n v="171"/>
    <n v="2"/>
    <x v="2"/>
  </r>
  <r>
    <x v="13"/>
    <n v="179"/>
    <n v="0"/>
    <x v="2"/>
  </r>
  <r>
    <x v="14"/>
    <n v="182"/>
    <n v="0"/>
    <x v="2"/>
  </r>
  <r>
    <x v="30"/>
    <n v="190"/>
    <n v="0"/>
    <x v="6"/>
  </r>
  <r>
    <x v="31"/>
    <n v="231"/>
    <n v="2"/>
    <x v="6"/>
  </r>
  <r>
    <x v="32"/>
    <n v="166"/>
    <n v="0"/>
    <x v="6"/>
  </r>
  <r>
    <x v="33"/>
    <n v="201"/>
    <n v="2"/>
    <x v="6"/>
  </r>
  <r>
    <x v="34"/>
    <n v="212"/>
    <n v="2"/>
    <x v="6"/>
  </r>
  <r>
    <x v="3"/>
    <n v="202"/>
    <n v="0"/>
    <x v="0"/>
  </r>
  <r>
    <x v="4"/>
    <n v="190"/>
    <n v="2"/>
    <x v="0"/>
  </r>
  <r>
    <x v="63"/>
    <n v="162"/>
    <n v="0"/>
    <x v="0"/>
  </r>
  <r>
    <x v="1"/>
    <n v="183"/>
    <n v="0"/>
    <x v="0"/>
  </r>
  <r>
    <x v="0"/>
    <n v="142"/>
    <n v="0"/>
    <x v="0"/>
  </r>
  <r>
    <x v="40"/>
    <n v="220"/>
    <n v="2"/>
    <x v="8"/>
  </r>
  <r>
    <x v="64"/>
    <n v="187"/>
    <n v="0"/>
    <x v="8"/>
  </r>
  <r>
    <x v="42"/>
    <n v="192"/>
    <n v="2"/>
    <x v="8"/>
  </r>
  <r>
    <x v="43"/>
    <n v="223"/>
    <n v="2"/>
    <x v="8"/>
  </r>
  <r>
    <x v="44"/>
    <n v="226"/>
    <n v="2"/>
    <x v="8"/>
  </r>
  <r>
    <x v="35"/>
    <n v="202"/>
    <n v="2"/>
    <x v="7"/>
  </r>
  <r>
    <x v="36"/>
    <n v="157"/>
    <n v="0"/>
    <x v="7"/>
  </r>
  <r>
    <x v="37"/>
    <n v="179"/>
    <n v="0"/>
    <x v="7"/>
  </r>
  <r>
    <x v="38"/>
    <n v="205"/>
    <n v="2"/>
    <x v="7"/>
  </r>
  <r>
    <x v="39"/>
    <n v="250"/>
    <n v="2"/>
    <x v="7"/>
  </r>
  <r>
    <x v="20"/>
    <n v="150"/>
    <n v="0"/>
    <x v="4"/>
  </r>
  <r>
    <x v="21"/>
    <n v="203"/>
    <n v="2"/>
    <x v="4"/>
  </r>
  <r>
    <x v="22"/>
    <n v="191"/>
    <n v="2"/>
    <x v="4"/>
  </r>
  <r>
    <x v="23"/>
    <n v="170"/>
    <n v="0"/>
    <x v="4"/>
  </r>
  <r>
    <x v="24"/>
    <n v="148"/>
    <n v="0"/>
    <x v="4"/>
  </r>
  <r>
    <x v="25"/>
    <n v="174"/>
    <n v="0"/>
    <x v="5"/>
  </r>
  <r>
    <x v="26"/>
    <n v="184"/>
    <n v="2"/>
    <x v="5"/>
  </r>
  <r>
    <x v="27"/>
    <n v="191"/>
    <n v="2"/>
    <x v="5"/>
  </r>
  <r>
    <x v="28"/>
    <n v="200"/>
    <n v="2"/>
    <x v="5"/>
  </r>
  <r>
    <x v="29"/>
    <n v="159"/>
    <n v="0"/>
    <x v="5"/>
  </r>
  <r>
    <x v="15"/>
    <n v="190"/>
    <n v="2"/>
    <x v="3"/>
  </r>
  <r>
    <x v="16"/>
    <n v="155"/>
    <n v="0"/>
    <x v="3"/>
  </r>
  <r>
    <x v="17"/>
    <n v="190"/>
    <n v="0"/>
    <x v="3"/>
  </r>
  <r>
    <x v="18"/>
    <n v="160"/>
    <n v="0"/>
    <x v="3"/>
  </r>
  <r>
    <x v="19"/>
    <n v="163"/>
    <n v="2"/>
    <x v="3"/>
  </r>
  <r>
    <x v="15"/>
    <n v="224"/>
    <n v="2"/>
    <x v="3"/>
  </r>
  <r>
    <x v="16"/>
    <n v="191"/>
    <n v="0"/>
    <x v="3"/>
  </r>
  <r>
    <x v="17"/>
    <n v="171"/>
    <n v="0"/>
    <x v="3"/>
  </r>
  <r>
    <x v="18"/>
    <n v="187"/>
    <n v="2"/>
    <x v="3"/>
  </r>
  <r>
    <x v="19"/>
    <n v="242"/>
    <n v="2"/>
    <x v="3"/>
  </r>
  <r>
    <x v="3"/>
    <n v="203"/>
    <n v="0"/>
    <x v="0"/>
  </r>
  <r>
    <x v="4"/>
    <n v="227"/>
    <n v="2"/>
    <x v="0"/>
  </r>
  <r>
    <x v="63"/>
    <n v="208"/>
    <n v="2"/>
    <x v="0"/>
  </r>
  <r>
    <x v="1"/>
    <n v="186"/>
    <n v="0"/>
    <x v="0"/>
  </r>
  <r>
    <x v="0"/>
    <n v="189"/>
    <n v="0"/>
    <x v="0"/>
  </r>
  <r>
    <x v="66"/>
    <n v="235"/>
    <n v="2"/>
    <x v="9"/>
  </r>
  <r>
    <x v="46"/>
    <n v="172"/>
    <n v="0"/>
    <x v="9"/>
  </r>
  <r>
    <x v="47"/>
    <n v="164"/>
    <n v="0"/>
    <x v="9"/>
  </r>
  <r>
    <x v="48"/>
    <n v="195"/>
    <n v="0"/>
    <x v="9"/>
  </r>
  <r>
    <x v="49"/>
    <n v="204"/>
    <n v="2"/>
    <x v="9"/>
  </r>
  <r>
    <x v="30"/>
    <n v="170"/>
    <n v="0"/>
    <x v="6"/>
  </r>
  <r>
    <x v="31"/>
    <n v="245"/>
    <n v="2"/>
    <x v="6"/>
  </r>
  <r>
    <x v="32"/>
    <n v="242"/>
    <n v="2"/>
    <x v="6"/>
  </r>
  <r>
    <x v="33"/>
    <n v="214"/>
    <n v="2"/>
    <x v="6"/>
  </r>
  <r>
    <x v="34"/>
    <n v="138"/>
    <n v="0"/>
    <x v="6"/>
  </r>
  <r>
    <x v="40"/>
    <n v="214"/>
    <n v="2"/>
    <x v="8"/>
  </r>
  <r>
    <x v="41"/>
    <n v="234"/>
    <n v="2"/>
    <x v="8"/>
  </r>
  <r>
    <x v="42"/>
    <n v="189"/>
    <n v="0"/>
    <x v="8"/>
  </r>
  <r>
    <x v="43"/>
    <n v="202"/>
    <n v="2"/>
    <x v="8"/>
  </r>
  <r>
    <x v="44"/>
    <n v="172"/>
    <n v="0"/>
    <x v="8"/>
  </r>
  <r>
    <x v="35"/>
    <n v="164"/>
    <n v="0"/>
    <x v="7"/>
  </r>
  <r>
    <x v="36"/>
    <n v="212"/>
    <n v="0"/>
    <x v="7"/>
  </r>
  <r>
    <x v="37"/>
    <n v="209"/>
    <n v="2"/>
    <x v="7"/>
  </r>
  <r>
    <x v="38"/>
    <n v="201"/>
    <n v="0"/>
    <x v="7"/>
  </r>
  <r>
    <x v="39"/>
    <n v="278"/>
    <n v="2"/>
    <x v="7"/>
  </r>
  <r>
    <x v="55"/>
    <n v="219"/>
    <n v="2"/>
    <x v="11"/>
  </r>
  <r>
    <x v="56"/>
    <n v="235"/>
    <n v="2"/>
    <x v="11"/>
  </r>
  <r>
    <x v="57"/>
    <n v="167"/>
    <n v="1"/>
    <x v="11"/>
  </r>
  <r>
    <x v="58"/>
    <n v="190"/>
    <n v="0"/>
    <x v="11"/>
  </r>
  <r>
    <x v="59"/>
    <n v="183"/>
    <n v="0"/>
    <x v="11"/>
  </r>
  <r>
    <x v="10"/>
    <n v="201"/>
    <n v="0"/>
    <x v="2"/>
  </r>
  <r>
    <x v="11"/>
    <n v="181"/>
    <n v="0"/>
    <x v="2"/>
  </r>
  <r>
    <x v="12"/>
    <n v="167"/>
    <n v="1"/>
    <x v="2"/>
  </r>
  <r>
    <x v="13"/>
    <n v="195"/>
    <n v="2"/>
    <x v="2"/>
  </r>
  <r>
    <x v="14"/>
    <n v="214"/>
    <n v="2"/>
    <x v="2"/>
  </r>
  <r>
    <x v="50"/>
    <n v="156"/>
    <n v="0"/>
    <x v="10"/>
  </r>
  <r>
    <x v="51"/>
    <n v="136"/>
    <n v="0"/>
    <x v="10"/>
  </r>
  <r>
    <x v="52"/>
    <n v="160"/>
    <n v="0"/>
    <x v="10"/>
  </r>
  <r>
    <x v="53"/>
    <n v="182"/>
    <n v="0"/>
    <x v="10"/>
  </r>
  <r>
    <x v="54"/>
    <n v="214"/>
    <n v="2"/>
    <x v="10"/>
  </r>
  <r>
    <x v="25"/>
    <n v="159"/>
    <n v="2"/>
    <x v="5"/>
  </r>
  <r>
    <x v="26"/>
    <n v="211"/>
    <n v="2"/>
    <x v="5"/>
  </r>
  <r>
    <x v="27"/>
    <n v="172"/>
    <n v="2"/>
    <x v="5"/>
  </r>
  <r>
    <x v="28"/>
    <n v="214"/>
    <n v="2"/>
    <x v="5"/>
  </r>
  <r>
    <x v="29"/>
    <n v="192"/>
    <n v="0"/>
    <x v="5"/>
  </r>
  <r>
    <x v="20"/>
    <n v="163"/>
    <n v="0"/>
    <x v="4"/>
  </r>
  <r>
    <x v="21"/>
    <n v="209"/>
    <n v="2"/>
    <x v="4"/>
  </r>
  <r>
    <x v="22"/>
    <n v="168"/>
    <n v="0"/>
    <x v="4"/>
  </r>
  <r>
    <x v="23"/>
    <n v="181"/>
    <n v="0"/>
    <x v="4"/>
  </r>
  <r>
    <x v="24"/>
    <n v="265"/>
    <n v="2"/>
    <x v="4"/>
  </r>
  <r>
    <x v="5"/>
    <n v="181"/>
    <n v="2"/>
    <x v="1"/>
  </r>
  <r>
    <x v="6"/>
    <n v="171"/>
    <n v="0"/>
    <x v="1"/>
  </r>
  <r>
    <x v="7"/>
    <n v="202"/>
    <n v="2"/>
    <x v="1"/>
  </r>
  <r>
    <x v="8"/>
    <n v="255"/>
    <n v="2"/>
    <x v="1"/>
  </r>
  <r>
    <x v="9"/>
    <n v="216"/>
    <n v="0"/>
    <x v="1"/>
  </r>
  <r>
    <x v="5"/>
    <n v="147"/>
    <n v="0"/>
    <x v="1"/>
  </r>
  <r>
    <x v="6"/>
    <n v="147"/>
    <n v="0"/>
    <x v="1"/>
  </r>
  <r>
    <x v="7"/>
    <n v="192"/>
    <n v="0"/>
    <x v="1"/>
  </r>
  <r>
    <x v="8"/>
    <n v="168"/>
    <n v="0"/>
    <x v="1"/>
  </r>
  <r>
    <x v="9"/>
    <n v="173"/>
    <n v="0"/>
    <x v="1"/>
  </r>
  <r>
    <x v="35"/>
    <n v="179"/>
    <n v="2"/>
    <x v="7"/>
  </r>
  <r>
    <x v="36"/>
    <n v="148"/>
    <n v="2"/>
    <x v="7"/>
  </r>
  <r>
    <x v="37"/>
    <n v="194"/>
    <n v="2"/>
    <x v="7"/>
  </r>
  <r>
    <x v="38"/>
    <n v="182"/>
    <n v="2"/>
    <x v="7"/>
  </r>
  <r>
    <x v="39"/>
    <n v="243"/>
    <n v="2"/>
    <x v="7"/>
  </r>
  <r>
    <x v="25"/>
    <n v="163"/>
    <n v="0"/>
    <x v="5"/>
  </r>
  <r>
    <x v="26"/>
    <n v="163"/>
    <n v="2"/>
    <x v="5"/>
  </r>
  <r>
    <x v="27"/>
    <n v="195"/>
    <n v="0"/>
    <x v="5"/>
  </r>
  <r>
    <x v="28"/>
    <n v="207"/>
    <n v="2"/>
    <x v="5"/>
  </r>
  <r>
    <x v="29"/>
    <n v="190"/>
    <n v="0"/>
    <x v="5"/>
  </r>
  <r>
    <x v="3"/>
    <n v="199"/>
    <n v="2"/>
    <x v="0"/>
  </r>
  <r>
    <x v="63"/>
    <n v="148"/>
    <n v="0"/>
    <x v="0"/>
  </r>
  <r>
    <x v="1"/>
    <n v="212"/>
    <n v="2"/>
    <x v="0"/>
  </r>
  <r>
    <x v="4"/>
    <n v="155"/>
    <n v="0"/>
    <x v="0"/>
  </r>
  <r>
    <x v="0"/>
    <n v="258"/>
    <n v="2"/>
    <x v="0"/>
  </r>
  <r>
    <x v="55"/>
    <n v="200"/>
    <n v="0"/>
    <x v="11"/>
  </r>
  <r>
    <x v="56"/>
    <n v="193"/>
    <n v="2"/>
    <x v="11"/>
  </r>
  <r>
    <x v="57"/>
    <n v="169"/>
    <n v="0"/>
    <x v="11"/>
  </r>
  <r>
    <x v="58"/>
    <n v="188"/>
    <n v="2"/>
    <x v="11"/>
  </r>
  <r>
    <x v="59"/>
    <n v="239"/>
    <n v="2"/>
    <x v="11"/>
  </r>
  <r>
    <x v="67"/>
    <n v="230"/>
    <n v="2"/>
    <x v="4"/>
  </r>
  <r>
    <x v="68"/>
    <n v="164"/>
    <n v="0"/>
    <x v="4"/>
  </r>
  <r>
    <x v="21"/>
    <n v="175"/>
    <n v="2"/>
    <x v="4"/>
  </r>
  <r>
    <x v="23"/>
    <n v="157"/>
    <n v="0"/>
    <x v="4"/>
  </r>
  <r>
    <x v="24"/>
    <n v="160"/>
    <n v="0"/>
    <x v="4"/>
  </r>
  <r>
    <x v="53"/>
    <n v="180"/>
    <n v="0"/>
    <x v="10"/>
  </r>
  <r>
    <x v="50"/>
    <n v="149"/>
    <n v="0"/>
    <x v="10"/>
  </r>
  <r>
    <x v="51"/>
    <n v="189"/>
    <n v="0"/>
    <x v="10"/>
  </r>
  <r>
    <x v="52"/>
    <n v="209"/>
    <n v="2"/>
    <x v="10"/>
  </r>
  <r>
    <x v="54"/>
    <n v="235"/>
    <n v="2"/>
    <x v="10"/>
  </r>
  <r>
    <x v="30"/>
    <n v="187"/>
    <n v="2"/>
    <x v="6"/>
  </r>
  <r>
    <x v="31"/>
    <n v="237"/>
    <n v="2"/>
    <x v="6"/>
  </r>
  <r>
    <x v="32"/>
    <n v="255"/>
    <n v="2"/>
    <x v="6"/>
  </r>
  <r>
    <x v="33"/>
    <n v="160"/>
    <n v="0"/>
    <x v="6"/>
  </r>
  <r>
    <x v="34"/>
    <n v="171"/>
    <n v="0"/>
    <x v="6"/>
  </r>
  <r>
    <x v="15"/>
    <n v="208"/>
    <n v="0"/>
    <x v="3"/>
  </r>
  <r>
    <x v="16"/>
    <n v="201"/>
    <n v="2"/>
    <x v="3"/>
  </r>
  <r>
    <x v="17"/>
    <n v="175"/>
    <n v="0"/>
    <x v="3"/>
  </r>
  <r>
    <x v="18"/>
    <n v="200"/>
    <n v="2"/>
    <x v="3"/>
  </r>
  <r>
    <x v="19"/>
    <n v="201"/>
    <n v="0"/>
    <x v="3"/>
  </r>
  <r>
    <x v="40"/>
    <n v="238"/>
    <n v="2"/>
    <x v="8"/>
  </r>
  <r>
    <x v="41"/>
    <n v="186"/>
    <n v="0"/>
    <x v="8"/>
  </r>
  <r>
    <x v="42"/>
    <n v="176"/>
    <n v="2"/>
    <x v="8"/>
  </r>
  <r>
    <x v="43"/>
    <n v="167"/>
    <n v="0"/>
    <x v="8"/>
  </r>
  <r>
    <x v="44"/>
    <n v="237"/>
    <n v="2"/>
    <x v="8"/>
  </r>
  <r>
    <x v="10"/>
    <n v="217"/>
    <n v="2"/>
    <x v="2"/>
  </r>
  <r>
    <x v="11"/>
    <n v="185"/>
    <n v="2"/>
    <x v="2"/>
  </r>
  <r>
    <x v="12"/>
    <n v="232"/>
    <n v="2"/>
    <x v="2"/>
  </r>
  <r>
    <x v="13"/>
    <n v="232"/>
    <n v="2"/>
    <x v="2"/>
  </r>
  <r>
    <x v="61"/>
    <n v="192"/>
    <n v="2"/>
    <x v="2"/>
  </r>
  <r>
    <x v="45"/>
    <n v="193"/>
    <n v="0"/>
    <x v="9"/>
  </r>
  <r>
    <x v="46"/>
    <n v="164"/>
    <n v="0"/>
    <x v="9"/>
  </r>
  <r>
    <x v="47"/>
    <n v="193"/>
    <n v="0"/>
    <x v="9"/>
  </r>
  <r>
    <x v="48"/>
    <n v="169"/>
    <n v="0"/>
    <x v="9"/>
  </r>
  <r>
    <x v="49"/>
    <n v="136"/>
    <n v="0"/>
    <x v="9"/>
  </r>
  <r>
    <x v="25"/>
    <n v="185"/>
    <n v="0"/>
    <x v="5"/>
  </r>
  <r>
    <x v="26"/>
    <n v="159"/>
    <n v="0"/>
    <x v="5"/>
  </r>
  <r>
    <x v="27"/>
    <n v="170"/>
    <n v="2"/>
    <x v="5"/>
  </r>
  <r>
    <x v="28"/>
    <n v="175"/>
    <n v="0"/>
    <x v="5"/>
  </r>
  <r>
    <x v="29"/>
    <n v="182"/>
    <n v="2"/>
    <x v="5"/>
  </r>
  <r>
    <x v="66"/>
    <n v="221"/>
    <n v="2"/>
    <x v="9"/>
  </r>
  <r>
    <x v="45"/>
    <n v="175"/>
    <n v="2"/>
    <x v="9"/>
  </r>
  <r>
    <x v="46"/>
    <n v="164"/>
    <n v="0"/>
    <x v="9"/>
  </r>
  <r>
    <x v="47"/>
    <n v="185"/>
    <n v="2"/>
    <x v="9"/>
  </r>
  <r>
    <x v="49"/>
    <n v="154"/>
    <n v="0"/>
    <x v="9"/>
  </r>
  <r>
    <x v="15"/>
    <n v="241"/>
    <n v="2"/>
    <x v="3"/>
  </r>
  <r>
    <x v="16"/>
    <n v="171"/>
    <n v="2"/>
    <x v="3"/>
  </r>
  <r>
    <x v="17"/>
    <n v="208"/>
    <n v="2"/>
    <x v="3"/>
  </r>
  <r>
    <x v="18"/>
    <n v="182"/>
    <n v="0"/>
    <x v="3"/>
  </r>
  <r>
    <x v="19"/>
    <n v="190"/>
    <n v="0"/>
    <x v="3"/>
  </r>
  <r>
    <x v="5"/>
    <n v="188"/>
    <n v="0"/>
    <x v="1"/>
  </r>
  <r>
    <x v="6"/>
    <n v="149"/>
    <n v="0"/>
    <x v="1"/>
  </r>
  <r>
    <x v="7"/>
    <n v="188"/>
    <n v="0"/>
    <x v="1"/>
  </r>
  <r>
    <x v="8"/>
    <n v="196"/>
    <n v="2"/>
    <x v="1"/>
  </r>
  <r>
    <x v="9"/>
    <n v="211"/>
    <n v="2"/>
    <x v="1"/>
  </r>
  <r>
    <x v="53"/>
    <n v="221"/>
    <n v="2"/>
    <x v="10"/>
  </r>
  <r>
    <x v="50"/>
    <n v="202"/>
    <n v="2"/>
    <x v="10"/>
  </r>
  <r>
    <x v="51"/>
    <n v="189"/>
    <n v="2"/>
    <x v="10"/>
  </r>
  <r>
    <x v="52"/>
    <n v="203"/>
    <n v="2"/>
    <x v="10"/>
  </r>
  <r>
    <x v="54"/>
    <n v="193"/>
    <n v="0"/>
    <x v="10"/>
  </r>
  <r>
    <x v="10"/>
    <n v="196"/>
    <n v="0"/>
    <x v="2"/>
  </r>
  <r>
    <x v="11"/>
    <n v="181"/>
    <n v="0"/>
    <x v="2"/>
  </r>
  <r>
    <x v="12"/>
    <n v="146"/>
    <n v="0"/>
    <x v="2"/>
  </r>
  <r>
    <x v="13"/>
    <n v="181"/>
    <n v="0"/>
    <x v="2"/>
  </r>
  <r>
    <x v="61"/>
    <n v="204"/>
    <n v="2"/>
    <x v="2"/>
  </r>
  <r>
    <x v="40"/>
    <n v="209"/>
    <n v="2"/>
    <x v="8"/>
  </r>
  <r>
    <x v="41"/>
    <n v="161"/>
    <n v="0"/>
    <x v="8"/>
  </r>
  <r>
    <x v="42"/>
    <n v="176"/>
    <n v="0"/>
    <x v="8"/>
  </r>
  <r>
    <x v="64"/>
    <n v="203"/>
    <n v="2"/>
    <x v="8"/>
  </r>
  <r>
    <x v="44"/>
    <n v="243"/>
    <n v="2"/>
    <x v="8"/>
  </r>
  <r>
    <x v="67"/>
    <n v="145"/>
    <n v="0"/>
    <x v="4"/>
  </r>
  <r>
    <x v="68"/>
    <n v="255"/>
    <n v="2"/>
    <x v="4"/>
  </r>
  <r>
    <x v="21"/>
    <n v="229"/>
    <n v="2"/>
    <x v="4"/>
  </r>
  <r>
    <x v="22"/>
    <n v="154"/>
    <n v="0"/>
    <x v="4"/>
  </r>
  <r>
    <x v="24"/>
    <n v="162"/>
    <n v="0"/>
    <x v="4"/>
  </r>
  <r>
    <x v="3"/>
    <n v="214"/>
    <n v="0"/>
    <x v="0"/>
  </r>
  <r>
    <x v="63"/>
    <n v="177"/>
    <n v="0"/>
    <x v="0"/>
  </r>
  <r>
    <x v="1"/>
    <n v="181"/>
    <n v="2"/>
    <x v="0"/>
  </r>
  <r>
    <x v="4"/>
    <n v="157"/>
    <n v="0"/>
    <x v="0"/>
  </r>
  <r>
    <x v="0"/>
    <n v="185"/>
    <n v="2"/>
    <x v="0"/>
  </r>
  <r>
    <x v="30"/>
    <n v="239"/>
    <n v="2"/>
    <x v="6"/>
  </r>
  <r>
    <x v="31"/>
    <n v="224"/>
    <n v="2"/>
    <x v="6"/>
  </r>
  <r>
    <x v="32"/>
    <n v="178"/>
    <n v="0"/>
    <x v="6"/>
  </r>
  <r>
    <x v="33"/>
    <n v="198"/>
    <n v="2"/>
    <x v="6"/>
  </r>
  <r>
    <x v="34"/>
    <n v="171"/>
    <n v="0"/>
    <x v="6"/>
  </r>
  <r>
    <x v="55"/>
    <n v="207"/>
    <n v="2"/>
    <x v="11"/>
  </r>
  <r>
    <x v="56"/>
    <n v="183"/>
    <n v="2"/>
    <x v="11"/>
  </r>
  <r>
    <x v="57"/>
    <n v="256"/>
    <n v="2"/>
    <x v="11"/>
  </r>
  <r>
    <x v="58"/>
    <n v="177"/>
    <n v="2"/>
    <x v="11"/>
  </r>
  <r>
    <x v="59"/>
    <n v="166"/>
    <n v="0"/>
    <x v="11"/>
  </r>
  <r>
    <x v="35"/>
    <n v="139"/>
    <n v="0"/>
    <x v="7"/>
  </r>
  <r>
    <x v="36"/>
    <n v="156"/>
    <n v="0"/>
    <x v="7"/>
  </r>
  <r>
    <x v="37"/>
    <n v="178"/>
    <n v="0"/>
    <x v="7"/>
  </r>
  <r>
    <x v="38"/>
    <n v="164"/>
    <n v="0"/>
    <x v="7"/>
  </r>
  <r>
    <x v="39"/>
    <n v="232"/>
    <n v="2"/>
    <x v="7"/>
  </r>
  <r>
    <x v="10"/>
    <n v="180"/>
    <n v="0"/>
    <x v="2"/>
  </r>
  <r>
    <x v="11"/>
    <n v="160"/>
    <n v="0"/>
    <x v="2"/>
  </r>
  <r>
    <x v="12"/>
    <n v="187"/>
    <n v="2"/>
    <x v="2"/>
  </r>
  <r>
    <x v="13"/>
    <n v="160"/>
    <n v="0"/>
    <x v="2"/>
  </r>
  <r>
    <x v="61"/>
    <n v="155"/>
    <n v="0"/>
    <x v="2"/>
  </r>
  <r>
    <x v="40"/>
    <n v="203"/>
    <n v="2"/>
    <x v="8"/>
  </r>
  <r>
    <x v="41"/>
    <n v="208"/>
    <n v="2"/>
    <x v="8"/>
  </r>
  <r>
    <x v="42"/>
    <n v="141"/>
    <n v="0"/>
    <x v="8"/>
  </r>
  <r>
    <x v="64"/>
    <n v="233"/>
    <n v="2"/>
    <x v="8"/>
  </r>
  <r>
    <x v="44"/>
    <n v="175"/>
    <n v="2"/>
    <x v="8"/>
  </r>
  <r>
    <x v="53"/>
    <n v="174"/>
    <n v="0"/>
    <x v="10"/>
  </r>
  <r>
    <x v="50"/>
    <n v="203"/>
    <n v="2"/>
    <x v="10"/>
  </r>
  <r>
    <x v="51"/>
    <n v="164"/>
    <n v="0"/>
    <x v="10"/>
  </r>
  <r>
    <x v="52"/>
    <n v="257"/>
    <n v="2"/>
    <x v="10"/>
  </r>
  <r>
    <x v="54"/>
    <n v="190"/>
    <n v="2"/>
    <x v="10"/>
  </r>
  <r>
    <x v="69"/>
    <n v="183"/>
    <n v="2"/>
    <x v="7"/>
  </r>
  <r>
    <x v="36"/>
    <n v="169"/>
    <n v="0"/>
    <x v="7"/>
  </r>
  <r>
    <x v="37"/>
    <n v="189"/>
    <n v="2"/>
    <x v="7"/>
  </r>
  <r>
    <x v="38"/>
    <n v="204"/>
    <n v="0"/>
    <x v="7"/>
  </r>
  <r>
    <x v="39"/>
    <n v="180"/>
    <n v="0"/>
    <x v="7"/>
  </r>
  <r>
    <x v="30"/>
    <n v="209"/>
    <n v="2"/>
    <x v="6"/>
  </r>
  <r>
    <x v="31"/>
    <n v="234"/>
    <n v="2"/>
    <x v="6"/>
  </r>
  <r>
    <x v="32"/>
    <n v="246"/>
    <n v="2"/>
    <x v="6"/>
  </r>
  <r>
    <x v="33"/>
    <n v="191"/>
    <n v="0"/>
    <x v="6"/>
  </r>
  <r>
    <x v="34"/>
    <n v="213"/>
    <n v="2"/>
    <x v="6"/>
  </r>
  <r>
    <x v="5"/>
    <n v="188"/>
    <n v="0"/>
    <x v="1"/>
  </r>
  <r>
    <x v="6"/>
    <n v="159"/>
    <n v="0"/>
    <x v="1"/>
  </r>
  <r>
    <x v="7"/>
    <n v="194"/>
    <n v="0"/>
    <x v="1"/>
  </r>
  <r>
    <x v="8"/>
    <n v="216"/>
    <n v="2"/>
    <x v="1"/>
  </r>
  <r>
    <x v="9"/>
    <n v="203"/>
    <n v="0"/>
    <x v="1"/>
  </r>
  <r>
    <x v="15"/>
    <n v="226"/>
    <n v="2"/>
    <x v="3"/>
  </r>
  <r>
    <x v="16"/>
    <n v="205"/>
    <n v="2"/>
    <x v="3"/>
  </r>
  <r>
    <x v="17"/>
    <n v="238"/>
    <n v="2"/>
    <x v="3"/>
  </r>
  <r>
    <x v="18"/>
    <n v="195"/>
    <n v="2"/>
    <x v="3"/>
  </r>
  <r>
    <x v="19"/>
    <n v="198"/>
    <n v="0"/>
    <x v="3"/>
  </r>
  <r>
    <x v="66"/>
    <n v="183"/>
    <n v="0"/>
    <x v="9"/>
  </r>
  <r>
    <x v="45"/>
    <n v="157"/>
    <n v="0"/>
    <x v="9"/>
  </r>
  <r>
    <x v="46"/>
    <n v="157"/>
    <n v="0"/>
    <x v="9"/>
  </r>
  <r>
    <x v="47"/>
    <n v="194"/>
    <n v="0"/>
    <x v="9"/>
  </r>
  <r>
    <x v="49"/>
    <n v="227"/>
    <n v="2"/>
    <x v="9"/>
  </r>
  <r>
    <x v="25"/>
    <n v="253"/>
    <n v="0"/>
    <x v="5"/>
  </r>
  <r>
    <x v="62"/>
    <n v="232"/>
    <n v="2"/>
    <x v="5"/>
  </r>
  <r>
    <x v="27"/>
    <n v="176"/>
    <n v="0"/>
    <x v="5"/>
  </r>
  <r>
    <x v="28"/>
    <n v="179"/>
    <n v="2"/>
    <x v="5"/>
  </r>
  <r>
    <x v="29"/>
    <n v="173"/>
    <n v="0"/>
    <x v="5"/>
  </r>
  <r>
    <x v="55"/>
    <n v="258"/>
    <n v="2"/>
    <x v="11"/>
  </r>
  <r>
    <x v="56"/>
    <n v="199"/>
    <n v="0"/>
    <x v="11"/>
  </r>
  <r>
    <x v="57"/>
    <n v="200"/>
    <n v="2"/>
    <x v="11"/>
  </r>
  <r>
    <x v="70"/>
    <n v="173"/>
    <n v="0"/>
    <x v="11"/>
  </r>
  <r>
    <x v="59"/>
    <n v="212"/>
    <n v="2"/>
    <x v="11"/>
  </r>
  <r>
    <x v="3"/>
    <n v="194"/>
    <n v="2"/>
    <x v="0"/>
  </r>
  <r>
    <x v="63"/>
    <n v="174"/>
    <n v="0"/>
    <x v="0"/>
  </r>
  <r>
    <x v="1"/>
    <n v="174"/>
    <n v="0"/>
    <x v="0"/>
  </r>
  <r>
    <x v="4"/>
    <n v="217"/>
    <n v="2"/>
    <x v="0"/>
  </r>
  <r>
    <x v="0"/>
    <n v="245"/>
    <n v="2"/>
    <x v="0"/>
  </r>
  <r>
    <x v="67"/>
    <n v="170"/>
    <n v="0"/>
    <x v="4"/>
  </r>
  <r>
    <x v="68"/>
    <n v="227"/>
    <n v="2"/>
    <x v="4"/>
  </r>
  <r>
    <x v="21"/>
    <n v="195"/>
    <n v="2"/>
    <x v="4"/>
  </r>
  <r>
    <x v="23"/>
    <n v="200"/>
    <n v="0"/>
    <x v="4"/>
  </r>
  <r>
    <x v="24"/>
    <n v="201"/>
    <n v="0"/>
    <x v="4"/>
  </r>
  <r>
    <x v="55"/>
    <n v="206"/>
    <n v="0"/>
    <x v="11"/>
  </r>
  <r>
    <x v="56"/>
    <n v="211"/>
    <n v="2"/>
    <x v="11"/>
  </r>
  <r>
    <x v="57"/>
    <n v="181"/>
    <n v="2"/>
    <x v="11"/>
  </r>
  <r>
    <x v="58"/>
    <n v="182"/>
    <n v="0"/>
    <x v="11"/>
  </r>
  <r>
    <x v="59"/>
    <n v="215"/>
    <n v="2"/>
    <x v="11"/>
  </r>
  <r>
    <x v="30"/>
    <n v="238"/>
    <n v="2"/>
    <x v="6"/>
  </r>
  <r>
    <x v="31"/>
    <n v="169"/>
    <n v="0"/>
    <x v="6"/>
  </r>
  <r>
    <x v="32"/>
    <n v="177"/>
    <n v="0"/>
    <x v="6"/>
  </r>
  <r>
    <x v="33"/>
    <n v="209"/>
    <n v="2"/>
    <x v="6"/>
  </r>
  <r>
    <x v="34"/>
    <n v="135"/>
    <n v="0"/>
    <x v="6"/>
  </r>
  <r>
    <x v="67"/>
    <n v="255"/>
    <n v="2"/>
    <x v="4"/>
  </r>
  <r>
    <x v="68"/>
    <n v="183"/>
    <n v="0"/>
    <x v="4"/>
  </r>
  <r>
    <x v="21"/>
    <n v="176"/>
    <n v="0"/>
    <x v="4"/>
  </r>
  <r>
    <x v="23"/>
    <n v="208"/>
    <n v="2"/>
    <x v="4"/>
  </r>
  <r>
    <x v="24"/>
    <n v="165"/>
    <n v="0"/>
    <x v="4"/>
  </r>
  <r>
    <x v="66"/>
    <n v="144"/>
    <n v="0"/>
    <x v="9"/>
  </r>
  <r>
    <x v="45"/>
    <n v="209"/>
    <n v="2"/>
    <x v="9"/>
  </r>
  <r>
    <x v="47"/>
    <n v="225"/>
    <n v="2"/>
    <x v="9"/>
  </r>
  <r>
    <x v="48"/>
    <n v="150"/>
    <n v="0"/>
    <x v="9"/>
  </r>
  <r>
    <x v="49"/>
    <n v="202"/>
    <n v="2"/>
    <x v="9"/>
  </r>
  <r>
    <x v="25"/>
    <n v="146"/>
    <n v="0"/>
    <x v="5"/>
  </r>
  <r>
    <x v="62"/>
    <n v="238"/>
    <n v="2"/>
    <x v="5"/>
  </r>
  <r>
    <x v="27"/>
    <n v="185"/>
    <n v="0"/>
    <x v="5"/>
  </r>
  <r>
    <x v="28"/>
    <n v="211"/>
    <n v="2"/>
    <x v="5"/>
  </r>
  <r>
    <x v="29"/>
    <n v="202"/>
    <n v="0"/>
    <x v="5"/>
  </r>
  <r>
    <x v="40"/>
    <n v="193"/>
    <n v="2"/>
    <x v="8"/>
  </r>
  <r>
    <x v="41"/>
    <n v="196"/>
    <n v="0"/>
    <x v="8"/>
  </r>
  <r>
    <x v="43"/>
    <n v="194"/>
    <n v="2"/>
    <x v="8"/>
  </r>
  <r>
    <x v="64"/>
    <n v="202"/>
    <n v="0"/>
    <x v="8"/>
  </r>
  <r>
    <x v="44"/>
    <n v="204"/>
    <n v="2"/>
    <x v="8"/>
  </r>
  <r>
    <x v="35"/>
    <n v="150"/>
    <n v="2"/>
    <x v="7"/>
  </r>
  <r>
    <x v="36"/>
    <n v="184"/>
    <n v="2"/>
    <x v="7"/>
  </r>
  <r>
    <x v="37"/>
    <n v="168"/>
    <n v="2"/>
    <x v="7"/>
  </r>
  <r>
    <x v="38"/>
    <n v="139"/>
    <n v="0"/>
    <x v="7"/>
  </r>
  <r>
    <x v="39"/>
    <n v="175"/>
    <n v="0"/>
    <x v="7"/>
  </r>
  <r>
    <x v="3"/>
    <n v="141"/>
    <n v="0"/>
    <x v="0"/>
  </r>
  <r>
    <x v="63"/>
    <n v="181"/>
    <n v="0"/>
    <x v="0"/>
  </r>
  <r>
    <x v="1"/>
    <n v="165"/>
    <n v="0"/>
    <x v="0"/>
  </r>
  <r>
    <x v="4"/>
    <n v="149"/>
    <n v="2"/>
    <x v="0"/>
  </r>
  <r>
    <x v="0"/>
    <n v="215"/>
    <n v="2"/>
    <x v="0"/>
  </r>
  <r>
    <x v="10"/>
    <n v="210"/>
    <n v="2"/>
    <x v="2"/>
  </r>
  <r>
    <x v="11"/>
    <n v="186"/>
    <n v="0"/>
    <x v="2"/>
  </r>
  <r>
    <x v="12"/>
    <n v="141"/>
    <n v="0"/>
    <x v="2"/>
  </r>
  <r>
    <x v="13"/>
    <n v="179"/>
    <n v="2"/>
    <x v="2"/>
  </r>
  <r>
    <x v="14"/>
    <n v="154"/>
    <n v="0"/>
    <x v="2"/>
  </r>
  <r>
    <x v="5"/>
    <n v="179"/>
    <n v="0"/>
    <x v="1"/>
  </r>
  <r>
    <x v="6"/>
    <n v="204"/>
    <n v="2"/>
    <x v="1"/>
  </r>
  <r>
    <x v="7"/>
    <n v="169"/>
    <n v="2"/>
    <x v="1"/>
  </r>
  <r>
    <x v="8"/>
    <n v="162"/>
    <n v="0"/>
    <x v="1"/>
  </r>
  <r>
    <x v="9"/>
    <n v="202"/>
    <n v="2"/>
    <x v="1"/>
  </r>
  <r>
    <x v="15"/>
    <n v="198"/>
    <n v="2"/>
    <x v="3"/>
  </r>
  <r>
    <x v="16"/>
    <n v="175"/>
    <n v="0"/>
    <x v="3"/>
  </r>
  <r>
    <x v="17"/>
    <n v="194"/>
    <n v="2"/>
    <x v="3"/>
  </r>
  <r>
    <x v="18"/>
    <n v="190"/>
    <n v="2"/>
    <x v="3"/>
  </r>
  <r>
    <x v="19"/>
    <n v="199"/>
    <n v="2"/>
    <x v="3"/>
  </r>
  <r>
    <x v="53"/>
    <n v="169"/>
    <n v="0"/>
    <x v="10"/>
  </r>
  <r>
    <x v="50"/>
    <n v="222"/>
    <n v="2"/>
    <x v="10"/>
  </r>
  <r>
    <x v="51"/>
    <n v="185"/>
    <n v="0"/>
    <x v="10"/>
  </r>
  <r>
    <x v="52"/>
    <n v="177"/>
    <n v="0"/>
    <x v="10"/>
  </r>
  <r>
    <x v="54"/>
    <n v="170"/>
    <n v="0"/>
    <x v="10"/>
  </r>
  <r>
    <x v="53"/>
    <n v="215"/>
    <n v="2"/>
    <x v="10"/>
  </r>
  <r>
    <x v="50"/>
    <n v="200"/>
    <n v="2"/>
    <x v="10"/>
  </r>
  <r>
    <x v="51"/>
    <n v="155"/>
    <n v="0"/>
    <x v="10"/>
  </r>
  <r>
    <x v="52"/>
    <n v="191"/>
    <n v="0"/>
    <x v="10"/>
  </r>
  <r>
    <x v="54"/>
    <n v="214"/>
    <n v="0"/>
    <x v="10"/>
  </r>
  <r>
    <x v="67"/>
    <n v="177"/>
    <n v="0"/>
    <x v="4"/>
  </r>
  <r>
    <x v="68"/>
    <n v="177"/>
    <n v="0"/>
    <x v="4"/>
  </r>
  <r>
    <x v="21"/>
    <n v="245"/>
    <n v="2"/>
    <x v="4"/>
  </r>
  <r>
    <x v="23"/>
    <n v="197"/>
    <n v="2"/>
    <x v="4"/>
  </r>
  <r>
    <x v="24"/>
    <n v="241"/>
    <n v="2"/>
    <x v="4"/>
  </r>
  <r>
    <x v="3"/>
    <n v="179"/>
    <n v="0"/>
    <x v="0"/>
  </r>
  <r>
    <x v="63"/>
    <n v="174"/>
    <n v="0"/>
    <x v="0"/>
  </r>
  <r>
    <x v="1"/>
    <n v="236"/>
    <n v="2"/>
    <x v="0"/>
  </r>
  <r>
    <x v="4"/>
    <n v="223"/>
    <n v="2"/>
    <x v="0"/>
  </r>
  <r>
    <x v="0"/>
    <n v="203"/>
    <n v="0"/>
    <x v="0"/>
  </r>
  <r>
    <x v="10"/>
    <n v="186"/>
    <n v="2"/>
    <x v="2"/>
  </r>
  <r>
    <x v="11"/>
    <n v="197"/>
    <n v="2"/>
    <x v="2"/>
  </r>
  <r>
    <x v="61"/>
    <n v="187"/>
    <n v="0"/>
    <x v="2"/>
  </r>
  <r>
    <x v="13"/>
    <n v="193"/>
    <n v="0"/>
    <x v="2"/>
  </r>
  <r>
    <x v="14"/>
    <n v="234"/>
    <n v="2"/>
    <x v="2"/>
  </r>
  <r>
    <x v="15"/>
    <n v="189"/>
    <n v="0"/>
    <x v="3"/>
  </r>
  <r>
    <x v="16"/>
    <n v="173"/>
    <n v="0"/>
    <x v="3"/>
  </r>
  <r>
    <x v="17"/>
    <n v="179"/>
    <n v="0"/>
    <x v="3"/>
  </r>
  <r>
    <x v="18"/>
    <n v="190"/>
    <n v="0"/>
    <x v="3"/>
  </r>
  <r>
    <x v="19"/>
    <n v="167"/>
    <n v="0"/>
    <x v="3"/>
  </r>
  <r>
    <x v="55"/>
    <n v="237"/>
    <n v="2"/>
    <x v="11"/>
  </r>
  <r>
    <x v="56"/>
    <n v="194"/>
    <n v="2"/>
    <x v="11"/>
  </r>
  <r>
    <x v="57"/>
    <n v="214"/>
    <n v="2"/>
    <x v="11"/>
  </r>
  <r>
    <x v="58"/>
    <n v="246"/>
    <n v="2"/>
    <x v="11"/>
  </r>
  <r>
    <x v="59"/>
    <n v="259"/>
    <n v="2"/>
    <x v="11"/>
  </r>
  <r>
    <x v="25"/>
    <n v="176"/>
    <n v="2"/>
    <x v="5"/>
  </r>
  <r>
    <x v="62"/>
    <n v="192"/>
    <n v="2"/>
    <x v="5"/>
  </r>
  <r>
    <x v="27"/>
    <n v="180"/>
    <n v="2"/>
    <x v="5"/>
  </r>
  <r>
    <x v="28"/>
    <n v="191"/>
    <n v="2"/>
    <x v="5"/>
  </r>
  <r>
    <x v="29"/>
    <n v="170"/>
    <n v="0"/>
    <x v="5"/>
  </r>
  <r>
    <x v="5"/>
    <n v="152"/>
    <n v="0"/>
    <x v="1"/>
  </r>
  <r>
    <x v="6"/>
    <n v="183"/>
    <n v="0"/>
    <x v="1"/>
  </r>
  <r>
    <x v="7"/>
    <n v="178"/>
    <n v="0"/>
    <x v="1"/>
  </r>
  <r>
    <x v="8"/>
    <n v="152"/>
    <n v="0"/>
    <x v="1"/>
  </r>
  <r>
    <x v="9"/>
    <n v="187"/>
    <n v="2"/>
    <x v="1"/>
  </r>
  <r>
    <x v="46"/>
    <n v="202"/>
    <n v="2"/>
    <x v="9"/>
  </r>
  <r>
    <x v="45"/>
    <n v="166"/>
    <n v="0"/>
    <x v="9"/>
  </r>
  <r>
    <x v="47"/>
    <n v="186"/>
    <n v="0"/>
    <x v="9"/>
  </r>
  <r>
    <x v="48"/>
    <n v="171"/>
    <n v="0"/>
    <x v="9"/>
  </r>
  <r>
    <x v="49"/>
    <n v="214"/>
    <n v="0"/>
    <x v="9"/>
  </r>
  <r>
    <x v="69"/>
    <n v="176"/>
    <n v="0"/>
    <x v="7"/>
  </r>
  <r>
    <x v="36"/>
    <n v="188"/>
    <n v="2"/>
    <x v="7"/>
  </r>
  <r>
    <x v="37"/>
    <n v="216"/>
    <n v="2"/>
    <x v="7"/>
  </r>
  <r>
    <x v="38"/>
    <n v="179"/>
    <n v="2"/>
    <x v="7"/>
  </r>
  <r>
    <x v="39"/>
    <n v="218"/>
    <n v="2"/>
    <x v="7"/>
  </r>
  <r>
    <x v="40"/>
    <n v="172"/>
    <n v="0"/>
    <x v="8"/>
  </r>
  <r>
    <x v="41"/>
    <n v="190"/>
    <n v="2"/>
    <x v="8"/>
  </r>
  <r>
    <x v="43"/>
    <n v="186"/>
    <n v="0"/>
    <x v="8"/>
  </r>
  <r>
    <x v="64"/>
    <n v="214"/>
    <n v="2"/>
    <x v="8"/>
  </r>
  <r>
    <x v="44"/>
    <n v="180"/>
    <n v="0"/>
    <x v="8"/>
  </r>
  <r>
    <x v="30"/>
    <n v="235"/>
    <n v="2"/>
    <x v="6"/>
  </r>
  <r>
    <x v="31"/>
    <n v="161"/>
    <n v="0"/>
    <x v="6"/>
  </r>
  <r>
    <x v="32"/>
    <n v="201"/>
    <n v="2"/>
    <x v="6"/>
  </r>
  <r>
    <x v="33"/>
    <n v="180"/>
    <n v="0"/>
    <x v="6"/>
  </r>
  <r>
    <x v="34"/>
    <n v="215"/>
    <n v="2"/>
    <x v="6"/>
  </r>
  <r>
    <x v="31"/>
    <n v="234"/>
    <n v="2"/>
    <x v="6"/>
  </r>
  <r>
    <x v="71"/>
    <n v="197"/>
    <n v="0"/>
    <x v="6"/>
  </r>
  <r>
    <x v="34"/>
    <n v="176"/>
    <n v="0"/>
    <x v="6"/>
  </r>
  <r>
    <x v="33"/>
    <n v="217"/>
    <n v="2"/>
    <x v="6"/>
  </r>
  <r>
    <x v="32"/>
    <n v="238"/>
    <n v="0"/>
    <x v="6"/>
  </r>
  <r>
    <x v="35"/>
    <n v="185"/>
    <n v="0"/>
    <x v="7"/>
  </r>
  <r>
    <x v="36"/>
    <n v="210"/>
    <n v="2"/>
    <x v="7"/>
  </r>
  <r>
    <x v="72"/>
    <n v="213"/>
    <n v="2"/>
    <x v="7"/>
  </r>
  <r>
    <x v="38"/>
    <n v="189"/>
    <n v="0"/>
    <x v="7"/>
  </r>
  <r>
    <x v="39"/>
    <n v="268"/>
    <n v="2"/>
    <x v="7"/>
  </r>
  <r>
    <x v="16"/>
    <n v="198"/>
    <n v="2"/>
    <x v="3"/>
  </r>
  <r>
    <x v="73"/>
    <n v="224"/>
    <n v="0"/>
    <x v="3"/>
  </r>
  <r>
    <x v="74"/>
    <n v="203"/>
    <n v="0"/>
    <x v="3"/>
  </r>
  <r>
    <x v="17"/>
    <n v="254"/>
    <n v="2"/>
    <x v="3"/>
  </r>
  <r>
    <x v="15"/>
    <n v="221"/>
    <n v="0"/>
    <x v="3"/>
  </r>
  <r>
    <x v="52"/>
    <n v="176"/>
    <n v="0"/>
    <x v="10"/>
  </r>
  <r>
    <x v="53"/>
    <n v="247"/>
    <n v="2"/>
    <x v="10"/>
  </r>
  <r>
    <x v="75"/>
    <n v="268"/>
    <n v="2"/>
    <x v="10"/>
  </r>
  <r>
    <x v="54"/>
    <n v="247"/>
    <n v="0"/>
    <x v="10"/>
  </r>
  <r>
    <x v="50"/>
    <n v="224"/>
    <n v="2"/>
    <x v="10"/>
  </r>
  <r>
    <x v="5"/>
    <n v="200"/>
    <n v="2"/>
    <x v="1"/>
  </r>
  <r>
    <x v="76"/>
    <n v="215"/>
    <n v="2"/>
    <x v="1"/>
  </r>
  <r>
    <x v="7"/>
    <n v="207"/>
    <n v="2"/>
    <x v="1"/>
  </r>
  <r>
    <x v="8"/>
    <n v="176"/>
    <n v="0"/>
    <x v="1"/>
  </r>
  <r>
    <x v="9"/>
    <n v="269"/>
    <n v="2"/>
    <x v="1"/>
  </r>
  <r>
    <x v="66"/>
    <n v="196"/>
    <n v="0"/>
    <x v="9"/>
  </r>
  <r>
    <x v="45"/>
    <n v="161"/>
    <n v="0"/>
    <x v="9"/>
  </r>
  <r>
    <x v="46"/>
    <n v="181"/>
    <n v="0"/>
    <x v="9"/>
  </r>
  <r>
    <x v="47"/>
    <n v="229"/>
    <n v="2"/>
    <x v="9"/>
  </r>
  <r>
    <x v="49"/>
    <n v="199"/>
    <n v="0"/>
    <x v="9"/>
  </r>
  <r>
    <x v="55"/>
    <n v="258"/>
    <n v="2"/>
    <x v="11"/>
  </r>
  <r>
    <x v="56"/>
    <n v="191"/>
    <n v="0"/>
    <x v="11"/>
  </r>
  <r>
    <x v="57"/>
    <n v="195"/>
    <n v="2"/>
    <x v="11"/>
  </r>
  <r>
    <x v="58"/>
    <n v="244"/>
    <n v="2"/>
    <x v="11"/>
  </r>
  <r>
    <x v="59"/>
    <n v="236"/>
    <n v="2"/>
    <x v="11"/>
  </r>
  <r>
    <x v="42"/>
    <n v="206"/>
    <n v="0"/>
    <x v="8"/>
  </r>
  <r>
    <x v="77"/>
    <n v="212"/>
    <n v="2"/>
    <x v="8"/>
  </r>
  <r>
    <x v="41"/>
    <n v="152"/>
    <n v="0"/>
    <x v="8"/>
  </r>
  <r>
    <x v="43"/>
    <n v="199"/>
    <n v="0"/>
    <x v="8"/>
  </r>
  <r>
    <x v="64"/>
    <n v="192"/>
    <n v="0"/>
    <x v="8"/>
  </r>
  <r>
    <x v="13"/>
    <n v="161"/>
    <n v="0"/>
    <x v="2"/>
  </r>
  <r>
    <x v="12"/>
    <n v="184"/>
    <n v="0"/>
    <x v="2"/>
  </r>
  <r>
    <x v="78"/>
    <n v="209"/>
    <n v="0"/>
    <x v="2"/>
  </r>
  <r>
    <x v="11"/>
    <n v="157"/>
    <n v="0"/>
    <x v="2"/>
  </r>
  <r>
    <x v="10"/>
    <n v="217"/>
    <n v="0"/>
    <x v="2"/>
  </r>
  <r>
    <x v="79"/>
    <n v="247"/>
    <n v="2"/>
    <x v="0"/>
  </r>
  <r>
    <x v="63"/>
    <n v="226"/>
    <n v="2"/>
    <x v="0"/>
  </r>
  <r>
    <x v="1"/>
    <n v="268"/>
    <n v="2"/>
    <x v="0"/>
  </r>
  <r>
    <x v="0"/>
    <n v="254"/>
    <n v="2"/>
    <x v="0"/>
  </r>
  <r>
    <x v="4"/>
    <n v="248"/>
    <n v="2"/>
    <x v="0"/>
  </r>
  <r>
    <x v="28"/>
    <n v="185"/>
    <n v="2"/>
    <x v="5"/>
  </r>
  <r>
    <x v="25"/>
    <n v="236"/>
    <n v="2"/>
    <x v="5"/>
  </r>
  <r>
    <x v="27"/>
    <n v="182"/>
    <n v="0"/>
    <x v="5"/>
  </r>
  <r>
    <x v="26"/>
    <n v="191"/>
    <n v="2"/>
    <x v="5"/>
  </r>
  <r>
    <x v="62"/>
    <n v="193"/>
    <n v="0"/>
    <x v="5"/>
  </r>
  <r>
    <x v="80"/>
    <n v="141"/>
    <n v="0"/>
    <x v="4"/>
  </r>
  <r>
    <x v="22"/>
    <n v="222"/>
    <n v="0"/>
    <x v="4"/>
  </r>
  <r>
    <x v="23"/>
    <n v="246"/>
    <n v="2"/>
    <x v="4"/>
  </r>
  <r>
    <x v="21"/>
    <n v="188"/>
    <n v="0"/>
    <x v="4"/>
  </r>
  <r>
    <x v="68"/>
    <n v="196"/>
    <n v="2"/>
    <x v="4"/>
  </r>
  <r>
    <x v="5"/>
    <n v="214"/>
    <n v="2"/>
    <x v="1"/>
  </r>
  <r>
    <x v="76"/>
    <n v="245"/>
    <n v="2"/>
    <x v="1"/>
  </r>
  <r>
    <x v="7"/>
    <n v="202"/>
    <n v="2"/>
    <x v="1"/>
  </r>
  <r>
    <x v="8"/>
    <n v="221"/>
    <n v="0"/>
    <x v="1"/>
  </r>
  <r>
    <x v="9"/>
    <n v="204"/>
    <n v="0"/>
    <x v="1"/>
  </r>
  <r>
    <x v="16"/>
    <n v="198"/>
    <n v="0"/>
    <x v="3"/>
  </r>
  <r>
    <x v="73"/>
    <n v="233"/>
    <n v="0"/>
    <x v="3"/>
  </r>
  <r>
    <x v="74"/>
    <n v="190"/>
    <n v="0"/>
    <x v="3"/>
  </r>
  <r>
    <x v="17"/>
    <n v="231"/>
    <n v="2"/>
    <x v="3"/>
  </r>
  <r>
    <x v="15"/>
    <n v="237"/>
    <n v="2"/>
    <x v="3"/>
  </r>
  <r>
    <x v="42"/>
    <n v="226"/>
    <n v="2"/>
    <x v="8"/>
  </r>
  <r>
    <x v="77"/>
    <n v="223"/>
    <n v="2"/>
    <x v="8"/>
  </r>
  <r>
    <x v="41"/>
    <n v="193"/>
    <n v="0"/>
    <x v="8"/>
  </r>
  <r>
    <x v="43"/>
    <n v="211"/>
    <n v="0"/>
    <x v="8"/>
  </r>
  <r>
    <x v="64"/>
    <n v="251"/>
    <n v="2"/>
    <x v="8"/>
  </r>
  <r>
    <x v="66"/>
    <n v="162"/>
    <n v="0"/>
    <x v="9"/>
  </r>
  <r>
    <x v="45"/>
    <n v="214"/>
    <n v="0"/>
    <x v="9"/>
  </r>
  <r>
    <x v="46"/>
    <n v="209"/>
    <n v="2"/>
    <x v="9"/>
  </r>
  <r>
    <x v="47"/>
    <n v="233"/>
    <n v="2"/>
    <x v="9"/>
  </r>
  <r>
    <x v="49"/>
    <n v="172"/>
    <n v="0"/>
    <x v="9"/>
  </r>
  <r>
    <x v="31"/>
    <n v="257"/>
    <n v="2"/>
    <x v="6"/>
  </r>
  <r>
    <x v="71"/>
    <n v="247"/>
    <n v="2"/>
    <x v="6"/>
  </r>
  <r>
    <x v="81"/>
    <n v="215"/>
    <n v="2"/>
    <x v="6"/>
  </r>
  <r>
    <x v="33"/>
    <n v="216"/>
    <n v="2"/>
    <x v="6"/>
  </r>
  <r>
    <x v="32"/>
    <n v="179"/>
    <n v="0"/>
    <x v="6"/>
  </r>
  <r>
    <x v="28"/>
    <n v="225"/>
    <n v="0"/>
    <x v="5"/>
  </r>
  <r>
    <x v="25"/>
    <n v="203"/>
    <n v="0"/>
    <x v="5"/>
  </r>
  <r>
    <x v="27"/>
    <n v="183"/>
    <n v="0"/>
    <x v="5"/>
  </r>
  <r>
    <x v="26"/>
    <n v="174"/>
    <n v="0"/>
    <x v="5"/>
  </r>
  <r>
    <x v="62"/>
    <n v="193"/>
    <n v="2"/>
    <x v="5"/>
  </r>
  <r>
    <x v="79"/>
    <n v="202"/>
    <n v="0"/>
    <x v="0"/>
  </r>
  <r>
    <x v="63"/>
    <n v="212"/>
    <n v="2"/>
    <x v="0"/>
  </r>
  <r>
    <x v="1"/>
    <n v="269"/>
    <n v="2"/>
    <x v="0"/>
  </r>
  <r>
    <x v="0"/>
    <n v="179"/>
    <n v="0"/>
    <x v="0"/>
  </r>
  <r>
    <x v="4"/>
    <n v="257"/>
    <n v="2"/>
    <x v="0"/>
  </r>
  <r>
    <x v="24"/>
    <n v="229"/>
    <n v="2"/>
    <x v="4"/>
  </r>
  <r>
    <x v="22"/>
    <n v="202"/>
    <n v="0"/>
    <x v="4"/>
  </r>
  <r>
    <x v="23"/>
    <n v="219"/>
    <n v="0"/>
    <x v="4"/>
  </r>
  <r>
    <x v="21"/>
    <n v="201"/>
    <n v="2"/>
    <x v="4"/>
  </r>
  <r>
    <x v="68"/>
    <n v="192"/>
    <n v="0"/>
    <x v="4"/>
  </r>
  <r>
    <x v="55"/>
    <n v="179"/>
    <n v="0"/>
    <x v="11"/>
  </r>
  <r>
    <x v="56"/>
    <n v="239"/>
    <n v="2"/>
    <x v="11"/>
  </r>
  <r>
    <x v="57"/>
    <n v="179"/>
    <n v="0"/>
    <x v="11"/>
  </r>
  <r>
    <x v="58"/>
    <n v="226"/>
    <n v="2"/>
    <x v="11"/>
  </r>
  <r>
    <x v="59"/>
    <n v="217"/>
    <n v="2"/>
    <x v="11"/>
  </r>
  <r>
    <x v="52"/>
    <n v="255"/>
    <n v="2"/>
    <x v="10"/>
  </r>
  <r>
    <x v="53"/>
    <n v="203"/>
    <n v="0"/>
    <x v="10"/>
  </r>
  <r>
    <x v="75"/>
    <n v="230"/>
    <n v="2"/>
    <x v="10"/>
  </r>
  <r>
    <x v="54"/>
    <n v="213"/>
    <n v="0"/>
    <x v="10"/>
  </r>
  <r>
    <x v="50"/>
    <n v="191"/>
    <n v="0"/>
    <x v="10"/>
  </r>
  <r>
    <x v="36"/>
    <n v="196"/>
    <n v="0"/>
    <x v="7"/>
  </r>
  <r>
    <x v="37"/>
    <n v="216"/>
    <n v="2"/>
    <x v="7"/>
  </r>
  <r>
    <x v="72"/>
    <n v="214"/>
    <n v="0"/>
    <x v="7"/>
  </r>
  <r>
    <x v="38"/>
    <n v="212"/>
    <n v="2"/>
    <x v="7"/>
  </r>
  <r>
    <x v="39"/>
    <n v="191"/>
    <n v="0"/>
    <x v="7"/>
  </r>
  <r>
    <x v="13"/>
    <n v="257"/>
    <n v="2"/>
    <x v="2"/>
  </r>
  <r>
    <x v="12"/>
    <n v="168"/>
    <n v="0"/>
    <x v="2"/>
  </r>
  <r>
    <x v="78"/>
    <n v="227"/>
    <n v="2"/>
    <x v="2"/>
  </r>
  <r>
    <x v="11"/>
    <n v="186"/>
    <n v="0"/>
    <x v="2"/>
  </r>
  <r>
    <x v="10"/>
    <n v="199"/>
    <n v="2"/>
    <x v="2"/>
  </r>
  <r>
    <x v="13"/>
    <n v="167"/>
    <n v="0"/>
    <x v="2"/>
  </r>
  <r>
    <x v="12"/>
    <n v="143"/>
    <n v="0"/>
    <x v="2"/>
  </r>
  <r>
    <x v="78"/>
    <n v="176"/>
    <n v="2"/>
    <x v="2"/>
  </r>
  <r>
    <x v="11"/>
    <n v="205"/>
    <n v="0"/>
    <x v="2"/>
  </r>
  <r>
    <x v="10"/>
    <n v="257"/>
    <n v="2"/>
    <x v="2"/>
  </r>
  <r>
    <x v="24"/>
    <n v="176"/>
    <n v="2"/>
    <x v="4"/>
  </r>
  <r>
    <x v="22"/>
    <n v="220"/>
    <n v="2"/>
    <x v="4"/>
  </r>
  <r>
    <x v="23"/>
    <n v="151"/>
    <n v="0"/>
    <x v="4"/>
  </r>
  <r>
    <x v="21"/>
    <n v="240"/>
    <n v="2"/>
    <x v="4"/>
  </r>
  <r>
    <x v="68"/>
    <n v="235"/>
    <n v="0"/>
    <x v="4"/>
  </r>
  <r>
    <x v="55"/>
    <n v="245"/>
    <n v="0"/>
    <x v="11"/>
  </r>
  <r>
    <x v="56"/>
    <n v="256"/>
    <n v="2"/>
    <x v="11"/>
  </r>
  <r>
    <x v="82"/>
    <n v="170"/>
    <n v="0"/>
    <x v="11"/>
  </r>
  <r>
    <x v="58"/>
    <n v="215"/>
    <n v="0"/>
    <x v="11"/>
  </r>
  <r>
    <x v="59"/>
    <n v="206"/>
    <n v="0"/>
    <x v="11"/>
  </r>
  <r>
    <x v="5"/>
    <n v="255"/>
    <n v="2"/>
    <x v="1"/>
  </r>
  <r>
    <x v="76"/>
    <n v="199"/>
    <n v="0"/>
    <x v="1"/>
  </r>
  <r>
    <x v="7"/>
    <n v="193"/>
    <n v="2"/>
    <x v="1"/>
  </r>
  <r>
    <x v="8"/>
    <n v="231"/>
    <n v="2"/>
    <x v="1"/>
  </r>
  <r>
    <x v="9"/>
    <n v="226"/>
    <n v="2"/>
    <x v="1"/>
  </r>
  <r>
    <x v="42"/>
    <n v="300"/>
    <n v="2"/>
    <x v="8"/>
  </r>
  <r>
    <x v="77"/>
    <n v="217"/>
    <n v="2"/>
    <x v="8"/>
  </r>
  <r>
    <x v="41"/>
    <n v="166"/>
    <n v="0"/>
    <x v="8"/>
  </r>
  <r>
    <x v="43"/>
    <n v="169"/>
    <n v="0"/>
    <x v="8"/>
  </r>
  <r>
    <x v="64"/>
    <n v="266"/>
    <n v="2"/>
    <x v="8"/>
  </r>
  <r>
    <x v="52"/>
    <n v="205"/>
    <n v="0"/>
    <x v="10"/>
  </r>
  <r>
    <x v="53"/>
    <n v="206"/>
    <n v="0"/>
    <x v="10"/>
  </r>
  <r>
    <x v="75"/>
    <n v="203"/>
    <n v="2"/>
    <x v="10"/>
  </r>
  <r>
    <x v="54"/>
    <n v="174"/>
    <n v="2"/>
    <x v="10"/>
  </r>
  <r>
    <x v="50"/>
    <n v="243"/>
    <n v="0"/>
    <x v="10"/>
  </r>
  <r>
    <x v="16"/>
    <n v="215"/>
    <n v="0"/>
    <x v="3"/>
  </r>
  <r>
    <x v="73"/>
    <n v="218"/>
    <n v="2"/>
    <x v="3"/>
  </r>
  <r>
    <x v="74"/>
    <n v="197"/>
    <n v="2"/>
    <x v="3"/>
  </r>
  <r>
    <x v="17"/>
    <n v="267"/>
    <n v="2"/>
    <x v="3"/>
  </r>
  <r>
    <x v="15"/>
    <n v="257"/>
    <n v="0"/>
    <x v="3"/>
  </r>
  <r>
    <x v="66"/>
    <n v="220"/>
    <n v="2"/>
    <x v="9"/>
  </r>
  <r>
    <x v="45"/>
    <n v="166"/>
    <n v="0"/>
    <x v="9"/>
  </r>
  <r>
    <x v="46"/>
    <n v="190"/>
    <n v="0"/>
    <x v="9"/>
  </r>
  <r>
    <x v="47"/>
    <n v="191"/>
    <n v="0"/>
    <x v="9"/>
  </r>
  <r>
    <x v="49"/>
    <n v="267"/>
    <n v="2"/>
    <x v="9"/>
  </r>
  <r>
    <x v="36"/>
    <n v="225"/>
    <n v="2"/>
    <x v="7"/>
  </r>
  <r>
    <x v="37"/>
    <n v="180"/>
    <n v="0"/>
    <x v="7"/>
  </r>
  <r>
    <x v="72"/>
    <n v="212"/>
    <n v="2"/>
    <x v="7"/>
  </r>
  <r>
    <x v="38"/>
    <n v="189"/>
    <n v="2"/>
    <x v="7"/>
  </r>
  <r>
    <x v="39"/>
    <n v="235"/>
    <n v="2"/>
    <x v="7"/>
  </r>
  <r>
    <x v="28"/>
    <n v="175"/>
    <n v="0"/>
    <x v="5"/>
  </r>
  <r>
    <x v="25"/>
    <n v="193"/>
    <n v="2"/>
    <x v="5"/>
  </r>
  <r>
    <x v="26"/>
    <n v="136"/>
    <n v="0"/>
    <x v="5"/>
  </r>
  <r>
    <x v="83"/>
    <n v="155"/>
    <n v="0"/>
    <x v="5"/>
  </r>
  <r>
    <x v="62"/>
    <n v="193"/>
    <n v="0"/>
    <x v="5"/>
  </r>
  <r>
    <x v="79"/>
    <n v="238"/>
    <n v="2"/>
    <x v="0"/>
  </r>
  <r>
    <x v="63"/>
    <n v="207"/>
    <n v="0"/>
    <x v="0"/>
  </r>
  <r>
    <x v="1"/>
    <n v="151"/>
    <n v="0"/>
    <x v="0"/>
  </r>
  <r>
    <x v="0"/>
    <n v="221"/>
    <n v="2"/>
    <x v="0"/>
  </r>
  <r>
    <x v="4"/>
    <n v="245"/>
    <n v="2"/>
    <x v="0"/>
  </r>
  <r>
    <x v="31"/>
    <n v="203"/>
    <n v="0"/>
    <x v="6"/>
  </r>
  <r>
    <x v="71"/>
    <n v="222"/>
    <n v="2"/>
    <x v="6"/>
  </r>
  <r>
    <x v="81"/>
    <n v="204"/>
    <n v="2"/>
    <x v="6"/>
  </r>
  <r>
    <x v="34"/>
    <n v="182"/>
    <n v="0"/>
    <x v="6"/>
  </r>
  <r>
    <x v="32"/>
    <n v="220"/>
    <n v="0"/>
    <x v="6"/>
  </r>
  <r>
    <x v="55"/>
    <n v="236"/>
    <n v="2"/>
    <x v="11"/>
  </r>
  <r>
    <x v="56"/>
    <n v="259"/>
    <n v="2"/>
    <x v="11"/>
  </r>
  <r>
    <x v="57"/>
    <n v="244"/>
    <n v="2"/>
    <x v="11"/>
  </r>
  <r>
    <x v="58"/>
    <n v="170"/>
    <n v="0"/>
    <x v="11"/>
  </r>
  <r>
    <x v="59"/>
    <n v="193"/>
    <n v="0"/>
    <x v="11"/>
  </r>
  <r>
    <x v="66"/>
    <n v="211"/>
    <n v="0"/>
    <x v="9"/>
  </r>
  <r>
    <x v="45"/>
    <n v="159"/>
    <n v="0"/>
    <x v="9"/>
  </r>
  <r>
    <x v="46"/>
    <n v="220"/>
    <n v="0"/>
    <x v="9"/>
  </r>
  <r>
    <x v="47"/>
    <n v="244"/>
    <n v="2"/>
    <x v="9"/>
  </r>
  <r>
    <x v="49"/>
    <n v="219"/>
    <n v="2"/>
    <x v="9"/>
  </r>
  <r>
    <x v="13"/>
    <n v="156"/>
    <n v="0"/>
    <x v="2"/>
  </r>
  <r>
    <x v="12"/>
    <n v="225"/>
    <n v="2"/>
    <x v="2"/>
  </r>
  <r>
    <x v="78"/>
    <n v="193"/>
    <n v="2"/>
    <x v="2"/>
  </r>
  <r>
    <x v="11"/>
    <n v="210"/>
    <n v="2"/>
    <x v="2"/>
  </r>
  <r>
    <x v="10"/>
    <n v="208"/>
    <n v="0"/>
    <x v="2"/>
  </r>
  <r>
    <x v="28"/>
    <n v="225"/>
    <n v="2"/>
    <x v="5"/>
  </r>
  <r>
    <x v="25"/>
    <n v="156"/>
    <n v="0"/>
    <x v="5"/>
  </r>
  <r>
    <x v="27"/>
    <n v="155"/>
    <n v="0"/>
    <x v="5"/>
  </r>
  <r>
    <x v="26"/>
    <n v="195"/>
    <n v="0"/>
    <x v="5"/>
  </r>
  <r>
    <x v="62"/>
    <n v="210"/>
    <n v="2"/>
    <x v="5"/>
  </r>
  <r>
    <x v="36"/>
    <n v="184"/>
    <n v="0"/>
    <x v="7"/>
  </r>
  <r>
    <x v="37"/>
    <n v="215"/>
    <n v="0"/>
    <x v="7"/>
  </r>
  <r>
    <x v="72"/>
    <n v="195"/>
    <n v="2"/>
    <x v="7"/>
  </r>
  <r>
    <x v="38"/>
    <n v="195"/>
    <n v="0"/>
    <x v="7"/>
  </r>
  <r>
    <x v="39"/>
    <n v="209"/>
    <n v="0"/>
    <x v="7"/>
  </r>
  <r>
    <x v="79"/>
    <n v="245"/>
    <n v="2"/>
    <x v="0"/>
  </r>
  <r>
    <x v="63"/>
    <n v="224"/>
    <n v="2"/>
    <x v="0"/>
  </r>
  <r>
    <x v="1"/>
    <n v="187"/>
    <n v="0"/>
    <x v="0"/>
  </r>
  <r>
    <x v="0"/>
    <n v="267"/>
    <n v="2"/>
    <x v="0"/>
  </r>
  <r>
    <x v="4"/>
    <n v="258"/>
    <n v="2"/>
    <x v="0"/>
  </r>
  <r>
    <x v="5"/>
    <n v="242"/>
    <n v="2"/>
    <x v="1"/>
  </r>
  <r>
    <x v="76"/>
    <n v="224"/>
    <n v="2"/>
    <x v="1"/>
  </r>
  <r>
    <x v="7"/>
    <n v="173"/>
    <n v="0"/>
    <x v="1"/>
  </r>
  <r>
    <x v="8"/>
    <n v="233"/>
    <n v="2"/>
    <x v="1"/>
  </r>
  <r>
    <x v="9"/>
    <n v="237"/>
    <n v="2"/>
    <x v="1"/>
  </r>
  <r>
    <x v="52"/>
    <n v="231"/>
    <n v="0"/>
    <x v="10"/>
  </r>
  <r>
    <x v="53"/>
    <n v="200"/>
    <n v="0"/>
    <x v="10"/>
  </r>
  <r>
    <x v="75"/>
    <n v="207"/>
    <n v="2"/>
    <x v="10"/>
  </r>
  <r>
    <x v="54"/>
    <n v="229"/>
    <n v="0"/>
    <x v="10"/>
  </r>
  <r>
    <x v="50"/>
    <n v="228"/>
    <n v="0"/>
    <x v="10"/>
  </r>
  <r>
    <x v="24"/>
    <n v="197"/>
    <n v="0"/>
    <x v="4"/>
  </r>
  <r>
    <x v="22"/>
    <n v="197"/>
    <n v="2"/>
    <x v="4"/>
  </r>
  <r>
    <x v="23"/>
    <n v="222"/>
    <n v="2"/>
    <x v="4"/>
  </r>
  <r>
    <x v="21"/>
    <n v="208"/>
    <n v="2"/>
    <x v="4"/>
  </r>
  <r>
    <x v="68"/>
    <n v="217"/>
    <n v="2"/>
    <x v="4"/>
  </r>
  <r>
    <x v="31"/>
    <n v="229"/>
    <n v="2"/>
    <x v="6"/>
  </r>
  <r>
    <x v="71"/>
    <n v="160"/>
    <n v="0"/>
    <x v="6"/>
  </r>
  <r>
    <x v="81"/>
    <n v="210"/>
    <n v="0"/>
    <x v="6"/>
  </r>
  <r>
    <x v="32"/>
    <n v="148"/>
    <n v="0"/>
    <x v="6"/>
  </r>
  <r>
    <x v="34"/>
    <n v="189"/>
    <n v="0"/>
    <x v="6"/>
  </r>
  <r>
    <x v="42"/>
    <n v="244"/>
    <n v="2"/>
    <x v="8"/>
  </r>
  <r>
    <x v="77"/>
    <n v="217"/>
    <n v="2"/>
    <x v="8"/>
  </r>
  <r>
    <x v="41"/>
    <n v="172"/>
    <n v="0"/>
    <x v="8"/>
  </r>
  <r>
    <x v="43"/>
    <n v="193"/>
    <n v="0"/>
    <x v="8"/>
  </r>
  <r>
    <x v="64"/>
    <n v="231"/>
    <n v="0"/>
    <x v="8"/>
  </r>
  <r>
    <x v="16"/>
    <n v="186"/>
    <n v="0"/>
    <x v="3"/>
  </r>
  <r>
    <x v="73"/>
    <n v="205"/>
    <n v="0"/>
    <x v="3"/>
  </r>
  <r>
    <x v="74"/>
    <n v="210"/>
    <n v="2"/>
    <x v="3"/>
  </r>
  <r>
    <x v="17"/>
    <n v="241"/>
    <n v="2"/>
    <x v="3"/>
  </r>
  <r>
    <x v="15"/>
    <n v="257"/>
    <n v="2"/>
    <x v="3"/>
  </r>
  <r>
    <x v="79"/>
    <n v="258"/>
    <n v="2"/>
    <x v="0"/>
  </r>
  <r>
    <x v="63"/>
    <n v="222"/>
    <n v="2"/>
    <x v="0"/>
  </r>
  <r>
    <x v="1"/>
    <n v="185"/>
    <n v="0"/>
    <x v="0"/>
  </r>
  <r>
    <x v="0"/>
    <n v="168"/>
    <n v="0"/>
    <x v="0"/>
  </r>
  <r>
    <x v="4"/>
    <n v="225"/>
    <n v="2"/>
    <x v="0"/>
  </r>
  <r>
    <x v="28"/>
    <n v="202"/>
    <n v="0"/>
    <x v="5"/>
  </r>
  <r>
    <x v="25"/>
    <n v="200"/>
    <n v="0"/>
    <x v="5"/>
  </r>
  <r>
    <x v="83"/>
    <n v="200"/>
    <n v="2"/>
    <x v="5"/>
  </r>
  <r>
    <x v="26"/>
    <n v="219"/>
    <n v="2"/>
    <x v="5"/>
  </r>
  <r>
    <x v="62"/>
    <n v="205"/>
    <n v="0"/>
    <x v="5"/>
  </r>
  <r>
    <x v="36"/>
    <n v="181"/>
    <n v="0"/>
    <x v="7"/>
  </r>
  <r>
    <x v="35"/>
    <n v="236"/>
    <n v="1"/>
    <x v="7"/>
  </r>
  <r>
    <x v="72"/>
    <n v="214"/>
    <n v="0"/>
    <x v="7"/>
  </r>
  <r>
    <x v="37"/>
    <n v="227"/>
    <n v="0"/>
    <x v="7"/>
  </r>
  <r>
    <x v="39"/>
    <n v="194"/>
    <n v="2"/>
    <x v="7"/>
  </r>
  <r>
    <x v="24"/>
    <n v="204"/>
    <n v="2"/>
    <x v="4"/>
  </r>
  <r>
    <x v="22"/>
    <n v="236"/>
    <n v="1"/>
    <x v="4"/>
  </r>
  <r>
    <x v="23"/>
    <n v="245"/>
    <n v="2"/>
    <x v="4"/>
  </r>
  <r>
    <x v="21"/>
    <n v="279"/>
    <n v="2"/>
    <x v="4"/>
  </r>
  <r>
    <x v="68"/>
    <n v="182"/>
    <n v="0"/>
    <x v="4"/>
  </r>
  <r>
    <x v="15"/>
    <n v="216"/>
    <n v="2"/>
    <x v="3"/>
  </r>
  <r>
    <x v="73"/>
    <n v="264"/>
    <n v="2"/>
    <x v="3"/>
  </r>
  <r>
    <x v="74"/>
    <n v="170"/>
    <n v="0"/>
    <x v="3"/>
  </r>
  <r>
    <x v="17"/>
    <n v="257"/>
    <n v="2"/>
    <x v="3"/>
  </r>
  <r>
    <x v="19"/>
    <n v="229"/>
    <n v="0"/>
    <x v="3"/>
  </r>
  <r>
    <x v="55"/>
    <n v="199"/>
    <n v="0"/>
    <x v="11"/>
  </r>
  <r>
    <x v="56"/>
    <n v="192"/>
    <n v="0"/>
    <x v="11"/>
  </r>
  <r>
    <x v="57"/>
    <n v="244"/>
    <n v="2"/>
    <x v="11"/>
  </r>
  <r>
    <x v="58"/>
    <n v="244"/>
    <n v="0"/>
    <x v="11"/>
  </r>
  <r>
    <x v="59"/>
    <n v="233"/>
    <n v="2"/>
    <x v="11"/>
  </r>
  <r>
    <x v="31"/>
    <n v="234"/>
    <n v="2"/>
    <x v="6"/>
  </r>
  <r>
    <x v="71"/>
    <n v="202"/>
    <n v="2"/>
    <x v="6"/>
  </r>
  <r>
    <x v="81"/>
    <n v="182"/>
    <n v="2"/>
    <x v="6"/>
  </r>
  <r>
    <x v="32"/>
    <n v="209"/>
    <n v="0"/>
    <x v="6"/>
  </r>
  <r>
    <x v="34"/>
    <n v="221"/>
    <n v="2"/>
    <x v="6"/>
  </r>
  <r>
    <x v="13"/>
    <n v="168"/>
    <n v="0"/>
    <x v="2"/>
  </r>
  <r>
    <x v="12"/>
    <n v="168"/>
    <n v="0"/>
    <x v="2"/>
  </r>
  <r>
    <x v="78"/>
    <n v="172"/>
    <n v="0"/>
    <x v="2"/>
  </r>
  <r>
    <x v="11"/>
    <n v="256"/>
    <n v="2"/>
    <x v="2"/>
  </r>
  <r>
    <x v="10"/>
    <n v="192"/>
    <n v="0"/>
    <x v="2"/>
  </r>
  <r>
    <x v="42"/>
    <n v="203"/>
    <n v="2"/>
    <x v="8"/>
  </r>
  <r>
    <x v="77"/>
    <n v="235"/>
    <n v="2"/>
    <x v="8"/>
  </r>
  <r>
    <x v="84"/>
    <n v="191"/>
    <n v="0"/>
    <x v="8"/>
  </r>
  <r>
    <x v="43"/>
    <n v="188"/>
    <n v="0"/>
    <x v="8"/>
  </r>
  <r>
    <x v="64"/>
    <n v="176"/>
    <n v="0"/>
    <x v="8"/>
  </r>
  <r>
    <x v="5"/>
    <n v="189"/>
    <n v="0"/>
    <x v="1"/>
  </r>
  <r>
    <x v="76"/>
    <n v="152"/>
    <n v="0"/>
    <x v="1"/>
  </r>
  <r>
    <x v="7"/>
    <n v="193"/>
    <n v="2"/>
    <x v="1"/>
  </r>
  <r>
    <x v="8"/>
    <n v="239"/>
    <n v="2"/>
    <x v="1"/>
  </r>
  <r>
    <x v="9"/>
    <n v="221"/>
    <n v="2"/>
    <x v="1"/>
  </r>
  <r>
    <x v="66"/>
    <n v="186"/>
    <n v="0"/>
    <x v="9"/>
  </r>
  <r>
    <x v="45"/>
    <n v="225"/>
    <n v="0"/>
    <x v="9"/>
  </r>
  <r>
    <x v="46"/>
    <n v="215"/>
    <n v="2"/>
    <x v="9"/>
  </r>
  <r>
    <x v="47"/>
    <n v="217"/>
    <n v="2"/>
    <x v="9"/>
  </r>
  <r>
    <x v="49"/>
    <n v="246"/>
    <n v="2"/>
    <x v="9"/>
  </r>
  <r>
    <x v="52"/>
    <n v="210"/>
    <n v="2"/>
    <x v="10"/>
  </r>
  <r>
    <x v="53"/>
    <n v="251"/>
    <n v="2"/>
    <x v="10"/>
  </r>
  <r>
    <x v="75"/>
    <n v="204"/>
    <n v="0"/>
    <x v="10"/>
  </r>
  <r>
    <x v="54"/>
    <n v="211"/>
    <n v="0"/>
    <x v="10"/>
  </r>
  <r>
    <x v="50"/>
    <n v="235"/>
    <n v="0"/>
    <x v="10"/>
  </r>
  <r>
    <x v="52"/>
    <n v="168"/>
    <n v="0"/>
    <x v="10"/>
  </r>
  <r>
    <x v="53"/>
    <n v="176"/>
    <n v="0"/>
    <x v="10"/>
  </r>
  <r>
    <x v="75"/>
    <n v="186"/>
    <n v="0"/>
    <x v="10"/>
  </r>
  <r>
    <x v="54"/>
    <n v="204"/>
    <n v="2"/>
    <x v="10"/>
  </r>
  <r>
    <x v="50"/>
    <n v="189"/>
    <n v="2"/>
    <x v="10"/>
  </r>
  <r>
    <x v="31"/>
    <n v="243"/>
    <n v="2"/>
    <x v="6"/>
  </r>
  <r>
    <x v="71"/>
    <n v="187"/>
    <n v="2"/>
    <x v="6"/>
  </r>
  <r>
    <x v="81"/>
    <n v="200"/>
    <n v="2"/>
    <x v="6"/>
  </r>
  <r>
    <x v="33"/>
    <n v="203"/>
    <n v="0"/>
    <x v="6"/>
  </r>
  <r>
    <x v="34"/>
    <n v="161"/>
    <n v="0"/>
    <x v="6"/>
  </r>
  <r>
    <x v="79"/>
    <n v="228"/>
    <n v="2"/>
    <x v="0"/>
  </r>
  <r>
    <x v="63"/>
    <n v="188"/>
    <n v="0"/>
    <x v="0"/>
  </r>
  <r>
    <x v="1"/>
    <n v="138"/>
    <n v="0"/>
    <x v="0"/>
  </r>
  <r>
    <x v="0"/>
    <n v="193"/>
    <n v="0"/>
    <x v="0"/>
  </r>
  <r>
    <x v="4"/>
    <n v="204"/>
    <n v="0"/>
    <x v="0"/>
  </r>
  <r>
    <x v="55"/>
    <n v="179"/>
    <n v="0"/>
    <x v="11"/>
  </r>
  <r>
    <x v="56"/>
    <n v="196"/>
    <n v="2"/>
    <x v="11"/>
  </r>
  <r>
    <x v="57"/>
    <n v="202"/>
    <n v="2"/>
    <x v="11"/>
  </r>
  <r>
    <x v="58"/>
    <n v="213"/>
    <n v="2"/>
    <x v="11"/>
  </r>
  <r>
    <x v="59"/>
    <n v="213"/>
    <n v="2"/>
    <x v="11"/>
  </r>
  <r>
    <x v="13"/>
    <n v="208"/>
    <n v="2"/>
    <x v="2"/>
  </r>
  <r>
    <x v="12"/>
    <n v="205"/>
    <n v="2"/>
    <x v="2"/>
  </r>
  <r>
    <x v="78"/>
    <n v="171"/>
    <n v="0"/>
    <x v="2"/>
  </r>
  <r>
    <x v="11"/>
    <n v="161"/>
    <n v="0"/>
    <x v="2"/>
  </r>
  <r>
    <x v="10"/>
    <n v="156"/>
    <n v="0"/>
    <x v="2"/>
  </r>
  <r>
    <x v="42"/>
    <n v="204"/>
    <n v="0"/>
    <x v="8"/>
  </r>
  <r>
    <x v="77"/>
    <n v="183"/>
    <n v="0"/>
    <x v="8"/>
  </r>
  <r>
    <x v="84"/>
    <n v="225"/>
    <n v="2"/>
    <x v="8"/>
  </r>
  <r>
    <x v="43"/>
    <n v="202"/>
    <n v="2"/>
    <x v="8"/>
  </r>
  <r>
    <x v="64"/>
    <n v="203"/>
    <n v="2"/>
    <x v="8"/>
  </r>
  <r>
    <x v="24"/>
    <n v="213"/>
    <n v="0"/>
    <x v="4"/>
  </r>
  <r>
    <x v="22"/>
    <n v="213"/>
    <n v="2"/>
    <x v="4"/>
  </r>
  <r>
    <x v="23"/>
    <n v="200"/>
    <n v="2"/>
    <x v="4"/>
  </r>
  <r>
    <x v="21"/>
    <n v="222"/>
    <n v="0"/>
    <x v="4"/>
  </r>
  <r>
    <x v="68"/>
    <n v="180"/>
    <n v="0"/>
    <x v="4"/>
  </r>
  <r>
    <x v="15"/>
    <n v="228"/>
    <n v="2"/>
    <x v="3"/>
  </r>
  <r>
    <x v="73"/>
    <n v="161"/>
    <n v="0"/>
    <x v="3"/>
  </r>
  <r>
    <x v="16"/>
    <n v="166"/>
    <n v="0"/>
    <x v="3"/>
  </r>
  <r>
    <x v="17"/>
    <n v="268"/>
    <n v="2"/>
    <x v="3"/>
  </r>
  <r>
    <x v="19"/>
    <n v="256"/>
    <n v="2"/>
    <x v="3"/>
  </r>
  <r>
    <x v="28"/>
    <n v="210"/>
    <n v="0"/>
    <x v="5"/>
  </r>
  <r>
    <x v="25"/>
    <n v="224"/>
    <n v="2"/>
    <x v="5"/>
  </r>
  <r>
    <x v="27"/>
    <n v="235"/>
    <n v="2"/>
    <x v="5"/>
  </r>
  <r>
    <x v="26"/>
    <n v="216"/>
    <n v="2"/>
    <x v="5"/>
  </r>
  <r>
    <x v="62"/>
    <n v="195"/>
    <n v="2"/>
    <x v="5"/>
  </r>
  <r>
    <x v="66"/>
    <n v="227"/>
    <n v="2"/>
    <x v="9"/>
  </r>
  <r>
    <x v="45"/>
    <n v="185"/>
    <n v="0"/>
    <x v="9"/>
  </r>
  <r>
    <x v="46"/>
    <n v="222"/>
    <n v="0"/>
    <x v="9"/>
  </r>
  <r>
    <x v="47"/>
    <n v="213"/>
    <n v="0"/>
    <x v="9"/>
  </r>
  <r>
    <x v="49"/>
    <n v="182"/>
    <n v="0"/>
    <x v="9"/>
  </r>
  <r>
    <x v="5"/>
    <n v="168"/>
    <n v="0"/>
    <x v="1"/>
  </r>
  <r>
    <x v="85"/>
    <n v="160"/>
    <n v="0"/>
    <x v="1"/>
  </r>
  <r>
    <x v="7"/>
    <n v="177"/>
    <n v="0"/>
    <x v="1"/>
  </r>
  <r>
    <x v="8"/>
    <n v="223"/>
    <n v="2"/>
    <x v="1"/>
  </r>
  <r>
    <x v="9"/>
    <n v="247"/>
    <n v="2"/>
    <x v="1"/>
  </r>
  <r>
    <x v="35"/>
    <n v="215"/>
    <n v="2"/>
    <x v="7"/>
  </r>
  <r>
    <x v="38"/>
    <n v="174"/>
    <n v="2"/>
    <x v="7"/>
  </r>
  <r>
    <x v="72"/>
    <n v="223"/>
    <n v="2"/>
    <x v="7"/>
  </r>
  <r>
    <x v="37"/>
    <n v="215"/>
    <n v="0"/>
    <x v="7"/>
  </r>
  <r>
    <x v="39"/>
    <n v="222"/>
    <n v="0"/>
    <x v="7"/>
  </r>
  <r>
    <x v="35"/>
    <n v="203"/>
    <n v="0"/>
    <x v="7"/>
  </r>
  <r>
    <x v="36"/>
    <n v="191"/>
    <n v="2"/>
    <x v="7"/>
  </r>
  <r>
    <x v="72"/>
    <n v="211"/>
    <n v="2"/>
    <x v="7"/>
  </r>
  <r>
    <x v="37"/>
    <n v="186"/>
    <n v="2"/>
    <x v="7"/>
  </r>
  <r>
    <x v="39"/>
    <n v="245"/>
    <n v="2"/>
    <x v="7"/>
  </r>
  <r>
    <x v="42"/>
    <n v="235"/>
    <n v="2"/>
    <x v="8"/>
  </r>
  <r>
    <x v="41"/>
    <n v="142"/>
    <n v="0"/>
    <x v="8"/>
  </r>
  <r>
    <x v="43"/>
    <n v="175"/>
    <n v="0"/>
    <x v="8"/>
  </r>
  <r>
    <x v="77"/>
    <n v="177"/>
    <n v="0"/>
    <x v="8"/>
  </r>
  <r>
    <x v="64"/>
    <n v="185"/>
    <n v="0"/>
    <x v="8"/>
  </r>
  <r>
    <x v="66"/>
    <n v="228"/>
    <n v="0"/>
    <x v="9"/>
  </r>
  <r>
    <x v="45"/>
    <n v="179"/>
    <n v="0"/>
    <x v="9"/>
  </r>
  <r>
    <x v="46"/>
    <n v="180"/>
    <n v="0"/>
    <x v="9"/>
  </r>
  <r>
    <x v="47"/>
    <n v="233"/>
    <n v="2"/>
    <x v="9"/>
  </r>
  <r>
    <x v="49"/>
    <n v="227"/>
    <n v="2"/>
    <x v="9"/>
  </r>
  <r>
    <x v="31"/>
    <n v="246"/>
    <n v="2"/>
    <x v="6"/>
  </r>
  <r>
    <x v="71"/>
    <n v="244"/>
    <n v="2"/>
    <x v="6"/>
  </r>
  <r>
    <x v="81"/>
    <n v="266"/>
    <n v="2"/>
    <x v="6"/>
  </r>
  <r>
    <x v="32"/>
    <n v="190"/>
    <n v="0"/>
    <x v="6"/>
  </r>
  <r>
    <x v="33"/>
    <n v="197"/>
    <n v="0"/>
    <x v="6"/>
  </r>
  <r>
    <x v="80"/>
    <n v="172"/>
    <n v="0"/>
    <x v="4"/>
  </r>
  <r>
    <x v="22"/>
    <n v="211"/>
    <n v="2"/>
    <x v="4"/>
  </r>
  <r>
    <x v="23"/>
    <n v="212"/>
    <n v="2"/>
    <x v="4"/>
  </r>
  <r>
    <x v="21"/>
    <n v="210"/>
    <n v="0"/>
    <x v="4"/>
  </r>
  <r>
    <x v="68"/>
    <n v="215"/>
    <n v="2"/>
    <x v="4"/>
  </r>
  <r>
    <x v="5"/>
    <n v="225"/>
    <n v="2"/>
    <x v="1"/>
  </r>
  <r>
    <x v="76"/>
    <n v="195"/>
    <n v="0"/>
    <x v="1"/>
  </r>
  <r>
    <x v="7"/>
    <n v="183"/>
    <n v="0"/>
    <x v="1"/>
  </r>
  <r>
    <x v="8"/>
    <n v="259"/>
    <n v="2"/>
    <x v="1"/>
  </r>
  <r>
    <x v="9"/>
    <n v="214"/>
    <n v="0"/>
    <x v="1"/>
  </r>
  <r>
    <x v="86"/>
    <n v="155"/>
    <n v="0"/>
    <x v="5"/>
  </r>
  <r>
    <x v="28"/>
    <n v="197"/>
    <n v="0"/>
    <x v="5"/>
  </r>
  <r>
    <x v="25"/>
    <n v="178"/>
    <n v="0"/>
    <x v="5"/>
  </r>
  <r>
    <x v="26"/>
    <n v="154"/>
    <n v="0"/>
    <x v="5"/>
  </r>
  <r>
    <x v="87"/>
    <n v="157"/>
    <n v="0"/>
    <x v="5"/>
  </r>
  <r>
    <x v="55"/>
    <n v="202"/>
    <n v="2"/>
    <x v="11"/>
  </r>
  <r>
    <x v="56"/>
    <n v="212"/>
    <n v="2"/>
    <x v="11"/>
  </r>
  <r>
    <x v="57"/>
    <n v="193"/>
    <n v="2"/>
    <x v="11"/>
  </r>
  <r>
    <x v="58"/>
    <n v="200"/>
    <n v="2"/>
    <x v="11"/>
  </r>
  <r>
    <x v="59"/>
    <n v="245"/>
    <n v="2"/>
    <x v="11"/>
  </r>
  <r>
    <x v="51"/>
    <n v="212"/>
    <n v="0"/>
    <x v="10"/>
  </r>
  <r>
    <x v="53"/>
    <n v="253"/>
    <n v="2"/>
    <x v="10"/>
  </r>
  <r>
    <x v="75"/>
    <n v="191"/>
    <n v="0"/>
    <x v="10"/>
  </r>
  <r>
    <x v="54"/>
    <n v="232"/>
    <n v="2"/>
    <x v="10"/>
  </r>
  <r>
    <x v="50"/>
    <n v="223"/>
    <n v="2"/>
    <x v="10"/>
  </r>
  <r>
    <x v="78"/>
    <n v="213"/>
    <n v="2"/>
    <x v="2"/>
  </r>
  <r>
    <x v="12"/>
    <n v="200"/>
    <n v="0"/>
    <x v="2"/>
  </r>
  <r>
    <x v="13"/>
    <n v="256"/>
    <n v="2"/>
    <x v="2"/>
  </r>
  <r>
    <x v="88"/>
    <n v="188"/>
    <n v="0"/>
    <x v="2"/>
  </r>
  <r>
    <x v="10"/>
    <n v="189"/>
    <n v="0"/>
    <x v="2"/>
  </r>
  <r>
    <x v="15"/>
    <n v="255"/>
    <n v="0"/>
    <x v="3"/>
  </r>
  <r>
    <x v="16"/>
    <n v="206"/>
    <n v="2"/>
    <x v="3"/>
  </r>
  <r>
    <x v="89"/>
    <n v="215"/>
    <n v="2"/>
    <x v="3"/>
  </r>
  <r>
    <x v="17"/>
    <n v="246"/>
    <n v="0"/>
    <x v="3"/>
  </r>
  <r>
    <x v="19"/>
    <n v="268"/>
    <n v="2"/>
    <x v="3"/>
  </r>
  <r>
    <x v="79"/>
    <n v="261"/>
    <n v="2"/>
    <x v="0"/>
  </r>
  <r>
    <x v="63"/>
    <n v="204"/>
    <n v="0"/>
    <x v="0"/>
  </r>
  <r>
    <x v="1"/>
    <n v="196"/>
    <n v="0"/>
    <x v="0"/>
  </r>
  <r>
    <x v="0"/>
    <n v="247"/>
    <n v="2"/>
    <x v="0"/>
  </r>
  <r>
    <x v="4"/>
    <n v="234"/>
    <n v="0"/>
    <x v="0"/>
  </r>
  <r>
    <x v="66"/>
    <n v="162"/>
    <n v="0"/>
    <x v="9"/>
  </r>
  <r>
    <x v="46"/>
    <n v="196"/>
    <n v="0"/>
    <x v="9"/>
  </r>
  <r>
    <x v="48"/>
    <n v="227"/>
    <n v="2"/>
    <x v="9"/>
  </r>
  <r>
    <x v="47"/>
    <n v="163"/>
    <n v="0"/>
    <x v="9"/>
  </r>
  <r>
    <x v="49"/>
    <n v="231"/>
    <n v="2"/>
    <x v="9"/>
  </r>
  <r>
    <x v="79"/>
    <n v="216"/>
    <n v="2"/>
    <x v="0"/>
  </r>
  <r>
    <x v="63"/>
    <n v="235"/>
    <n v="2"/>
    <x v="0"/>
  </r>
  <r>
    <x v="1"/>
    <n v="189"/>
    <n v="0"/>
    <x v="0"/>
  </r>
  <r>
    <x v="0"/>
    <n v="240"/>
    <n v="2"/>
    <x v="0"/>
  </r>
  <r>
    <x v="4"/>
    <n v="225"/>
    <n v="0"/>
    <x v="0"/>
  </r>
  <r>
    <x v="51"/>
    <n v="210"/>
    <n v="2"/>
    <x v="10"/>
  </r>
  <r>
    <x v="53"/>
    <n v="155"/>
    <n v="0"/>
    <x v="10"/>
  </r>
  <r>
    <x v="75"/>
    <n v="244"/>
    <n v="2"/>
    <x v="10"/>
  </r>
  <r>
    <x v="54"/>
    <n v="191"/>
    <n v="1"/>
    <x v="10"/>
  </r>
  <r>
    <x v="50"/>
    <n v="230"/>
    <n v="0"/>
    <x v="10"/>
  </r>
  <r>
    <x v="35"/>
    <n v="200"/>
    <n v="0"/>
    <x v="7"/>
  </r>
  <r>
    <x v="36"/>
    <n v="222"/>
    <n v="2"/>
    <x v="7"/>
  </r>
  <r>
    <x v="72"/>
    <n v="207"/>
    <n v="0"/>
    <x v="7"/>
  </r>
  <r>
    <x v="37"/>
    <n v="191"/>
    <n v="1"/>
    <x v="7"/>
  </r>
  <r>
    <x v="39"/>
    <n v="231"/>
    <n v="2"/>
    <x v="7"/>
  </r>
  <r>
    <x v="86"/>
    <n v="143"/>
    <n v="0"/>
    <x v="5"/>
  </r>
  <r>
    <x v="28"/>
    <n v="208"/>
    <n v="0"/>
    <x v="5"/>
  </r>
  <r>
    <x v="25"/>
    <n v="174"/>
    <n v="0"/>
    <x v="5"/>
  </r>
  <r>
    <x v="26"/>
    <n v="198"/>
    <n v="0"/>
    <x v="5"/>
  </r>
  <r>
    <x v="87"/>
    <n v="191"/>
    <n v="0"/>
    <x v="5"/>
  </r>
  <r>
    <x v="15"/>
    <n v="193"/>
    <n v="2"/>
    <x v="3"/>
  </r>
  <r>
    <x v="16"/>
    <n v="268"/>
    <n v="2"/>
    <x v="3"/>
  </r>
  <r>
    <x v="89"/>
    <n v="215"/>
    <n v="2"/>
    <x v="3"/>
  </r>
  <r>
    <x v="17"/>
    <n v="266"/>
    <n v="2"/>
    <x v="3"/>
  </r>
  <r>
    <x v="19"/>
    <n v="266"/>
    <n v="2"/>
    <x v="3"/>
  </r>
  <r>
    <x v="78"/>
    <n v="202"/>
    <n v="2"/>
    <x v="2"/>
  </r>
  <r>
    <x v="12"/>
    <n v="150"/>
    <n v="0"/>
    <x v="2"/>
  </r>
  <r>
    <x v="13"/>
    <n v="191"/>
    <n v="2"/>
    <x v="2"/>
  </r>
  <r>
    <x v="88"/>
    <n v="180"/>
    <n v="0"/>
    <x v="2"/>
  </r>
  <r>
    <x v="10"/>
    <n v="228"/>
    <n v="2"/>
    <x v="2"/>
  </r>
  <r>
    <x v="5"/>
    <n v="201"/>
    <n v="0"/>
    <x v="1"/>
  </r>
  <r>
    <x v="76"/>
    <n v="210"/>
    <n v="2"/>
    <x v="1"/>
  </r>
  <r>
    <x v="7"/>
    <n v="147"/>
    <n v="0"/>
    <x v="1"/>
  </r>
  <r>
    <x v="8"/>
    <n v="212"/>
    <n v="2"/>
    <x v="1"/>
  </r>
  <r>
    <x v="9"/>
    <n v="220"/>
    <n v="0"/>
    <x v="1"/>
  </r>
  <r>
    <x v="31"/>
    <n v="225"/>
    <n v="0"/>
    <x v="6"/>
  </r>
  <r>
    <x v="71"/>
    <n v="214"/>
    <n v="0"/>
    <x v="6"/>
  </r>
  <r>
    <x v="81"/>
    <n v="230"/>
    <n v="2"/>
    <x v="6"/>
  </r>
  <r>
    <x v="32"/>
    <n v="148"/>
    <n v="0"/>
    <x v="6"/>
  </r>
  <r>
    <x v="33"/>
    <n v="191"/>
    <n v="0"/>
    <x v="6"/>
  </r>
  <r>
    <x v="55"/>
    <n v="228"/>
    <n v="2"/>
    <x v="11"/>
  </r>
  <r>
    <x v="56"/>
    <n v="246"/>
    <n v="2"/>
    <x v="11"/>
  </r>
  <r>
    <x v="57"/>
    <n v="199"/>
    <n v="0"/>
    <x v="11"/>
  </r>
  <r>
    <x v="58"/>
    <n v="223"/>
    <n v="2"/>
    <x v="11"/>
  </r>
  <r>
    <x v="59"/>
    <n v="215"/>
    <n v="2"/>
    <x v="11"/>
  </r>
  <r>
    <x v="24"/>
    <n v="205"/>
    <n v="0"/>
    <x v="4"/>
  </r>
  <r>
    <x v="22"/>
    <n v="213"/>
    <n v="2"/>
    <x v="4"/>
  </r>
  <r>
    <x v="23"/>
    <n v="194"/>
    <n v="0"/>
    <x v="4"/>
  </r>
  <r>
    <x v="21"/>
    <n v="228"/>
    <n v="2"/>
    <x v="4"/>
  </r>
  <r>
    <x v="68"/>
    <n v="223"/>
    <n v="2"/>
    <x v="4"/>
  </r>
  <r>
    <x v="42"/>
    <n v="227"/>
    <n v="2"/>
    <x v="8"/>
  </r>
  <r>
    <x v="41"/>
    <n v="212"/>
    <n v="0"/>
    <x v="8"/>
  </r>
  <r>
    <x v="43"/>
    <n v="216"/>
    <n v="2"/>
    <x v="8"/>
  </r>
  <r>
    <x v="77"/>
    <n v="226"/>
    <n v="0"/>
    <x v="8"/>
  </r>
  <r>
    <x v="64"/>
    <n v="189"/>
    <n v="0"/>
    <x v="8"/>
  </r>
  <r>
    <x v="15"/>
    <n v="226"/>
    <n v="0"/>
    <x v="3"/>
  </r>
  <r>
    <x v="16"/>
    <n v="205"/>
    <n v="2"/>
    <x v="3"/>
  </r>
  <r>
    <x v="89"/>
    <n v="159"/>
    <n v="0"/>
    <x v="3"/>
  </r>
  <r>
    <x v="17"/>
    <n v="243"/>
    <n v="2"/>
    <x v="3"/>
  </r>
  <r>
    <x v="19"/>
    <n v="193"/>
    <n v="2"/>
    <x v="3"/>
  </r>
  <r>
    <x v="78"/>
    <n v="235"/>
    <n v="2"/>
    <x v="2"/>
  </r>
  <r>
    <x v="12"/>
    <n v="187"/>
    <n v="0"/>
    <x v="2"/>
  </r>
  <r>
    <x v="13"/>
    <n v="247"/>
    <n v="2"/>
    <x v="2"/>
  </r>
  <r>
    <x v="11"/>
    <n v="201"/>
    <n v="0"/>
    <x v="2"/>
  </r>
  <r>
    <x v="10"/>
    <n v="172"/>
    <n v="0"/>
    <x v="2"/>
  </r>
  <r>
    <x v="86"/>
    <n v="123"/>
    <n v="0"/>
    <x v="5"/>
  </r>
  <r>
    <x v="28"/>
    <n v="239"/>
    <n v="2"/>
    <x v="5"/>
  </r>
  <r>
    <x v="25"/>
    <n v="185"/>
    <n v="2"/>
    <x v="5"/>
  </r>
  <r>
    <x v="26"/>
    <n v="163"/>
    <n v="0"/>
    <x v="5"/>
  </r>
  <r>
    <x v="87"/>
    <n v="175"/>
    <n v="0"/>
    <x v="5"/>
  </r>
  <r>
    <x v="42"/>
    <n v="224"/>
    <n v="2"/>
    <x v="8"/>
  </r>
  <r>
    <x v="41"/>
    <n v="178"/>
    <n v="0"/>
    <x v="8"/>
  </r>
  <r>
    <x v="43"/>
    <n v="183"/>
    <n v="0"/>
    <x v="8"/>
  </r>
  <r>
    <x v="77"/>
    <n v="182"/>
    <n v="2"/>
    <x v="8"/>
  </r>
  <r>
    <x v="64"/>
    <n v="253"/>
    <n v="2"/>
    <x v="8"/>
  </r>
  <r>
    <x v="55"/>
    <n v="224"/>
    <n v="2"/>
    <x v="11"/>
  </r>
  <r>
    <x v="56"/>
    <n v="255"/>
    <n v="2"/>
    <x v="11"/>
  </r>
  <r>
    <x v="57"/>
    <n v="159"/>
    <n v="2"/>
    <x v="11"/>
  </r>
  <r>
    <x v="58"/>
    <n v="247"/>
    <n v="2"/>
    <x v="11"/>
  </r>
  <r>
    <x v="59"/>
    <n v="248"/>
    <n v="0"/>
    <x v="11"/>
  </r>
  <r>
    <x v="35"/>
    <n v="201"/>
    <n v="0"/>
    <x v="7"/>
  </r>
  <r>
    <x v="36"/>
    <n v="225"/>
    <n v="0"/>
    <x v="7"/>
  </r>
  <r>
    <x v="72"/>
    <n v="139"/>
    <n v="0"/>
    <x v="7"/>
  </r>
  <r>
    <x v="37"/>
    <n v="178"/>
    <n v="0"/>
    <x v="7"/>
  </r>
  <r>
    <x v="39"/>
    <n v="255"/>
    <n v="2"/>
    <x v="7"/>
  </r>
  <r>
    <x v="51"/>
    <n v="247"/>
    <n v="0"/>
    <x v="10"/>
  </r>
  <r>
    <x v="52"/>
    <n v="214"/>
    <n v="0"/>
    <x v="10"/>
  </r>
  <r>
    <x v="75"/>
    <n v="212"/>
    <n v="2"/>
    <x v="10"/>
  </r>
  <r>
    <x v="54"/>
    <n v="247"/>
    <n v="2"/>
    <x v="10"/>
  </r>
  <r>
    <x v="50"/>
    <n v="248"/>
    <n v="2"/>
    <x v="10"/>
  </r>
  <r>
    <x v="79"/>
    <n v="258"/>
    <n v="2"/>
    <x v="0"/>
  </r>
  <r>
    <x v="63"/>
    <n v="222"/>
    <n v="2"/>
    <x v="0"/>
  </r>
  <r>
    <x v="1"/>
    <n v="206"/>
    <n v="0"/>
    <x v="0"/>
  </r>
  <r>
    <x v="0"/>
    <n v="221"/>
    <n v="0"/>
    <x v="0"/>
  </r>
  <r>
    <x v="4"/>
    <n v="238"/>
    <n v="0"/>
    <x v="0"/>
  </r>
  <r>
    <x v="66"/>
    <n v="191"/>
    <n v="2"/>
    <x v="9"/>
  </r>
  <r>
    <x v="46"/>
    <n v="144"/>
    <n v="0"/>
    <x v="9"/>
  </r>
  <r>
    <x v="48"/>
    <n v="171"/>
    <n v="2"/>
    <x v="9"/>
  </r>
  <r>
    <x v="47"/>
    <n v="201"/>
    <n v="2"/>
    <x v="9"/>
  </r>
  <r>
    <x v="49"/>
    <n v="221"/>
    <n v="2"/>
    <x v="9"/>
  </r>
  <r>
    <x v="24"/>
    <n v="161"/>
    <n v="0"/>
    <x v="4"/>
  </r>
  <r>
    <x v="22"/>
    <n v="186"/>
    <n v="2"/>
    <x v="4"/>
  </r>
  <r>
    <x v="23"/>
    <n v="160"/>
    <n v="0"/>
    <x v="4"/>
  </r>
  <r>
    <x v="21"/>
    <n v="161"/>
    <n v="0"/>
    <x v="4"/>
  </r>
  <r>
    <x v="68"/>
    <n v="216"/>
    <n v="0"/>
    <x v="4"/>
  </r>
  <r>
    <x v="31"/>
    <n v="210"/>
    <n v="2"/>
    <x v="6"/>
  </r>
  <r>
    <x v="71"/>
    <n v="188"/>
    <n v="2"/>
    <x v="6"/>
  </r>
  <r>
    <x v="81"/>
    <n v="190"/>
    <n v="2"/>
    <x v="6"/>
  </r>
  <r>
    <x v="33"/>
    <n v="213"/>
    <n v="0"/>
    <x v="6"/>
  </r>
  <r>
    <x v="34"/>
    <n v="200"/>
    <n v="2"/>
    <x v="6"/>
  </r>
  <r>
    <x v="5"/>
    <n v="178"/>
    <n v="0"/>
    <x v="1"/>
  </r>
  <r>
    <x v="76"/>
    <n v="181"/>
    <n v="0"/>
    <x v="1"/>
  </r>
  <r>
    <x v="85"/>
    <n v="188"/>
    <n v="0"/>
    <x v="1"/>
  </r>
  <r>
    <x v="8"/>
    <n v="233"/>
    <n v="2"/>
    <x v="1"/>
  </r>
  <r>
    <x v="9"/>
    <n v="191"/>
    <n v="0"/>
    <x v="1"/>
  </r>
  <r>
    <x v="24"/>
    <n v="181"/>
    <n v="0"/>
    <x v="4"/>
  </r>
  <r>
    <x v="22"/>
    <n v="212"/>
    <n v="0"/>
    <x v="4"/>
  </r>
  <r>
    <x v="23"/>
    <n v="160"/>
    <n v="0"/>
    <x v="4"/>
  </r>
  <r>
    <x v="68"/>
    <n v="190"/>
    <n v="0"/>
    <x v="4"/>
  </r>
  <r>
    <x v="21"/>
    <n v="131"/>
    <n v="0"/>
    <x v="4"/>
  </r>
  <r>
    <x v="55"/>
    <n v="247"/>
    <n v="2"/>
    <x v="11"/>
  </r>
  <r>
    <x v="56"/>
    <n v="228"/>
    <n v="2"/>
    <x v="11"/>
  </r>
  <r>
    <x v="57"/>
    <n v="257"/>
    <n v="2"/>
    <x v="11"/>
  </r>
  <r>
    <x v="58"/>
    <n v="198"/>
    <n v="2"/>
    <x v="11"/>
  </r>
  <r>
    <x v="59"/>
    <n v="209"/>
    <n v="2"/>
    <x v="11"/>
  </r>
  <r>
    <x v="5"/>
    <n v="160"/>
    <n v="0"/>
    <x v="1"/>
  </r>
  <r>
    <x v="76"/>
    <n v="167"/>
    <n v="0"/>
    <x v="1"/>
  </r>
  <r>
    <x v="7"/>
    <n v="257"/>
    <n v="2"/>
    <x v="1"/>
  </r>
  <r>
    <x v="8"/>
    <n v="209"/>
    <n v="2"/>
    <x v="1"/>
  </r>
  <r>
    <x v="9"/>
    <n v="235"/>
    <n v="2"/>
    <x v="1"/>
  </r>
  <r>
    <x v="90"/>
    <n v="182"/>
    <n v="2"/>
    <x v="0"/>
  </r>
  <r>
    <x v="63"/>
    <n v="202"/>
    <n v="2"/>
    <x v="0"/>
  </r>
  <r>
    <x v="1"/>
    <n v="183"/>
    <n v="0"/>
    <x v="0"/>
  </r>
  <r>
    <x v="0"/>
    <n v="155"/>
    <n v="0"/>
    <x v="0"/>
  </r>
  <r>
    <x v="4"/>
    <n v="202"/>
    <n v="0"/>
    <x v="0"/>
  </r>
  <r>
    <x v="66"/>
    <n v="242"/>
    <n v="2"/>
    <x v="9"/>
  </r>
  <r>
    <x v="46"/>
    <n v="167"/>
    <n v="2"/>
    <x v="9"/>
  </r>
  <r>
    <x v="48"/>
    <n v="191"/>
    <n v="0"/>
    <x v="9"/>
  </r>
  <r>
    <x v="47"/>
    <n v="224"/>
    <n v="0"/>
    <x v="9"/>
  </r>
  <r>
    <x v="49"/>
    <n v="214"/>
    <n v="2"/>
    <x v="9"/>
  </r>
  <r>
    <x v="78"/>
    <n v="177"/>
    <n v="0"/>
    <x v="2"/>
  </r>
  <r>
    <x v="12"/>
    <n v="148"/>
    <n v="0"/>
    <x v="2"/>
  </r>
  <r>
    <x v="13"/>
    <n v="192"/>
    <n v="2"/>
    <x v="2"/>
  </r>
  <r>
    <x v="11"/>
    <n v="235"/>
    <n v="2"/>
    <x v="2"/>
  </r>
  <r>
    <x v="10"/>
    <n v="192"/>
    <n v="0"/>
    <x v="2"/>
  </r>
  <r>
    <x v="42"/>
    <n v="243"/>
    <n v="2"/>
    <x v="8"/>
  </r>
  <r>
    <x v="41"/>
    <n v="154"/>
    <n v="0"/>
    <x v="8"/>
  </r>
  <r>
    <x v="43"/>
    <n v="212"/>
    <n v="0"/>
    <x v="8"/>
  </r>
  <r>
    <x v="77"/>
    <n v="171"/>
    <n v="0"/>
    <x v="8"/>
  </r>
  <r>
    <x v="64"/>
    <n v="257"/>
    <n v="2"/>
    <x v="8"/>
  </r>
  <r>
    <x v="31"/>
    <n v="211"/>
    <n v="0"/>
    <x v="6"/>
  </r>
  <r>
    <x v="71"/>
    <n v="183"/>
    <n v="2"/>
    <x v="6"/>
  </r>
  <r>
    <x v="81"/>
    <n v="223"/>
    <n v="2"/>
    <x v="6"/>
  </r>
  <r>
    <x v="33"/>
    <n v="206"/>
    <n v="2"/>
    <x v="6"/>
  </r>
  <r>
    <x v="34"/>
    <n v="205"/>
    <n v="0"/>
    <x v="6"/>
  </r>
  <r>
    <x v="19"/>
    <n v="257"/>
    <n v="2"/>
    <x v="3"/>
  </r>
  <r>
    <x v="74"/>
    <n v="146"/>
    <n v="0"/>
    <x v="3"/>
  </r>
  <r>
    <x v="16"/>
    <n v="223"/>
    <n v="1"/>
    <x v="3"/>
  </r>
  <r>
    <x v="17"/>
    <n v="200"/>
    <n v="2"/>
    <x v="3"/>
  </r>
  <r>
    <x v="15"/>
    <n v="189"/>
    <n v="0"/>
    <x v="3"/>
  </r>
  <r>
    <x v="35"/>
    <n v="184"/>
    <n v="0"/>
    <x v="7"/>
  </r>
  <r>
    <x v="36"/>
    <n v="222"/>
    <n v="2"/>
    <x v="7"/>
  </r>
  <r>
    <x v="72"/>
    <n v="223"/>
    <n v="1"/>
    <x v="7"/>
  </r>
  <r>
    <x v="38"/>
    <n v="186"/>
    <n v="0"/>
    <x v="7"/>
  </r>
  <r>
    <x v="39"/>
    <n v="215"/>
    <n v="2"/>
    <x v="7"/>
  </r>
  <r>
    <x v="51"/>
    <n v="230"/>
    <n v="2"/>
    <x v="10"/>
  </r>
  <r>
    <x v="52"/>
    <n v="210"/>
    <n v="2"/>
    <x v="10"/>
  </r>
  <r>
    <x v="53"/>
    <n v="202"/>
    <n v="2"/>
    <x v="10"/>
  </r>
  <r>
    <x v="54"/>
    <n v="171"/>
    <n v="0"/>
    <x v="10"/>
  </r>
  <r>
    <x v="50"/>
    <n v="211"/>
    <n v="0"/>
    <x v="10"/>
  </r>
  <r>
    <x v="86"/>
    <n v="101"/>
    <n v="0"/>
    <x v="5"/>
  </r>
  <r>
    <x v="28"/>
    <n v="196"/>
    <n v="0"/>
    <x v="5"/>
  </r>
  <r>
    <x v="25"/>
    <n v="153"/>
    <n v="0"/>
    <x v="5"/>
  </r>
  <r>
    <x v="26"/>
    <n v="194"/>
    <n v="2"/>
    <x v="5"/>
  </r>
  <r>
    <x v="87"/>
    <n v="247"/>
    <n v="2"/>
    <x v="5"/>
  </r>
  <r>
    <x v="86"/>
    <n v="133"/>
    <n v="0"/>
    <x v="5"/>
  </r>
  <r>
    <x v="28"/>
    <n v="197"/>
    <n v="2"/>
    <x v="5"/>
  </r>
  <r>
    <x v="25"/>
    <n v="226"/>
    <n v="2"/>
    <x v="5"/>
  </r>
  <r>
    <x v="26"/>
    <n v="212"/>
    <n v="0"/>
    <x v="5"/>
  </r>
  <r>
    <x v="87"/>
    <n v="179"/>
    <n v="2"/>
    <x v="5"/>
  </r>
  <r>
    <x v="5"/>
    <n v="187"/>
    <n v="2"/>
    <x v="1"/>
  </r>
  <r>
    <x v="76"/>
    <n v="179"/>
    <n v="0"/>
    <x v="1"/>
  </r>
  <r>
    <x v="7"/>
    <n v="203"/>
    <n v="0"/>
    <x v="1"/>
  </r>
  <r>
    <x v="8"/>
    <n v="255"/>
    <n v="2"/>
    <x v="1"/>
  </r>
  <r>
    <x v="9"/>
    <n v="162"/>
    <n v="0"/>
    <x v="1"/>
  </r>
  <r>
    <x v="31"/>
    <n v="205"/>
    <n v="0"/>
    <x v="6"/>
  </r>
  <r>
    <x v="71"/>
    <n v="191"/>
    <n v="1"/>
    <x v="6"/>
  </r>
  <r>
    <x v="81"/>
    <n v="182"/>
    <n v="0"/>
    <x v="6"/>
  </r>
  <r>
    <x v="33"/>
    <n v="268"/>
    <n v="2"/>
    <x v="6"/>
  </r>
  <r>
    <x v="34"/>
    <n v="247"/>
    <n v="2"/>
    <x v="6"/>
  </r>
  <r>
    <x v="15"/>
    <n v="253"/>
    <n v="2"/>
    <x v="3"/>
  </r>
  <r>
    <x v="89"/>
    <n v="191"/>
    <n v="1"/>
    <x v="3"/>
  </r>
  <r>
    <x v="16"/>
    <n v="208"/>
    <n v="2"/>
    <x v="3"/>
  </r>
  <r>
    <x v="17"/>
    <n v="233"/>
    <n v="0"/>
    <x v="3"/>
  </r>
  <r>
    <x v="19"/>
    <n v="227"/>
    <n v="0"/>
    <x v="3"/>
  </r>
  <r>
    <x v="51"/>
    <n v="222"/>
    <n v="2"/>
    <x v="10"/>
  </r>
  <r>
    <x v="52"/>
    <n v="105"/>
    <n v="0"/>
    <x v="10"/>
  </r>
  <r>
    <x v="53"/>
    <n v="189"/>
    <n v="2"/>
    <x v="10"/>
  </r>
  <r>
    <x v="54"/>
    <n v="228"/>
    <n v="2"/>
    <x v="10"/>
  </r>
  <r>
    <x v="50"/>
    <n v="229"/>
    <n v="2"/>
    <x v="10"/>
  </r>
  <r>
    <x v="80"/>
    <n v="210"/>
    <n v="0"/>
    <x v="4"/>
  </r>
  <r>
    <x v="22"/>
    <n v="233"/>
    <n v="2"/>
    <x v="4"/>
  </r>
  <r>
    <x v="23"/>
    <n v="163"/>
    <n v="0"/>
    <x v="4"/>
  </r>
  <r>
    <x v="21"/>
    <n v="208"/>
    <n v="0"/>
    <x v="4"/>
  </r>
  <r>
    <x v="68"/>
    <n v="171"/>
    <n v="0"/>
    <x v="4"/>
  </r>
  <r>
    <x v="66"/>
    <n v="216"/>
    <n v="2"/>
    <x v="9"/>
  </r>
  <r>
    <x v="46"/>
    <n v="201"/>
    <n v="0"/>
    <x v="9"/>
  </r>
  <r>
    <x v="48"/>
    <n v="170"/>
    <n v="0"/>
    <x v="9"/>
  </r>
  <r>
    <x v="47"/>
    <n v="190"/>
    <n v="0"/>
    <x v="9"/>
  </r>
  <r>
    <x v="49"/>
    <n v="258"/>
    <n v="2"/>
    <x v="9"/>
  </r>
  <r>
    <x v="35"/>
    <n v="183"/>
    <n v="0"/>
    <x v="7"/>
  </r>
  <r>
    <x v="36"/>
    <n v="212"/>
    <n v="2"/>
    <x v="7"/>
  </r>
  <r>
    <x v="72"/>
    <n v="209"/>
    <n v="2"/>
    <x v="7"/>
  </r>
  <r>
    <x v="38"/>
    <n v="204"/>
    <n v="2"/>
    <x v="7"/>
  </r>
  <r>
    <x v="39"/>
    <n v="223"/>
    <n v="0"/>
    <x v="7"/>
  </r>
  <r>
    <x v="90"/>
    <n v="166"/>
    <n v="0"/>
    <x v="0"/>
  </r>
  <r>
    <x v="63"/>
    <n v="233"/>
    <n v="0"/>
    <x v="0"/>
  </r>
  <r>
    <x v="1"/>
    <n v="233"/>
    <n v="2"/>
    <x v="0"/>
  </r>
  <r>
    <x v="0"/>
    <n v="199"/>
    <n v="0"/>
    <x v="0"/>
  </r>
  <r>
    <x v="4"/>
    <n v="233"/>
    <n v="2"/>
    <x v="0"/>
  </r>
  <r>
    <x v="42"/>
    <n v="247"/>
    <n v="2"/>
    <x v="8"/>
  </r>
  <r>
    <x v="41"/>
    <n v="255"/>
    <n v="2"/>
    <x v="8"/>
  </r>
  <r>
    <x v="43"/>
    <n v="192"/>
    <n v="0"/>
    <x v="8"/>
  </r>
  <r>
    <x v="77"/>
    <n v="245"/>
    <n v="2"/>
    <x v="8"/>
  </r>
  <r>
    <x v="64"/>
    <n v="222"/>
    <n v="0"/>
    <x v="8"/>
  </r>
  <r>
    <x v="78"/>
    <n v="212"/>
    <n v="0"/>
    <x v="2"/>
  </r>
  <r>
    <x v="12"/>
    <n v="127"/>
    <n v="0"/>
    <x v="2"/>
  </r>
  <r>
    <x v="13"/>
    <n v="228"/>
    <n v="2"/>
    <x v="2"/>
  </r>
  <r>
    <x v="11"/>
    <n v="192"/>
    <n v="0"/>
    <x v="2"/>
  </r>
  <r>
    <x v="10"/>
    <n v="203"/>
    <n v="0"/>
    <x v="2"/>
  </r>
  <r>
    <x v="55"/>
    <n v="232"/>
    <n v="2"/>
    <x v="11"/>
  </r>
  <r>
    <x v="56"/>
    <n v="235"/>
    <n v="2"/>
    <x v="11"/>
  </r>
  <r>
    <x v="57"/>
    <n v="192"/>
    <n v="0"/>
    <x v="11"/>
  </r>
  <r>
    <x v="58"/>
    <n v="207"/>
    <n v="2"/>
    <x v="11"/>
  </r>
  <r>
    <x v="59"/>
    <n v="206"/>
    <n v="2"/>
    <x v="11"/>
  </r>
  <r>
    <x v="15"/>
    <n v="203"/>
    <n v="2"/>
    <x v="3"/>
  </r>
  <r>
    <x v="16"/>
    <n v="170"/>
    <n v="0"/>
    <x v="3"/>
  </r>
  <r>
    <x v="74"/>
    <n v="215"/>
    <n v="2"/>
    <x v="3"/>
  </r>
  <r>
    <x v="17"/>
    <n v="218"/>
    <n v="2"/>
    <x v="3"/>
  </r>
  <r>
    <x v="18"/>
    <n v="210"/>
    <n v="0"/>
    <x v="3"/>
  </r>
  <r>
    <x v="11"/>
    <n v="188"/>
    <n v="0"/>
    <x v="2"/>
  </r>
  <r>
    <x v="91"/>
    <n v="208"/>
    <n v="2"/>
    <x v="2"/>
  </r>
  <r>
    <x v="78"/>
    <n v="181"/>
    <n v="0"/>
    <x v="2"/>
  </r>
  <r>
    <x v="12"/>
    <n v="144"/>
    <n v="0"/>
    <x v="2"/>
  </r>
  <r>
    <x v="61"/>
    <n v="226"/>
    <n v="2"/>
    <x v="2"/>
  </r>
  <r>
    <x v="3"/>
    <n v="235"/>
    <n v="2"/>
    <x v="0"/>
  </r>
  <r>
    <x v="1"/>
    <n v="201"/>
    <n v="2"/>
    <x v="0"/>
  </r>
  <r>
    <x v="63"/>
    <n v="173"/>
    <n v="0"/>
    <x v="0"/>
  </r>
  <r>
    <x v="0"/>
    <n v="219"/>
    <n v="0"/>
    <x v="0"/>
  </r>
  <r>
    <x v="4"/>
    <n v="162"/>
    <n v="0"/>
    <x v="0"/>
  </r>
  <r>
    <x v="92"/>
    <n v="179"/>
    <n v="0"/>
    <x v="4"/>
  </r>
  <r>
    <x v="22"/>
    <n v="199"/>
    <n v="0"/>
    <x v="4"/>
  </r>
  <r>
    <x v="23"/>
    <n v="226"/>
    <n v="2"/>
    <x v="4"/>
  </r>
  <r>
    <x v="21"/>
    <n v="234"/>
    <n v="2"/>
    <x v="4"/>
  </r>
  <r>
    <x v="68"/>
    <n v="240"/>
    <n v="2"/>
    <x v="4"/>
  </r>
  <r>
    <x v="66"/>
    <n v="190"/>
    <n v="1"/>
    <x v="9"/>
  </r>
  <r>
    <x v="45"/>
    <n v="172"/>
    <n v="0"/>
    <x v="9"/>
  </r>
  <r>
    <x v="46"/>
    <n v="184"/>
    <n v="2"/>
    <x v="9"/>
  </r>
  <r>
    <x v="48"/>
    <n v="191"/>
    <n v="0"/>
    <x v="9"/>
  </r>
  <r>
    <x v="49"/>
    <n v="203"/>
    <n v="2"/>
    <x v="9"/>
  </r>
  <r>
    <x v="35"/>
    <n v="190"/>
    <n v="1"/>
    <x v="7"/>
  </r>
  <r>
    <x v="36"/>
    <n v="202"/>
    <n v="2"/>
    <x v="7"/>
  </r>
  <r>
    <x v="93"/>
    <n v="161"/>
    <n v="0"/>
    <x v="7"/>
  </r>
  <r>
    <x v="38"/>
    <n v="224"/>
    <n v="2"/>
    <x v="7"/>
  </r>
  <r>
    <x v="39"/>
    <n v="173"/>
    <n v="0"/>
    <x v="7"/>
  </r>
  <r>
    <x v="94"/>
    <n v="175"/>
    <n v="0"/>
    <x v="10"/>
  </r>
  <r>
    <x v="95"/>
    <n v="185"/>
    <n v="0"/>
    <x v="10"/>
  </r>
  <r>
    <x v="51"/>
    <n v="201"/>
    <n v="2"/>
    <x v="10"/>
  </r>
  <r>
    <x v="53"/>
    <n v="198"/>
    <n v="0"/>
    <x v="10"/>
  </r>
  <r>
    <x v="54"/>
    <n v="208"/>
    <n v="2"/>
    <x v="10"/>
  </r>
  <r>
    <x v="30"/>
    <n v="222"/>
    <n v="2"/>
    <x v="6"/>
  </r>
  <r>
    <x v="81"/>
    <n v="210"/>
    <n v="2"/>
    <x v="6"/>
  </r>
  <r>
    <x v="34"/>
    <n v="173"/>
    <n v="0"/>
    <x v="6"/>
  </r>
  <r>
    <x v="32"/>
    <n v="205"/>
    <n v="2"/>
    <x v="6"/>
  </r>
  <r>
    <x v="33"/>
    <n v="180"/>
    <n v="0"/>
    <x v="6"/>
  </r>
  <r>
    <x v="56"/>
    <n v="184"/>
    <n v="0"/>
    <x v="11"/>
  </r>
  <r>
    <x v="70"/>
    <n v="266"/>
    <n v="2"/>
    <x v="11"/>
  </r>
  <r>
    <x v="58"/>
    <n v="203"/>
    <n v="0"/>
    <x v="11"/>
  </r>
  <r>
    <x v="96"/>
    <n v="246"/>
    <n v="2"/>
    <x v="11"/>
  </r>
  <r>
    <x v="59"/>
    <n v="279"/>
    <n v="2"/>
    <x v="11"/>
  </r>
  <r>
    <x v="42"/>
    <n v="215"/>
    <n v="2"/>
    <x v="8"/>
  </r>
  <r>
    <x v="43"/>
    <n v="200"/>
    <n v="0"/>
    <x v="8"/>
  </r>
  <r>
    <x v="77"/>
    <n v="235"/>
    <n v="2"/>
    <x v="8"/>
  </r>
  <r>
    <x v="64"/>
    <n v="222"/>
    <n v="0"/>
    <x v="8"/>
  </r>
  <r>
    <x v="44"/>
    <n v="170"/>
    <n v="0"/>
    <x v="8"/>
  </r>
  <r>
    <x v="5"/>
    <n v="171"/>
    <n v="0"/>
    <x v="1"/>
  </r>
  <r>
    <x v="97"/>
    <n v="171"/>
    <n v="0"/>
    <x v="1"/>
  </r>
  <r>
    <x v="7"/>
    <n v="206"/>
    <n v="2"/>
    <x v="1"/>
  </r>
  <r>
    <x v="8"/>
    <n v="209"/>
    <n v="0"/>
    <x v="1"/>
  </r>
  <r>
    <x v="9"/>
    <n v="251"/>
    <n v="0"/>
    <x v="1"/>
  </r>
  <r>
    <x v="28"/>
    <n v="213"/>
    <n v="2"/>
    <x v="5"/>
  </r>
  <r>
    <x v="25"/>
    <n v="199"/>
    <n v="2"/>
    <x v="5"/>
  </r>
  <r>
    <x v="27"/>
    <n v="181"/>
    <n v="0"/>
    <x v="5"/>
  </r>
  <r>
    <x v="62"/>
    <n v="233"/>
    <n v="2"/>
    <x v="5"/>
  </r>
  <r>
    <x v="29"/>
    <n v="252"/>
    <n v="2"/>
    <x v="5"/>
  </r>
  <r>
    <x v="66"/>
    <n v="190"/>
    <n v="0"/>
    <x v="9"/>
  </r>
  <r>
    <x v="45"/>
    <n v="167"/>
    <n v="0"/>
    <x v="9"/>
  </r>
  <r>
    <x v="46"/>
    <n v="189"/>
    <n v="0"/>
    <x v="9"/>
  </r>
  <r>
    <x v="48"/>
    <n v="231"/>
    <n v="2"/>
    <x v="9"/>
  </r>
  <r>
    <x v="49"/>
    <n v="227"/>
    <n v="2"/>
    <x v="9"/>
  </r>
  <r>
    <x v="3"/>
    <n v="258"/>
    <n v="2"/>
    <x v="0"/>
  </r>
  <r>
    <x v="1"/>
    <n v="269"/>
    <n v="2"/>
    <x v="0"/>
  </r>
  <r>
    <x v="63"/>
    <n v="215"/>
    <n v="2"/>
    <x v="0"/>
  </r>
  <r>
    <x v="0"/>
    <n v="167"/>
    <n v="0"/>
    <x v="0"/>
  </r>
  <r>
    <x v="4"/>
    <n v="206"/>
    <n v="0"/>
    <x v="0"/>
  </r>
  <r>
    <x v="30"/>
    <n v="195"/>
    <n v="2"/>
    <x v="6"/>
  </r>
  <r>
    <x v="81"/>
    <n v="190"/>
    <n v="0"/>
    <x v="6"/>
  </r>
  <r>
    <x v="34"/>
    <n v="157"/>
    <n v="0"/>
    <x v="6"/>
  </r>
  <r>
    <x v="32"/>
    <n v="236"/>
    <n v="2"/>
    <x v="6"/>
  </r>
  <r>
    <x v="33"/>
    <n v="221"/>
    <n v="0"/>
    <x v="6"/>
  </r>
  <r>
    <x v="35"/>
    <n v="179"/>
    <n v="0"/>
    <x v="7"/>
  </r>
  <r>
    <x v="36"/>
    <n v="218"/>
    <n v="2"/>
    <x v="7"/>
  </r>
  <r>
    <x v="93"/>
    <n v="175"/>
    <n v="2"/>
    <x v="7"/>
  </r>
  <r>
    <x v="38"/>
    <n v="170"/>
    <n v="0"/>
    <x v="7"/>
  </r>
  <r>
    <x v="39"/>
    <n v="225"/>
    <n v="2"/>
    <x v="7"/>
  </r>
  <r>
    <x v="15"/>
    <n v="203"/>
    <n v="0"/>
    <x v="3"/>
  </r>
  <r>
    <x v="16"/>
    <n v="226"/>
    <n v="0"/>
    <x v="3"/>
  </r>
  <r>
    <x v="74"/>
    <n v="245"/>
    <n v="2"/>
    <x v="3"/>
  </r>
  <r>
    <x v="17"/>
    <n v="208"/>
    <n v="0"/>
    <x v="3"/>
  </r>
  <r>
    <x v="18"/>
    <n v="247"/>
    <n v="2"/>
    <x v="3"/>
  </r>
  <r>
    <x v="5"/>
    <n v="224"/>
    <n v="2"/>
    <x v="1"/>
  </r>
  <r>
    <x v="97"/>
    <n v="269"/>
    <n v="2"/>
    <x v="1"/>
  </r>
  <r>
    <x v="7"/>
    <n v="195"/>
    <n v="0"/>
    <x v="1"/>
  </r>
  <r>
    <x v="8"/>
    <n v="216"/>
    <n v="2"/>
    <x v="1"/>
  </r>
  <r>
    <x v="9"/>
    <n v="228"/>
    <n v="0"/>
    <x v="1"/>
  </r>
  <r>
    <x v="42"/>
    <n v="236"/>
    <n v="2"/>
    <x v="8"/>
  </r>
  <r>
    <x v="43"/>
    <n v="192"/>
    <n v="0"/>
    <x v="8"/>
  </r>
  <r>
    <x v="77"/>
    <n v="190"/>
    <n v="0"/>
    <x v="8"/>
  </r>
  <r>
    <x v="64"/>
    <n v="234"/>
    <n v="2"/>
    <x v="8"/>
  </r>
  <r>
    <x v="44"/>
    <n v="164"/>
    <n v="0"/>
    <x v="8"/>
  </r>
  <r>
    <x v="28"/>
    <n v="194"/>
    <n v="0"/>
    <x v="5"/>
  </r>
  <r>
    <x v="25"/>
    <n v="212"/>
    <n v="2"/>
    <x v="5"/>
  </r>
  <r>
    <x v="27"/>
    <n v="214"/>
    <n v="2"/>
    <x v="5"/>
  </r>
  <r>
    <x v="62"/>
    <n v="173"/>
    <n v="0"/>
    <x v="5"/>
  </r>
  <r>
    <x v="29"/>
    <n v="199"/>
    <n v="2"/>
    <x v="5"/>
  </r>
  <r>
    <x v="94"/>
    <n v="166"/>
    <n v="2"/>
    <x v="10"/>
  </r>
  <r>
    <x v="95"/>
    <n v="244"/>
    <n v="2"/>
    <x v="10"/>
  </r>
  <r>
    <x v="51"/>
    <n v="155"/>
    <n v="0"/>
    <x v="10"/>
  </r>
  <r>
    <x v="53"/>
    <n v="179"/>
    <n v="0"/>
    <x v="10"/>
  </r>
  <r>
    <x v="54"/>
    <n v="220"/>
    <n v="0"/>
    <x v="10"/>
  </r>
  <r>
    <x v="92"/>
    <n v="163"/>
    <n v="0"/>
    <x v="4"/>
  </r>
  <r>
    <x v="22"/>
    <n v="184"/>
    <n v="0"/>
    <x v="4"/>
  </r>
  <r>
    <x v="23"/>
    <n v="183"/>
    <n v="2"/>
    <x v="4"/>
  </r>
  <r>
    <x v="21"/>
    <n v="181"/>
    <n v="2"/>
    <x v="4"/>
  </r>
  <r>
    <x v="68"/>
    <n v="233"/>
    <n v="2"/>
    <x v="4"/>
  </r>
  <r>
    <x v="11"/>
    <n v="172"/>
    <n v="0"/>
    <x v="2"/>
  </r>
  <r>
    <x v="91"/>
    <n v="192"/>
    <n v="0"/>
    <x v="2"/>
  </r>
  <r>
    <x v="78"/>
    <n v="194"/>
    <n v="2"/>
    <x v="2"/>
  </r>
  <r>
    <x v="10"/>
    <n v="173"/>
    <n v="0"/>
    <x v="2"/>
  </r>
  <r>
    <x v="61"/>
    <n v="167"/>
    <n v="0"/>
    <x v="2"/>
  </r>
  <r>
    <x v="56"/>
    <n v="208"/>
    <n v="2"/>
    <x v="11"/>
  </r>
  <r>
    <x v="70"/>
    <n v="216"/>
    <n v="2"/>
    <x v="11"/>
  </r>
  <r>
    <x v="58"/>
    <n v="189"/>
    <n v="0"/>
    <x v="11"/>
  </r>
  <r>
    <x v="96"/>
    <n v="245"/>
    <n v="2"/>
    <x v="11"/>
  </r>
  <r>
    <x v="59"/>
    <n v="257"/>
    <n v="2"/>
    <x v="11"/>
  </r>
  <r>
    <x v="56"/>
    <n v="200"/>
    <n v="2"/>
    <x v="11"/>
  </r>
  <r>
    <x v="70"/>
    <n v="212"/>
    <n v="2"/>
    <x v="11"/>
  </r>
  <r>
    <x v="58"/>
    <n v="215"/>
    <n v="2"/>
    <x v="11"/>
  </r>
  <r>
    <x v="96"/>
    <n v="241"/>
    <n v="2"/>
    <x v="11"/>
  </r>
  <r>
    <x v="59"/>
    <n v="171"/>
    <n v="0"/>
    <x v="11"/>
  </r>
  <r>
    <x v="28"/>
    <n v="177"/>
    <n v="0"/>
    <x v="5"/>
  </r>
  <r>
    <x v="25"/>
    <n v="204"/>
    <n v="0"/>
    <x v="5"/>
  </r>
  <r>
    <x v="27"/>
    <n v="154"/>
    <n v="0"/>
    <x v="5"/>
  </r>
  <r>
    <x v="62"/>
    <n v="192"/>
    <n v="0"/>
    <x v="5"/>
  </r>
  <r>
    <x v="29"/>
    <n v="230"/>
    <n v="2"/>
    <x v="5"/>
  </r>
  <r>
    <x v="51"/>
    <n v="199"/>
    <n v="2"/>
    <x v="10"/>
  </r>
  <r>
    <x v="75"/>
    <n v="189"/>
    <n v="2"/>
    <x v="10"/>
  </r>
  <r>
    <x v="95"/>
    <n v="172"/>
    <n v="0"/>
    <x v="10"/>
  </r>
  <r>
    <x v="53"/>
    <n v="203"/>
    <n v="0"/>
    <x v="10"/>
  </r>
  <r>
    <x v="54"/>
    <n v="202"/>
    <n v="2"/>
    <x v="10"/>
  </r>
  <r>
    <x v="66"/>
    <n v="178"/>
    <n v="0"/>
    <x v="9"/>
  </r>
  <r>
    <x v="45"/>
    <n v="171"/>
    <n v="0"/>
    <x v="9"/>
  </r>
  <r>
    <x v="46"/>
    <n v="222"/>
    <n v="2"/>
    <x v="9"/>
  </r>
  <r>
    <x v="48"/>
    <n v="209"/>
    <n v="2"/>
    <x v="9"/>
  </r>
  <r>
    <x v="49"/>
    <n v="194"/>
    <n v="0"/>
    <x v="9"/>
  </r>
  <r>
    <x v="33"/>
    <n v="207"/>
    <n v="2"/>
    <x v="6"/>
  </r>
  <r>
    <x v="81"/>
    <n v="183"/>
    <n v="0"/>
    <x v="6"/>
  </r>
  <r>
    <x v="34"/>
    <n v="210"/>
    <n v="2"/>
    <x v="6"/>
  </r>
  <r>
    <x v="32"/>
    <n v="177"/>
    <n v="0"/>
    <x v="6"/>
  </r>
  <r>
    <x v="30"/>
    <n v="257"/>
    <n v="2"/>
    <x v="6"/>
  </r>
  <r>
    <x v="92"/>
    <n v="178"/>
    <n v="0"/>
    <x v="4"/>
  </r>
  <r>
    <x v="22"/>
    <n v="258"/>
    <n v="2"/>
    <x v="4"/>
  </r>
  <r>
    <x v="23"/>
    <n v="181"/>
    <n v="0"/>
    <x v="4"/>
  </r>
  <r>
    <x v="80"/>
    <n v="184"/>
    <n v="2"/>
    <x v="4"/>
  </r>
  <r>
    <x v="68"/>
    <n v="194"/>
    <n v="0"/>
    <x v="4"/>
  </r>
  <r>
    <x v="3"/>
    <n v="245"/>
    <n v="2"/>
    <x v="0"/>
  </r>
  <r>
    <x v="1"/>
    <n v="212"/>
    <n v="2"/>
    <x v="0"/>
  </r>
  <r>
    <x v="63"/>
    <n v="188"/>
    <n v="2"/>
    <x v="0"/>
  </r>
  <r>
    <x v="0"/>
    <n v="203"/>
    <n v="0"/>
    <x v="0"/>
  </r>
  <r>
    <x v="4"/>
    <n v="224"/>
    <n v="2"/>
    <x v="0"/>
  </r>
  <r>
    <x v="35"/>
    <n v="162"/>
    <n v="0"/>
    <x v="7"/>
  </r>
  <r>
    <x v="36"/>
    <n v="209"/>
    <n v="0"/>
    <x v="7"/>
  </r>
  <r>
    <x v="93"/>
    <n v="179"/>
    <n v="0"/>
    <x v="7"/>
  </r>
  <r>
    <x v="38"/>
    <n v="217"/>
    <n v="2"/>
    <x v="7"/>
  </r>
  <r>
    <x v="39"/>
    <n v="188"/>
    <n v="0"/>
    <x v="7"/>
  </r>
  <r>
    <x v="11"/>
    <n v="173"/>
    <n v="0"/>
    <x v="2"/>
  </r>
  <r>
    <x v="91"/>
    <n v="215"/>
    <n v="2"/>
    <x v="2"/>
  </r>
  <r>
    <x v="78"/>
    <n v="235"/>
    <n v="2"/>
    <x v="2"/>
  </r>
  <r>
    <x v="10"/>
    <n v="192"/>
    <n v="0"/>
    <x v="2"/>
  </r>
  <r>
    <x v="61"/>
    <n v="224"/>
    <n v="0"/>
    <x v="2"/>
  </r>
  <r>
    <x v="5"/>
    <n v="235"/>
    <n v="2"/>
    <x v="1"/>
  </r>
  <r>
    <x v="97"/>
    <n v="155"/>
    <n v="0"/>
    <x v="1"/>
  </r>
  <r>
    <x v="7"/>
    <n v="156"/>
    <n v="0"/>
    <x v="1"/>
  </r>
  <r>
    <x v="8"/>
    <n v="193"/>
    <n v="2"/>
    <x v="1"/>
  </r>
  <r>
    <x v="9"/>
    <n v="245"/>
    <n v="2"/>
    <x v="1"/>
  </r>
  <r>
    <x v="42"/>
    <n v="207"/>
    <n v="0"/>
    <x v="8"/>
  </r>
  <r>
    <x v="43"/>
    <n v="189"/>
    <n v="2"/>
    <x v="8"/>
  </r>
  <r>
    <x v="77"/>
    <n v="234"/>
    <n v="2"/>
    <x v="8"/>
  </r>
  <r>
    <x v="44"/>
    <n v="239"/>
    <n v="2"/>
    <x v="8"/>
  </r>
  <r>
    <x v="64"/>
    <n v="173"/>
    <n v="0"/>
    <x v="8"/>
  </r>
  <r>
    <x v="15"/>
    <n v="245"/>
    <n v="2"/>
    <x v="3"/>
  </r>
  <r>
    <x v="16"/>
    <n v="183"/>
    <n v="0"/>
    <x v="3"/>
  </r>
  <r>
    <x v="74"/>
    <n v="199"/>
    <n v="0"/>
    <x v="3"/>
  </r>
  <r>
    <x v="17"/>
    <n v="225"/>
    <n v="0"/>
    <x v="3"/>
  </r>
  <r>
    <x v="18"/>
    <n v="212"/>
    <n v="2"/>
    <x v="3"/>
  </r>
  <r>
    <x v="51"/>
    <n v="193"/>
    <n v="1"/>
    <x v="10"/>
  </r>
  <r>
    <x v="94"/>
    <n v="204"/>
    <n v="2"/>
    <x v="10"/>
  </r>
  <r>
    <x v="75"/>
    <n v="188"/>
    <n v="0"/>
    <x v="10"/>
  </r>
  <r>
    <x v="53"/>
    <n v="209"/>
    <n v="2"/>
    <x v="10"/>
  </r>
  <r>
    <x v="54"/>
    <n v="191"/>
    <n v="0"/>
    <x v="10"/>
  </r>
  <r>
    <x v="36"/>
    <n v="193"/>
    <n v="1"/>
    <x v="7"/>
  </r>
  <r>
    <x v="35"/>
    <n v="165"/>
    <n v="0"/>
    <x v="7"/>
  </r>
  <r>
    <x v="69"/>
    <n v="214"/>
    <n v="2"/>
    <x v="7"/>
  </r>
  <r>
    <x v="38"/>
    <n v="190"/>
    <n v="0"/>
    <x v="7"/>
  </r>
  <r>
    <x v="39"/>
    <n v="195"/>
    <n v="2"/>
    <x v="7"/>
  </r>
  <r>
    <x v="56"/>
    <n v="211"/>
    <n v="0"/>
    <x v="11"/>
  </r>
  <r>
    <x v="70"/>
    <n v="237"/>
    <n v="2"/>
    <x v="11"/>
  </r>
  <r>
    <x v="58"/>
    <n v="171"/>
    <n v="0"/>
    <x v="11"/>
  </r>
  <r>
    <x v="96"/>
    <n v="180"/>
    <n v="0"/>
    <x v="11"/>
  </r>
  <r>
    <x v="59"/>
    <n v="197"/>
    <n v="2"/>
    <x v="11"/>
  </r>
  <r>
    <x v="5"/>
    <n v="221"/>
    <n v="2"/>
    <x v="1"/>
  </r>
  <r>
    <x v="97"/>
    <n v="192"/>
    <n v="0"/>
    <x v="1"/>
  </r>
  <r>
    <x v="7"/>
    <n v="172"/>
    <n v="2"/>
    <x v="1"/>
  </r>
  <r>
    <x v="8"/>
    <n v="248"/>
    <n v="2"/>
    <x v="1"/>
  </r>
  <r>
    <x v="9"/>
    <n v="152"/>
    <n v="0"/>
    <x v="1"/>
  </r>
  <r>
    <x v="11"/>
    <n v="233"/>
    <n v="2"/>
    <x v="2"/>
  </r>
  <r>
    <x v="10"/>
    <n v="202"/>
    <n v="0"/>
    <x v="2"/>
  </r>
  <r>
    <x v="78"/>
    <n v="193"/>
    <n v="2"/>
    <x v="2"/>
  </r>
  <r>
    <x v="12"/>
    <n v="190"/>
    <n v="0"/>
    <x v="2"/>
  </r>
  <r>
    <x v="91"/>
    <n v="201"/>
    <n v="0"/>
    <x v="2"/>
  </r>
  <r>
    <x v="42"/>
    <n v="180"/>
    <n v="0"/>
    <x v="8"/>
  </r>
  <r>
    <x v="43"/>
    <n v="204"/>
    <n v="2"/>
    <x v="8"/>
  </r>
  <r>
    <x v="77"/>
    <n v="181"/>
    <n v="0"/>
    <x v="8"/>
  </r>
  <r>
    <x v="44"/>
    <n v="211"/>
    <n v="2"/>
    <x v="8"/>
  </r>
  <r>
    <x v="64"/>
    <n v="232"/>
    <n v="2"/>
    <x v="8"/>
  </r>
  <r>
    <x v="66"/>
    <n v="203"/>
    <n v="2"/>
    <x v="9"/>
  </r>
  <r>
    <x v="45"/>
    <n v="186"/>
    <n v="2"/>
    <x v="9"/>
  </r>
  <r>
    <x v="46"/>
    <n v="163"/>
    <n v="0"/>
    <x v="9"/>
  </r>
  <r>
    <x v="48"/>
    <n v="212"/>
    <n v="2"/>
    <x v="9"/>
  </r>
  <r>
    <x v="49"/>
    <n v="184"/>
    <n v="0"/>
    <x v="9"/>
  </r>
  <r>
    <x v="80"/>
    <n v="166"/>
    <n v="0"/>
    <x v="4"/>
  </r>
  <r>
    <x v="22"/>
    <n v="182"/>
    <n v="0"/>
    <x v="4"/>
  </r>
  <r>
    <x v="23"/>
    <n v="209"/>
    <n v="2"/>
    <x v="4"/>
  </r>
  <r>
    <x v="21"/>
    <n v="184"/>
    <n v="0"/>
    <x v="4"/>
  </r>
  <r>
    <x v="68"/>
    <n v="268"/>
    <n v="2"/>
    <x v="4"/>
  </r>
  <r>
    <x v="28"/>
    <n v="213"/>
    <n v="0"/>
    <x v="5"/>
  </r>
  <r>
    <x v="25"/>
    <n v="204"/>
    <n v="2"/>
    <x v="5"/>
  </r>
  <r>
    <x v="27"/>
    <n v="226"/>
    <n v="2"/>
    <x v="5"/>
  </r>
  <r>
    <x v="62"/>
    <n v="248"/>
    <n v="2"/>
    <x v="5"/>
  </r>
  <r>
    <x v="29"/>
    <n v="256"/>
    <n v="2"/>
    <x v="5"/>
  </r>
  <r>
    <x v="15"/>
    <n v="235"/>
    <n v="2"/>
    <x v="3"/>
  </r>
  <r>
    <x v="89"/>
    <n v="192"/>
    <n v="0"/>
    <x v="3"/>
  </r>
  <r>
    <x v="74"/>
    <n v="210"/>
    <n v="0"/>
    <x v="3"/>
  </r>
  <r>
    <x v="17"/>
    <n v="181"/>
    <n v="0"/>
    <x v="3"/>
  </r>
  <r>
    <x v="18"/>
    <n v="177"/>
    <n v="0"/>
    <x v="3"/>
  </r>
  <r>
    <x v="30"/>
    <n v="213"/>
    <n v="0"/>
    <x v="6"/>
  </r>
  <r>
    <x v="81"/>
    <n v="168"/>
    <n v="0"/>
    <x v="6"/>
  </r>
  <r>
    <x v="34"/>
    <n v="221"/>
    <n v="2"/>
    <x v="6"/>
  </r>
  <r>
    <x v="32"/>
    <n v="269"/>
    <n v="2"/>
    <x v="6"/>
  </r>
  <r>
    <x v="33"/>
    <n v="234"/>
    <n v="2"/>
    <x v="6"/>
  </r>
  <r>
    <x v="3"/>
    <n v="279"/>
    <n v="2"/>
    <x v="0"/>
  </r>
  <r>
    <x v="1"/>
    <n v="224"/>
    <n v="2"/>
    <x v="0"/>
  </r>
  <r>
    <x v="63"/>
    <n v="147"/>
    <n v="0"/>
    <x v="0"/>
  </r>
  <r>
    <x v="0"/>
    <n v="182"/>
    <n v="0"/>
    <x v="0"/>
  </r>
  <r>
    <x v="4"/>
    <n v="193"/>
    <n v="0"/>
    <x v="0"/>
  </r>
  <r>
    <x v="42"/>
    <n v="168"/>
    <n v="0"/>
    <x v="8"/>
  </r>
  <r>
    <x v="43"/>
    <n v="203"/>
    <n v="2"/>
    <x v="8"/>
  </r>
  <r>
    <x v="77"/>
    <n v="169"/>
    <n v="2"/>
    <x v="8"/>
  </r>
  <r>
    <x v="44"/>
    <n v="177"/>
    <n v="0"/>
    <x v="8"/>
  </r>
  <r>
    <x v="64"/>
    <n v="161"/>
    <n v="0"/>
    <x v="8"/>
  </r>
  <r>
    <x v="5"/>
    <n v="233"/>
    <n v="2"/>
    <x v="1"/>
  </r>
  <r>
    <x v="97"/>
    <n v="197"/>
    <n v="0"/>
    <x v="1"/>
  </r>
  <r>
    <x v="85"/>
    <n v="142"/>
    <n v="0"/>
    <x v="1"/>
  </r>
  <r>
    <x v="8"/>
    <n v="228"/>
    <n v="2"/>
    <x v="1"/>
  </r>
  <r>
    <x v="9"/>
    <n v="181"/>
    <n v="2"/>
    <x v="1"/>
  </r>
  <r>
    <x v="11"/>
    <n v="190"/>
    <n v="0"/>
    <x v="2"/>
  </r>
  <r>
    <x v="61"/>
    <n v="163"/>
    <n v="0"/>
    <x v="2"/>
  </r>
  <r>
    <x v="78"/>
    <n v="204"/>
    <n v="2"/>
    <x v="2"/>
  </r>
  <r>
    <x v="12"/>
    <n v="184"/>
    <n v="0"/>
    <x v="2"/>
  </r>
  <r>
    <x v="91"/>
    <n v="192"/>
    <n v="0"/>
    <x v="2"/>
  </r>
  <r>
    <x v="28"/>
    <n v="206"/>
    <n v="2"/>
    <x v="5"/>
  </r>
  <r>
    <x v="25"/>
    <n v="190"/>
    <n v="2"/>
    <x v="5"/>
  </r>
  <r>
    <x v="27"/>
    <n v="181"/>
    <n v="0"/>
    <x v="5"/>
  </r>
  <r>
    <x v="62"/>
    <n v="208"/>
    <n v="2"/>
    <x v="5"/>
  </r>
  <r>
    <x v="29"/>
    <n v="222"/>
    <n v="2"/>
    <x v="5"/>
  </r>
  <r>
    <x v="3"/>
    <n v="179"/>
    <n v="2"/>
    <x v="0"/>
  </r>
  <r>
    <x v="1"/>
    <n v="193"/>
    <n v="0"/>
    <x v="0"/>
  </r>
  <r>
    <x v="63"/>
    <n v="201"/>
    <n v="2"/>
    <x v="0"/>
  </r>
  <r>
    <x v="0"/>
    <n v="187"/>
    <n v="0"/>
    <x v="0"/>
  </r>
  <r>
    <x v="4"/>
    <n v="199"/>
    <n v="2"/>
    <x v="0"/>
  </r>
  <r>
    <x v="51"/>
    <n v="175"/>
    <n v="0"/>
    <x v="10"/>
  </r>
  <r>
    <x v="94"/>
    <n v="207"/>
    <n v="2"/>
    <x v="10"/>
  </r>
  <r>
    <x v="75"/>
    <n v="172"/>
    <n v="0"/>
    <x v="10"/>
  </r>
  <r>
    <x v="53"/>
    <n v="209"/>
    <n v="2"/>
    <x v="10"/>
  </r>
  <r>
    <x v="54"/>
    <n v="178"/>
    <n v="0"/>
    <x v="10"/>
  </r>
  <r>
    <x v="15"/>
    <n v="175"/>
    <n v="0"/>
    <x v="3"/>
  </r>
  <r>
    <x v="89"/>
    <n v="163"/>
    <n v="0"/>
    <x v="3"/>
  </r>
  <r>
    <x v="74"/>
    <n v="235"/>
    <n v="2"/>
    <x v="3"/>
  </r>
  <r>
    <x v="17"/>
    <n v="198"/>
    <n v="0"/>
    <x v="3"/>
  </r>
  <r>
    <x v="18"/>
    <n v="190"/>
    <n v="0"/>
    <x v="3"/>
  </r>
  <r>
    <x v="56"/>
    <n v="216"/>
    <n v="2"/>
    <x v="11"/>
  </r>
  <r>
    <x v="70"/>
    <n v="202"/>
    <n v="2"/>
    <x v="11"/>
  </r>
  <r>
    <x v="58"/>
    <n v="176"/>
    <n v="0"/>
    <x v="11"/>
  </r>
  <r>
    <x v="96"/>
    <n v="232"/>
    <n v="2"/>
    <x v="11"/>
  </r>
  <r>
    <x v="59"/>
    <n v="235"/>
    <n v="2"/>
    <x v="11"/>
  </r>
  <r>
    <x v="30"/>
    <n v="191"/>
    <n v="0"/>
    <x v="6"/>
  </r>
  <r>
    <x v="81"/>
    <n v="151"/>
    <n v="0"/>
    <x v="6"/>
  </r>
  <r>
    <x v="34"/>
    <n v="247"/>
    <n v="2"/>
    <x v="6"/>
  </r>
  <r>
    <x v="32"/>
    <n v="212"/>
    <n v="2"/>
    <x v="6"/>
  </r>
  <r>
    <x v="33"/>
    <n v="290"/>
    <n v="2"/>
    <x v="6"/>
  </r>
  <r>
    <x v="66"/>
    <n v="223"/>
    <n v="2"/>
    <x v="9"/>
  </r>
  <r>
    <x v="45"/>
    <n v="204"/>
    <n v="2"/>
    <x v="9"/>
  </r>
  <r>
    <x v="46"/>
    <n v="225"/>
    <n v="0"/>
    <x v="9"/>
  </r>
  <r>
    <x v="48"/>
    <n v="147"/>
    <n v="0"/>
    <x v="9"/>
  </r>
  <r>
    <x v="49"/>
    <n v="173"/>
    <n v="0"/>
    <x v="9"/>
  </r>
  <r>
    <x v="36"/>
    <n v="196"/>
    <n v="0"/>
    <x v="7"/>
  </r>
  <r>
    <x v="35"/>
    <n v="181"/>
    <n v="2"/>
    <x v="7"/>
  </r>
  <r>
    <x v="69"/>
    <n v="180"/>
    <n v="0"/>
    <x v="7"/>
  </r>
  <r>
    <x v="38"/>
    <n v="197"/>
    <n v="0"/>
    <x v="7"/>
  </r>
  <r>
    <x v="39"/>
    <n v="236"/>
    <n v="2"/>
    <x v="7"/>
  </r>
  <r>
    <x v="80"/>
    <n v="208"/>
    <n v="2"/>
    <x v="4"/>
  </r>
  <r>
    <x v="92"/>
    <n v="157"/>
    <n v="0"/>
    <x v="4"/>
  </r>
  <r>
    <x v="23"/>
    <n v="191"/>
    <n v="2"/>
    <x v="4"/>
  </r>
  <r>
    <x v="21"/>
    <n v="213"/>
    <n v="2"/>
    <x v="4"/>
  </r>
  <r>
    <x v="68"/>
    <n v="183"/>
    <n v="0"/>
    <x v="4"/>
  </r>
  <r>
    <x v="80"/>
    <n v="237"/>
    <n v="2"/>
    <x v="4"/>
  </r>
  <r>
    <x v="22"/>
    <n v="136"/>
    <n v="0"/>
    <x v="4"/>
  </r>
  <r>
    <x v="23"/>
    <n v="179"/>
    <n v="2"/>
    <x v="4"/>
  </r>
  <r>
    <x v="21"/>
    <n v="202"/>
    <n v="2"/>
    <x v="4"/>
  </r>
  <r>
    <x v="68"/>
    <n v="173"/>
    <n v="0"/>
    <x v="4"/>
  </r>
  <r>
    <x v="15"/>
    <n v="203"/>
    <n v="0"/>
    <x v="3"/>
  </r>
  <r>
    <x v="16"/>
    <n v="213"/>
    <n v="2"/>
    <x v="3"/>
  </r>
  <r>
    <x v="74"/>
    <n v="160"/>
    <n v="0"/>
    <x v="3"/>
  </r>
  <r>
    <x v="17"/>
    <n v="172"/>
    <n v="0"/>
    <x v="3"/>
  </r>
  <r>
    <x v="18"/>
    <n v="233"/>
    <n v="2"/>
    <x v="3"/>
  </r>
  <r>
    <x v="42"/>
    <n v="225"/>
    <n v="2"/>
    <x v="8"/>
  </r>
  <r>
    <x v="43"/>
    <n v="192"/>
    <n v="0"/>
    <x v="8"/>
  </r>
  <r>
    <x v="41"/>
    <n v="162"/>
    <n v="0"/>
    <x v="8"/>
  </r>
  <r>
    <x v="44"/>
    <n v="227"/>
    <n v="2"/>
    <x v="8"/>
  </r>
  <r>
    <x v="64"/>
    <n v="201"/>
    <n v="2"/>
    <x v="8"/>
  </r>
  <r>
    <x v="51"/>
    <n v="190"/>
    <n v="0"/>
    <x v="10"/>
  </r>
  <r>
    <x v="94"/>
    <n v="222"/>
    <n v="2"/>
    <x v="10"/>
  </r>
  <r>
    <x v="75"/>
    <n v="181"/>
    <n v="2"/>
    <x v="10"/>
  </r>
  <r>
    <x v="53"/>
    <n v="209"/>
    <n v="0"/>
    <x v="10"/>
  </r>
  <r>
    <x v="54"/>
    <n v="166"/>
    <n v="0"/>
    <x v="10"/>
  </r>
  <r>
    <x v="56"/>
    <n v="190"/>
    <n v="0"/>
    <x v="11"/>
  </r>
  <r>
    <x v="70"/>
    <n v="181"/>
    <n v="0"/>
    <x v="11"/>
  </r>
  <r>
    <x v="58"/>
    <n v="199"/>
    <n v="2"/>
    <x v="11"/>
  </r>
  <r>
    <x v="96"/>
    <n v="231"/>
    <n v="2"/>
    <x v="11"/>
  </r>
  <r>
    <x v="59"/>
    <n v="226"/>
    <n v="2"/>
    <x v="11"/>
  </r>
  <r>
    <x v="30"/>
    <n v="209"/>
    <n v="2"/>
    <x v="6"/>
  </r>
  <r>
    <x v="81"/>
    <n v="233"/>
    <n v="2"/>
    <x v="6"/>
  </r>
  <r>
    <x v="34"/>
    <n v="185"/>
    <n v="0"/>
    <x v="6"/>
  </r>
  <r>
    <x v="32"/>
    <n v="208"/>
    <n v="0"/>
    <x v="6"/>
  </r>
  <r>
    <x v="33"/>
    <n v="191"/>
    <n v="0"/>
    <x v="6"/>
  </r>
  <r>
    <x v="28"/>
    <n v="205"/>
    <n v="0"/>
    <x v="5"/>
  </r>
  <r>
    <x v="25"/>
    <n v="198"/>
    <n v="0"/>
    <x v="5"/>
  </r>
  <r>
    <x v="27"/>
    <n v="201"/>
    <n v="0"/>
    <x v="5"/>
  </r>
  <r>
    <x v="62"/>
    <n v="175"/>
    <n v="0"/>
    <x v="5"/>
  </r>
  <r>
    <x v="29"/>
    <n v="193"/>
    <n v="0"/>
    <x v="5"/>
  </r>
  <r>
    <x v="3"/>
    <n v="231"/>
    <n v="2"/>
    <x v="0"/>
  </r>
  <r>
    <x v="1"/>
    <n v="199"/>
    <n v="2"/>
    <x v="0"/>
  </r>
  <r>
    <x v="63"/>
    <n v="203"/>
    <n v="2"/>
    <x v="0"/>
  </r>
  <r>
    <x v="0"/>
    <n v="188"/>
    <n v="2"/>
    <x v="0"/>
  </r>
  <r>
    <x v="4"/>
    <n v="236"/>
    <n v="2"/>
    <x v="0"/>
  </r>
  <r>
    <x v="5"/>
    <n v="194"/>
    <n v="0"/>
    <x v="1"/>
  </r>
  <r>
    <x v="97"/>
    <n v="136"/>
    <n v="0"/>
    <x v="1"/>
  </r>
  <r>
    <x v="7"/>
    <n v="193"/>
    <n v="0"/>
    <x v="1"/>
  </r>
  <r>
    <x v="8"/>
    <n v="268"/>
    <n v="2"/>
    <x v="1"/>
  </r>
  <r>
    <x v="9"/>
    <n v="232"/>
    <n v="0"/>
    <x v="1"/>
  </r>
  <r>
    <x v="36"/>
    <n v="228"/>
    <n v="2"/>
    <x v="7"/>
  </r>
  <r>
    <x v="35"/>
    <n v="190"/>
    <n v="2"/>
    <x v="7"/>
  </r>
  <r>
    <x v="69"/>
    <n v="216"/>
    <n v="2"/>
    <x v="7"/>
  </r>
  <r>
    <x v="38"/>
    <n v="235"/>
    <n v="0"/>
    <x v="7"/>
  </r>
  <r>
    <x v="39"/>
    <n v="267"/>
    <n v="2"/>
    <x v="7"/>
  </r>
  <r>
    <x v="66"/>
    <n v="223"/>
    <n v="2"/>
    <x v="9"/>
  </r>
  <r>
    <x v="45"/>
    <n v="159"/>
    <n v="0"/>
    <x v="9"/>
  </r>
  <r>
    <x v="46"/>
    <n v="194"/>
    <n v="0"/>
    <x v="9"/>
  </r>
  <r>
    <x v="48"/>
    <n v="192"/>
    <n v="2"/>
    <x v="9"/>
  </r>
  <r>
    <x v="49"/>
    <n v="252"/>
    <n v="2"/>
    <x v="9"/>
  </r>
  <r>
    <x v="11"/>
    <n v="181"/>
    <n v="0"/>
    <x v="2"/>
  </r>
  <r>
    <x v="10"/>
    <n v="200"/>
    <n v="2"/>
    <x v="2"/>
  </r>
  <r>
    <x v="78"/>
    <n v="247"/>
    <n v="2"/>
    <x v="2"/>
  </r>
  <r>
    <x v="12"/>
    <n v="162"/>
    <n v="0"/>
    <x v="2"/>
  </r>
  <r>
    <x v="91"/>
    <n v="171"/>
    <n v="0"/>
    <x v="2"/>
  </r>
  <r>
    <x v="12"/>
    <n v="162"/>
    <n v="0"/>
    <x v="2"/>
  </r>
  <r>
    <x v="78"/>
    <n v="157"/>
    <n v="0"/>
    <x v="2"/>
  </r>
  <r>
    <x v="91"/>
    <n v="152"/>
    <n v="0"/>
    <x v="2"/>
  </r>
  <r>
    <x v="11"/>
    <n v="177"/>
    <n v="0"/>
    <x v="2"/>
  </r>
  <r>
    <x v="61"/>
    <n v="226"/>
    <n v="2"/>
    <x v="2"/>
  </r>
  <r>
    <x v="98"/>
    <n v="233"/>
    <n v="2"/>
    <x v="6"/>
  </r>
  <r>
    <x v="81"/>
    <n v="265"/>
    <n v="2"/>
    <x v="6"/>
  </r>
  <r>
    <x v="34"/>
    <n v="204"/>
    <n v="2"/>
    <x v="6"/>
  </r>
  <r>
    <x v="32"/>
    <n v="192"/>
    <n v="2"/>
    <x v="6"/>
  </r>
  <r>
    <x v="33"/>
    <n v="187"/>
    <n v="0"/>
    <x v="6"/>
  </r>
  <r>
    <x v="36"/>
    <n v="180"/>
    <n v="0"/>
    <x v="7"/>
  </r>
  <r>
    <x v="35"/>
    <n v="212"/>
    <n v="0"/>
    <x v="7"/>
  </r>
  <r>
    <x v="69"/>
    <n v="166"/>
    <n v="0"/>
    <x v="7"/>
  </r>
  <r>
    <x v="38"/>
    <n v="199"/>
    <n v="0"/>
    <x v="7"/>
  </r>
  <r>
    <x v="39"/>
    <n v="192"/>
    <n v="0"/>
    <x v="7"/>
  </r>
  <r>
    <x v="15"/>
    <n v="210"/>
    <n v="2"/>
    <x v="3"/>
  </r>
  <r>
    <x v="16"/>
    <n v="226"/>
    <n v="2"/>
    <x v="3"/>
  </r>
  <r>
    <x v="74"/>
    <n v="206"/>
    <n v="2"/>
    <x v="3"/>
  </r>
  <r>
    <x v="18"/>
    <n v="215"/>
    <n v="2"/>
    <x v="3"/>
  </r>
  <r>
    <x v="17"/>
    <n v="228"/>
    <n v="2"/>
    <x v="3"/>
  </r>
  <r>
    <x v="28"/>
    <n v="233"/>
    <n v="2"/>
    <x v="5"/>
  </r>
  <r>
    <x v="25"/>
    <n v="209"/>
    <n v="2"/>
    <x v="5"/>
  </r>
  <r>
    <x v="26"/>
    <n v="194"/>
    <n v="2"/>
    <x v="5"/>
  </r>
  <r>
    <x v="62"/>
    <n v="170"/>
    <n v="0"/>
    <x v="5"/>
  </r>
  <r>
    <x v="29"/>
    <n v="208"/>
    <n v="2"/>
    <x v="5"/>
  </r>
  <r>
    <x v="66"/>
    <n v="199"/>
    <n v="0"/>
    <x v="9"/>
  </r>
  <r>
    <x v="45"/>
    <n v="170"/>
    <n v="0"/>
    <x v="9"/>
  </r>
  <r>
    <x v="46"/>
    <n v="155"/>
    <n v="0"/>
    <x v="9"/>
  </r>
  <r>
    <x v="48"/>
    <n v="225"/>
    <n v="2"/>
    <x v="9"/>
  </r>
  <r>
    <x v="49"/>
    <n v="198"/>
    <n v="0"/>
    <x v="9"/>
  </r>
  <r>
    <x v="5"/>
    <n v="196"/>
    <n v="0"/>
    <x v="1"/>
  </r>
  <r>
    <x v="97"/>
    <n v="241"/>
    <n v="2"/>
    <x v="1"/>
  </r>
  <r>
    <x v="7"/>
    <n v="156"/>
    <n v="0"/>
    <x v="1"/>
  </r>
  <r>
    <x v="8"/>
    <n v="164"/>
    <n v="0"/>
    <x v="1"/>
  </r>
  <r>
    <x v="9"/>
    <n v="206"/>
    <n v="2"/>
    <x v="1"/>
  </r>
  <r>
    <x v="51"/>
    <n v="236"/>
    <n v="2"/>
    <x v="10"/>
  </r>
  <r>
    <x v="94"/>
    <n v="190"/>
    <n v="0"/>
    <x v="10"/>
  </r>
  <r>
    <x v="75"/>
    <n v="192"/>
    <n v="2"/>
    <x v="10"/>
  </r>
  <r>
    <x v="53"/>
    <n v="289"/>
    <n v="2"/>
    <x v="10"/>
  </r>
  <r>
    <x v="54"/>
    <n v="195"/>
    <n v="0"/>
    <x v="10"/>
  </r>
  <r>
    <x v="92"/>
    <n v="257"/>
    <n v="2"/>
    <x v="4"/>
  </r>
  <r>
    <x v="22"/>
    <n v="210"/>
    <n v="2"/>
    <x v="4"/>
  </r>
  <r>
    <x v="23"/>
    <n v="226"/>
    <n v="2"/>
    <x v="4"/>
  </r>
  <r>
    <x v="21"/>
    <n v="153"/>
    <n v="0"/>
    <x v="4"/>
  </r>
  <r>
    <x v="68"/>
    <n v="256"/>
    <n v="2"/>
    <x v="4"/>
  </r>
  <r>
    <x v="56"/>
    <n v="185"/>
    <n v="0"/>
    <x v="11"/>
  </r>
  <r>
    <x v="70"/>
    <n v="200"/>
    <n v="0"/>
    <x v="11"/>
  </r>
  <r>
    <x v="58"/>
    <n v="203"/>
    <n v="0"/>
    <x v="11"/>
  </r>
  <r>
    <x v="96"/>
    <n v="244"/>
    <n v="2"/>
    <x v="11"/>
  </r>
  <r>
    <x v="59"/>
    <n v="178"/>
    <n v="0"/>
    <x v="11"/>
  </r>
  <r>
    <x v="3"/>
    <n v="258"/>
    <n v="2"/>
    <x v="0"/>
  </r>
  <r>
    <x v="1"/>
    <n v="207"/>
    <n v="0"/>
    <x v="0"/>
  </r>
  <r>
    <x v="63"/>
    <n v="165"/>
    <n v="0"/>
    <x v="0"/>
  </r>
  <r>
    <x v="0"/>
    <n v="248"/>
    <n v="2"/>
    <x v="0"/>
  </r>
  <r>
    <x v="4"/>
    <n v="160"/>
    <n v="0"/>
    <x v="0"/>
  </r>
  <r>
    <x v="42"/>
    <n v="125"/>
    <n v="0"/>
    <x v="8"/>
  </r>
  <r>
    <x v="43"/>
    <n v="221"/>
    <n v="2"/>
    <x v="8"/>
  </r>
  <r>
    <x v="77"/>
    <n v="195"/>
    <n v="2"/>
    <x v="8"/>
  </r>
  <r>
    <x v="44"/>
    <n v="223"/>
    <n v="0"/>
    <x v="8"/>
  </r>
  <r>
    <x v="64"/>
    <n v="187"/>
    <n v="2"/>
    <x v="8"/>
  </r>
  <r>
    <x v="36"/>
    <n v="232"/>
    <n v="2"/>
    <x v="7"/>
  </r>
  <r>
    <x v="35"/>
    <n v="178"/>
    <n v="0"/>
    <x v="7"/>
  </r>
  <r>
    <x v="69"/>
    <n v="193"/>
    <n v="2"/>
    <x v="7"/>
  </r>
  <r>
    <x v="38"/>
    <n v="250"/>
    <n v="0"/>
    <x v="7"/>
  </r>
  <r>
    <x v="39"/>
    <n v="227"/>
    <n v="2"/>
    <x v="7"/>
  </r>
  <r>
    <x v="42"/>
    <n v="174"/>
    <n v="0"/>
    <x v="8"/>
  </r>
  <r>
    <x v="43"/>
    <n v="223"/>
    <n v="2"/>
    <x v="8"/>
  </r>
  <r>
    <x v="77"/>
    <n v="182"/>
    <n v="0"/>
    <x v="8"/>
  </r>
  <r>
    <x v="44"/>
    <n v="276"/>
    <n v="2"/>
    <x v="8"/>
  </r>
  <r>
    <x v="64"/>
    <n v="181"/>
    <n v="0"/>
    <x v="8"/>
  </r>
  <r>
    <x v="92"/>
    <n v="137"/>
    <n v="0"/>
    <x v="4"/>
  </r>
  <r>
    <x v="22"/>
    <n v="201"/>
    <n v="0"/>
    <x v="4"/>
  </r>
  <r>
    <x v="23"/>
    <n v="203"/>
    <n v="0"/>
    <x v="4"/>
  </r>
  <r>
    <x v="21"/>
    <n v="187"/>
    <n v="0"/>
    <x v="4"/>
  </r>
  <r>
    <x v="68"/>
    <n v="179"/>
    <n v="2"/>
    <x v="4"/>
  </r>
  <r>
    <x v="10"/>
    <n v="215"/>
    <n v="2"/>
    <x v="2"/>
  </r>
  <r>
    <x v="78"/>
    <n v="212"/>
    <n v="2"/>
    <x v="2"/>
  </r>
  <r>
    <x v="91"/>
    <n v="226"/>
    <n v="2"/>
    <x v="2"/>
  </r>
  <r>
    <x v="11"/>
    <n v="205"/>
    <n v="2"/>
    <x v="2"/>
  </r>
  <r>
    <x v="61"/>
    <n v="160"/>
    <n v="0"/>
    <x v="2"/>
  </r>
  <r>
    <x v="5"/>
    <n v="190"/>
    <n v="0"/>
    <x v="1"/>
  </r>
  <r>
    <x v="97"/>
    <n v="167"/>
    <n v="0"/>
    <x v="1"/>
  </r>
  <r>
    <x v="85"/>
    <n v="147"/>
    <n v="0"/>
    <x v="1"/>
  </r>
  <r>
    <x v="8"/>
    <n v="189"/>
    <n v="0"/>
    <x v="1"/>
  </r>
  <r>
    <x v="9"/>
    <n v="244"/>
    <n v="0"/>
    <x v="1"/>
  </r>
  <r>
    <x v="3"/>
    <n v="234"/>
    <n v="2"/>
    <x v="0"/>
  </r>
  <r>
    <x v="1"/>
    <n v="199"/>
    <n v="2"/>
    <x v="0"/>
  </r>
  <r>
    <x v="63"/>
    <n v="178"/>
    <n v="2"/>
    <x v="0"/>
  </r>
  <r>
    <x v="0"/>
    <n v="226"/>
    <n v="2"/>
    <x v="0"/>
  </r>
  <r>
    <x v="4"/>
    <n v="246"/>
    <n v="2"/>
    <x v="0"/>
  </r>
  <r>
    <x v="56"/>
    <n v="224"/>
    <n v="2"/>
    <x v="11"/>
  </r>
  <r>
    <x v="70"/>
    <n v="251"/>
    <n v="2"/>
    <x v="11"/>
  </r>
  <r>
    <x v="58"/>
    <n v="209"/>
    <n v="2"/>
    <x v="11"/>
  </r>
  <r>
    <x v="96"/>
    <n v="228"/>
    <n v="2"/>
    <x v="11"/>
  </r>
  <r>
    <x v="59"/>
    <n v="204"/>
    <n v="2"/>
    <x v="11"/>
  </r>
  <r>
    <x v="66"/>
    <n v="138"/>
    <n v="0"/>
    <x v="9"/>
  </r>
  <r>
    <x v="45"/>
    <n v="165"/>
    <n v="0"/>
    <x v="9"/>
  </r>
  <r>
    <x v="46"/>
    <n v="191"/>
    <n v="0"/>
    <x v="9"/>
  </r>
  <r>
    <x v="48"/>
    <n v="183"/>
    <n v="0"/>
    <x v="9"/>
  </r>
  <r>
    <x v="49"/>
    <n v="190"/>
    <n v="0"/>
    <x v="9"/>
  </r>
  <r>
    <x v="15"/>
    <n v="258"/>
    <n v="2"/>
    <x v="3"/>
  </r>
  <r>
    <x v="16"/>
    <n v="182"/>
    <n v="0"/>
    <x v="3"/>
  </r>
  <r>
    <x v="74"/>
    <n v="211"/>
    <n v="2"/>
    <x v="3"/>
  </r>
  <r>
    <x v="18"/>
    <n v="194"/>
    <n v="0"/>
    <x v="3"/>
  </r>
  <r>
    <x v="17"/>
    <n v="217"/>
    <n v="2"/>
    <x v="3"/>
  </r>
  <r>
    <x v="51"/>
    <n v="217"/>
    <n v="0"/>
    <x v="10"/>
  </r>
  <r>
    <x v="94"/>
    <n v="190"/>
    <n v="2"/>
    <x v="10"/>
  </r>
  <r>
    <x v="75"/>
    <n v="182"/>
    <n v="0"/>
    <x v="10"/>
  </r>
  <r>
    <x v="53"/>
    <n v="224"/>
    <n v="2"/>
    <x v="10"/>
  </r>
  <r>
    <x v="54"/>
    <n v="196"/>
    <n v="0"/>
    <x v="10"/>
  </r>
  <r>
    <x v="28"/>
    <n v="234"/>
    <n v="2"/>
    <x v="5"/>
  </r>
  <r>
    <x v="25"/>
    <n v="200"/>
    <n v="0"/>
    <x v="5"/>
  </r>
  <r>
    <x v="26"/>
    <n v="223"/>
    <n v="0"/>
    <x v="5"/>
  </r>
  <r>
    <x v="62"/>
    <n v="201"/>
    <n v="2"/>
    <x v="5"/>
  </r>
  <r>
    <x v="29"/>
    <n v="213"/>
    <n v="2"/>
    <x v="5"/>
  </r>
  <r>
    <x v="98"/>
    <n v="200"/>
    <n v="0"/>
    <x v="6"/>
  </r>
  <r>
    <x v="81"/>
    <n v="248"/>
    <n v="2"/>
    <x v="6"/>
  </r>
  <r>
    <x v="34"/>
    <n v="256"/>
    <n v="2"/>
    <x v="6"/>
  </r>
  <r>
    <x v="32"/>
    <n v="191"/>
    <n v="0"/>
    <x v="6"/>
  </r>
  <r>
    <x v="33"/>
    <n v="179"/>
    <n v="0"/>
    <x v="6"/>
  </r>
  <r>
    <x v="3"/>
    <n v="236"/>
    <n v="2"/>
    <x v="0"/>
  </r>
  <r>
    <x v="1"/>
    <n v="222"/>
    <n v="2"/>
    <x v="0"/>
  </r>
  <r>
    <x v="63"/>
    <n v="183"/>
    <n v="0"/>
    <x v="0"/>
  </r>
  <r>
    <x v="0"/>
    <n v="224"/>
    <n v="2"/>
    <x v="0"/>
  </r>
  <r>
    <x v="4"/>
    <n v="135"/>
    <n v="0"/>
    <x v="0"/>
  </r>
  <r>
    <x v="56"/>
    <n v="185"/>
    <n v="0"/>
    <x v="11"/>
  </r>
  <r>
    <x v="70"/>
    <n v="188"/>
    <n v="0"/>
    <x v="11"/>
  </r>
  <r>
    <x v="58"/>
    <n v="245"/>
    <n v="2"/>
    <x v="11"/>
  </r>
  <r>
    <x v="96"/>
    <n v="213"/>
    <n v="0"/>
    <x v="11"/>
  </r>
  <r>
    <x v="59"/>
    <n v="195"/>
    <n v="2"/>
    <x v="11"/>
  </r>
  <r>
    <x v="5"/>
    <n v="202"/>
    <n v="0"/>
    <x v="1"/>
  </r>
  <r>
    <x v="97"/>
    <n v="252"/>
    <n v="2"/>
    <x v="1"/>
  </r>
  <r>
    <x v="85"/>
    <n v="163"/>
    <n v="0"/>
    <x v="1"/>
  </r>
  <r>
    <x v="8"/>
    <n v="179"/>
    <n v="0"/>
    <x v="1"/>
  </r>
  <r>
    <x v="9"/>
    <n v="223"/>
    <n v="0"/>
    <x v="1"/>
  </r>
  <r>
    <x v="33"/>
    <n v="216"/>
    <n v="2"/>
    <x v="6"/>
  </r>
  <r>
    <x v="98"/>
    <n v="178"/>
    <n v="0"/>
    <x v="6"/>
  </r>
  <r>
    <x v="81"/>
    <n v="231"/>
    <n v="2"/>
    <x v="6"/>
  </r>
  <r>
    <x v="32"/>
    <n v="233"/>
    <n v="2"/>
    <x v="6"/>
  </r>
  <r>
    <x v="34"/>
    <n v="224"/>
    <n v="2"/>
    <x v="6"/>
  </r>
  <r>
    <x v="51"/>
    <n v="206"/>
    <n v="2"/>
    <x v="10"/>
  </r>
  <r>
    <x v="94"/>
    <n v="215"/>
    <n v="0"/>
    <x v="10"/>
  </r>
  <r>
    <x v="75"/>
    <n v="225"/>
    <n v="2"/>
    <x v="10"/>
  </r>
  <r>
    <x v="53"/>
    <n v="200"/>
    <n v="2"/>
    <x v="10"/>
  </r>
  <r>
    <x v="54"/>
    <n v="205"/>
    <n v="2"/>
    <x v="10"/>
  </r>
  <r>
    <x v="10"/>
    <n v="129"/>
    <n v="0"/>
    <x v="2"/>
  </r>
  <r>
    <x v="78"/>
    <n v="222"/>
    <n v="2"/>
    <x v="2"/>
  </r>
  <r>
    <x v="91"/>
    <n v="194"/>
    <n v="0"/>
    <x v="2"/>
  </r>
  <r>
    <x v="11"/>
    <n v="178"/>
    <n v="0"/>
    <x v="2"/>
  </r>
  <r>
    <x v="61"/>
    <n v="176"/>
    <n v="0"/>
    <x v="2"/>
  </r>
  <r>
    <x v="80"/>
    <n v="146"/>
    <n v="0"/>
    <x v="4"/>
  </r>
  <r>
    <x v="22"/>
    <n v="192"/>
    <n v="2"/>
    <x v="4"/>
  </r>
  <r>
    <x v="23"/>
    <n v="163"/>
    <n v="0"/>
    <x v="4"/>
  </r>
  <r>
    <x v="21"/>
    <n v="224"/>
    <n v="0"/>
    <x v="4"/>
  </r>
  <r>
    <x v="68"/>
    <n v="192"/>
    <n v="2"/>
    <x v="4"/>
  </r>
  <r>
    <x v="42"/>
    <n v="181"/>
    <n v="2"/>
    <x v="8"/>
  </r>
  <r>
    <x v="43"/>
    <n v="182"/>
    <n v="0"/>
    <x v="8"/>
  </r>
  <r>
    <x v="41"/>
    <n v="203"/>
    <n v="2"/>
    <x v="8"/>
  </r>
  <r>
    <x v="77"/>
    <n v="226"/>
    <n v="2"/>
    <x v="8"/>
  </r>
  <r>
    <x v="44"/>
    <n v="180"/>
    <n v="0"/>
    <x v="8"/>
  </r>
  <r>
    <x v="36"/>
    <n v="167"/>
    <n v="0"/>
    <x v="7"/>
  </r>
  <r>
    <x v="35"/>
    <n v="196"/>
    <n v="2"/>
    <x v="7"/>
  </r>
  <r>
    <x v="69"/>
    <n v="202"/>
    <n v="0"/>
    <x v="7"/>
  </r>
  <r>
    <x v="38"/>
    <n v="204"/>
    <n v="2"/>
    <x v="7"/>
  </r>
  <r>
    <x v="39"/>
    <n v="256"/>
    <n v="2"/>
    <x v="7"/>
  </r>
  <r>
    <x v="28"/>
    <n v="227"/>
    <n v="2"/>
    <x v="5"/>
  </r>
  <r>
    <x v="25"/>
    <n v="189"/>
    <n v="0"/>
    <x v="5"/>
  </r>
  <r>
    <x v="26"/>
    <n v="246"/>
    <n v="2"/>
    <x v="5"/>
  </r>
  <r>
    <x v="62"/>
    <n v="199"/>
    <n v="0"/>
    <x v="5"/>
  </r>
  <r>
    <x v="29"/>
    <n v="212"/>
    <n v="0"/>
    <x v="5"/>
  </r>
  <r>
    <x v="15"/>
    <n v="152"/>
    <n v="0"/>
    <x v="3"/>
  </r>
  <r>
    <x v="16"/>
    <n v="234"/>
    <n v="2"/>
    <x v="3"/>
  </r>
  <r>
    <x v="74"/>
    <n v="182"/>
    <n v="0"/>
    <x v="3"/>
  </r>
  <r>
    <x v="18"/>
    <n v="166"/>
    <n v="0"/>
    <x v="3"/>
  </r>
  <r>
    <x v="17"/>
    <n v="185"/>
    <n v="0"/>
    <x v="3"/>
  </r>
  <r>
    <x v="66"/>
    <n v="247"/>
    <n v="2"/>
    <x v="9"/>
  </r>
  <r>
    <x v="45"/>
    <n v="187"/>
    <n v="0"/>
    <x v="9"/>
  </r>
  <r>
    <x v="46"/>
    <n v="216"/>
    <n v="2"/>
    <x v="9"/>
  </r>
  <r>
    <x v="48"/>
    <n v="187"/>
    <n v="2"/>
    <x v="9"/>
  </r>
  <r>
    <x v="49"/>
    <n v="254"/>
    <n v="2"/>
    <x v="9"/>
  </r>
  <r>
    <x v="28"/>
    <n v="199"/>
    <n v="2"/>
    <x v="5"/>
  </r>
  <r>
    <x v="25"/>
    <n v="194"/>
    <n v="2"/>
    <x v="5"/>
  </r>
  <r>
    <x v="26"/>
    <n v="210"/>
    <n v="2"/>
    <x v="5"/>
  </r>
  <r>
    <x v="62"/>
    <n v="209"/>
    <n v="2"/>
    <x v="5"/>
  </r>
  <r>
    <x v="87"/>
    <n v="209"/>
    <n v="0"/>
    <x v="5"/>
  </r>
  <r>
    <x v="51"/>
    <n v="172"/>
    <n v="0"/>
    <x v="10"/>
  </r>
  <r>
    <x v="94"/>
    <n v="167"/>
    <n v="0"/>
    <x v="10"/>
  </r>
  <r>
    <x v="75"/>
    <n v="192"/>
    <n v="0"/>
    <x v="10"/>
  </r>
  <r>
    <x v="53"/>
    <n v="198"/>
    <n v="0"/>
    <x v="10"/>
  </r>
  <r>
    <x v="54"/>
    <n v="289"/>
    <n v="2"/>
    <x v="10"/>
  </r>
  <r>
    <x v="66"/>
    <n v="214"/>
    <n v="2"/>
    <x v="9"/>
  </r>
  <r>
    <x v="45"/>
    <n v="157"/>
    <n v="0"/>
    <x v="9"/>
  </r>
  <r>
    <x v="46"/>
    <n v="180"/>
    <n v="0"/>
    <x v="9"/>
  </r>
  <r>
    <x v="48"/>
    <n v="193"/>
    <n v="2"/>
    <x v="9"/>
  </r>
  <r>
    <x v="49"/>
    <n v="247"/>
    <n v="0"/>
    <x v="9"/>
  </r>
  <r>
    <x v="42"/>
    <n v="164"/>
    <n v="0"/>
    <x v="8"/>
  </r>
  <r>
    <x v="43"/>
    <n v="234"/>
    <n v="2"/>
    <x v="8"/>
  </r>
  <r>
    <x v="41"/>
    <n v="192"/>
    <n v="2"/>
    <x v="8"/>
  </r>
  <r>
    <x v="77"/>
    <n v="168"/>
    <n v="0"/>
    <x v="8"/>
  </r>
  <r>
    <x v="44"/>
    <n v="252"/>
    <n v="2"/>
    <x v="8"/>
  </r>
  <r>
    <x v="36"/>
    <n v="177"/>
    <n v="0"/>
    <x v="7"/>
  </r>
  <r>
    <x v="35"/>
    <n v="217"/>
    <n v="0"/>
    <x v="7"/>
  </r>
  <r>
    <x v="69"/>
    <n v="159"/>
    <n v="0"/>
    <x v="7"/>
  </r>
  <r>
    <x v="38"/>
    <n v="188"/>
    <n v="0"/>
    <x v="7"/>
  </r>
  <r>
    <x v="39"/>
    <n v="199"/>
    <n v="2"/>
    <x v="7"/>
  </r>
  <r>
    <x v="56"/>
    <n v="225"/>
    <n v="2"/>
    <x v="11"/>
  </r>
  <r>
    <x v="70"/>
    <n v="234"/>
    <n v="2"/>
    <x v="11"/>
  </r>
  <r>
    <x v="58"/>
    <n v="244"/>
    <n v="2"/>
    <x v="11"/>
  </r>
  <r>
    <x v="96"/>
    <n v="256"/>
    <n v="2"/>
    <x v="11"/>
  </r>
  <r>
    <x v="59"/>
    <n v="152"/>
    <n v="0"/>
    <x v="11"/>
  </r>
  <r>
    <x v="98"/>
    <n v="200"/>
    <n v="0"/>
    <x v="6"/>
  </r>
  <r>
    <x v="81"/>
    <n v="170"/>
    <n v="0"/>
    <x v="6"/>
  </r>
  <r>
    <x v="34"/>
    <n v="212"/>
    <n v="2"/>
    <x v="6"/>
  </r>
  <r>
    <x v="32"/>
    <n v="187"/>
    <n v="0"/>
    <x v="6"/>
  </r>
  <r>
    <x v="33"/>
    <n v="205"/>
    <n v="2"/>
    <x v="6"/>
  </r>
  <r>
    <x v="15"/>
    <n v="234"/>
    <n v="2"/>
    <x v="3"/>
  </r>
  <r>
    <x v="16"/>
    <n v="236"/>
    <n v="2"/>
    <x v="3"/>
  </r>
  <r>
    <x v="74"/>
    <n v="193"/>
    <n v="0"/>
    <x v="3"/>
  </r>
  <r>
    <x v="18"/>
    <n v="237"/>
    <n v="2"/>
    <x v="3"/>
  </r>
  <r>
    <x v="17"/>
    <n v="180"/>
    <n v="0"/>
    <x v="3"/>
  </r>
  <r>
    <x v="3"/>
    <n v="164"/>
    <n v="0"/>
    <x v="0"/>
  </r>
  <r>
    <x v="1"/>
    <n v="181"/>
    <n v="2"/>
    <x v="0"/>
  </r>
  <r>
    <x v="63"/>
    <n v="190"/>
    <n v="2"/>
    <x v="0"/>
  </r>
  <r>
    <x v="0"/>
    <n v="157"/>
    <n v="0"/>
    <x v="0"/>
  </r>
  <r>
    <x v="4"/>
    <n v="180"/>
    <n v="0"/>
    <x v="0"/>
  </r>
  <r>
    <x v="12"/>
    <n v="251"/>
    <n v="2"/>
    <x v="2"/>
  </r>
  <r>
    <x v="78"/>
    <n v="180"/>
    <n v="0"/>
    <x v="2"/>
  </r>
  <r>
    <x v="10"/>
    <n v="174"/>
    <n v="0"/>
    <x v="2"/>
  </r>
  <r>
    <x v="11"/>
    <n v="181"/>
    <n v="2"/>
    <x v="2"/>
  </r>
  <r>
    <x v="61"/>
    <n v="207"/>
    <n v="2"/>
    <x v="2"/>
  </r>
  <r>
    <x v="92"/>
    <n v="200"/>
    <n v="0"/>
    <x v="4"/>
  </r>
  <r>
    <x v="22"/>
    <n v="222"/>
    <n v="2"/>
    <x v="4"/>
  </r>
  <r>
    <x v="23"/>
    <n v="209"/>
    <n v="2"/>
    <x v="4"/>
  </r>
  <r>
    <x v="21"/>
    <n v="162"/>
    <n v="0"/>
    <x v="4"/>
  </r>
  <r>
    <x v="68"/>
    <n v="233"/>
    <n v="2"/>
    <x v="4"/>
  </r>
  <r>
    <x v="5"/>
    <n v="202"/>
    <n v="2"/>
    <x v="1"/>
  </r>
  <r>
    <x v="97"/>
    <n v="187"/>
    <n v="0"/>
    <x v="1"/>
  </r>
  <r>
    <x v="7"/>
    <n v="191"/>
    <n v="0"/>
    <x v="1"/>
  </r>
  <r>
    <x v="8"/>
    <n v="212"/>
    <n v="2"/>
    <x v="1"/>
  </r>
  <r>
    <x v="9"/>
    <n v="208"/>
    <n v="0"/>
    <x v="1"/>
  </r>
  <r>
    <x v="5"/>
    <n v="186"/>
    <n v="2"/>
    <x v="1"/>
  </r>
  <r>
    <x v="97"/>
    <n v="155"/>
    <n v="0"/>
    <x v="1"/>
  </r>
  <r>
    <x v="7"/>
    <n v="198"/>
    <n v="2"/>
    <x v="1"/>
  </r>
  <r>
    <x v="8"/>
    <n v="165"/>
    <n v="0"/>
    <x v="1"/>
  </r>
  <r>
    <x v="9"/>
    <n v="243"/>
    <n v="2"/>
    <x v="1"/>
  </r>
  <r>
    <x v="66"/>
    <n v="180"/>
    <n v="0"/>
    <x v="9"/>
  </r>
  <r>
    <x v="45"/>
    <n v="183"/>
    <n v="2"/>
    <x v="9"/>
  </r>
  <r>
    <x v="46"/>
    <n v="180"/>
    <n v="0"/>
    <x v="9"/>
  </r>
  <r>
    <x v="48"/>
    <n v="220"/>
    <n v="2"/>
    <x v="9"/>
  </r>
  <r>
    <x v="49"/>
    <n v="203"/>
    <n v="0"/>
    <x v="9"/>
  </r>
  <r>
    <x v="15"/>
    <n v="233"/>
    <n v="2"/>
    <x v="3"/>
  </r>
  <r>
    <x v="16"/>
    <n v="194"/>
    <n v="2"/>
    <x v="3"/>
  </r>
  <r>
    <x v="74"/>
    <n v="235"/>
    <n v="2"/>
    <x v="3"/>
  </r>
  <r>
    <x v="18"/>
    <n v="242"/>
    <n v="2"/>
    <x v="3"/>
  </r>
  <r>
    <x v="89"/>
    <n v="160"/>
    <n v="0"/>
    <x v="3"/>
  </r>
  <r>
    <x v="3"/>
    <n v="180"/>
    <n v="0"/>
    <x v="0"/>
  </r>
  <r>
    <x v="1"/>
    <n v="188"/>
    <n v="0"/>
    <x v="0"/>
  </r>
  <r>
    <x v="63"/>
    <n v="233"/>
    <n v="0"/>
    <x v="0"/>
  </r>
  <r>
    <x v="0"/>
    <n v="203"/>
    <n v="0"/>
    <x v="0"/>
  </r>
  <r>
    <x v="4"/>
    <n v="237"/>
    <n v="2"/>
    <x v="0"/>
  </r>
  <r>
    <x v="92"/>
    <n v="155"/>
    <n v="0"/>
    <x v="4"/>
  </r>
  <r>
    <x v="22"/>
    <n v="191"/>
    <n v="2"/>
    <x v="4"/>
  </r>
  <r>
    <x v="23"/>
    <n v="209"/>
    <n v="2"/>
    <x v="4"/>
  </r>
  <r>
    <x v="21"/>
    <n v="206"/>
    <n v="0"/>
    <x v="4"/>
  </r>
  <r>
    <x v="68"/>
    <n v="212"/>
    <n v="2"/>
    <x v="4"/>
  </r>
  <r>
    <x v="28"/>
    <n v="221"/>
    <n v="2"/>
    <x v="5"/>
  </r>
  <r>
    <x v="25"/>
    <n v="181"/>
    <n v="0"/>
    <x v="5"/>
  </r>
  <r>
    <x v="26"/>
    <n v="200"/>
    <n v="0"/>
    <x v="5"/>
  </r>
  <r>
    <x v="62"/>
    <n v="237"/>
    <n v="2"/>
    <x v="5"/>
  </r>
  <r>
    <x v="87"/>
    <n v="180"/>
    <n v="0"/>
    <x v="5"/>
  </r>
  <r>
    <x v="36"/>
    <n v="236"/>
    <n v="2"/>
    <x v="7"/>
  </r>
  <r>
    <x v="35"/>
    <n v="159"/>
    <n v="0"/>
    <x v="7"/>
  </r>
  <r>
    <x v="69"/>
    <n v="194"/>
    <n v="2"/>
    <x v="7"/>
  </r>
  <r>
    <x v="38"/>
    <n v="277"/>
    <n v="2"/>
    <x v="7"/>
  </r>
  <r>
    <x v="39"/>
    <n v="245"/>
    <n v="2"/>
    <x v="7"/>
  </r>
  <r>
    <x v="12"/>
    <n v="214"/>
    <n v="0"/>
    <x v="2"/>
  </r>
  <r>
    <x v="78"/>
    <n v="246"/>
    <n v="2"/>
    <x v="2"/>
  </r>
  <r>
    <x v="91"/>
    <n v="186"/>
    <n v="0"/>
    <x v="2"/>
  </r>
  <r>
    <x v="11"/>
    <n v="146"/>
    <n v="0"/>
    <x v="2"/>
  </r>
  <r>
    <x v="61"/>
    <n v="168"/>
    <n v="0"/>
    <x v="2"/>
  </r>
  <r>
    <x v="42"/>
    <n v="227"/>
    <n v="2"/>
    <x v="8"/>
  </r>
  <r>
    <x v="43"/>
    <n v="169"/>
    <n v="0"/>
    <x v="8"/>
  </r>
  <r>
    <x v="64"/>
    <n v="225"/>
    <n v="2"/>
    <x v="8"/>
  </r>
  <r>
    <x v="77"/>
    <n v="174"/>
    <n v="0"/>
    <x v="8"/>
  </r>
  <r>
    <x v="44"/>
    <n v="195"/>
    <n v="2"/>
    <x v="8"/>
  </r>
  <r>
    <x v="98"/>
    <n v="176"/>
    <n v="0"/>
    <x v="6"/>
  </r>
  <r>
    <x v="81"/>
    <n v="244"/>
    <n v="2"/>
    <x v="6"/>
  </r>
  <r>
    <x v="34"/>
    <n v="212"/>
    <n v="0"/>
    <x v="6"/>
  </r>
  <r>
    <x v="32"/>
    <n v="222"/>
    <n v="2"/>
    <x v="6"/>
  </r>
  <r>
    <x v="33"/>
    <n v="191"/>
    <n v="0"/>
    <x v="6"/>
  </r>
  <r>
    <x v="56"/>
    <n v="266"/>
    <n v="2"/>
    <x v="11"/>
  </r>
  <r>
    <x v="70"/>
    <n v="191"/>
    <n v="0"/>
    <x v="11"/>
  </r>
  <r>
    <x v="58"/>
    <n v="214"/>
    <n v="2"/>
    <x v="11"/>
  </r>
  <r>
    <x v="96"/>
    <n v="210"/>
    <n v="2"/>
    <x v="11"/>
  </r>
  <r>
    <x v="59"/>
    <n v="181"/>
    <n v="0"/>
    <x v="11"/>
  </r>
  <r>
    <x v="51"/>
    <n v="157"/>
    <n v="0"/>
    <x v="10"/>
  </r>
  <r>
    <x v="99"/>
    <n v="225"/>
    <n v="2"/>
    <x v="10"/>
  </r>
  <r>
    <x v="75"/>
    <n v="185"/>
    <n v="0"/>
    <x v="10"/>
  </r>
  <r>
    <x v="53"/>
    <n v="208"/>
    <n v="0"/>
    <x v="10"/>
  </r>
  <r>
    <x v="54"/>
    <n v="219"/>
    <n v="2"/>
    <x v="10"/>
  </r>
</pivotCacheRecords>
</file>

<file path=xl/pivotCache/pivotCacheRecords2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8">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r>
    <x v="6"/>
    <n v="1062"/>
    <n v="4"/>
    <n v="1"/>
  </r>
  <r>
    <x v="7"/>
    <n v="1065"/>
    <n v="16"/>
    <n v="1"/>
  </r>
  <r>
    <x v="3"/>
    <n v="1100"/>
    <n v="4"/>
    <n v="1"/>
  </r>
  <r>
    <x v="10"/>
    <n v="1162"/>
    <n v="16"/>
    <n v="1"/>
  </r>
  <r>
    <x v="1"/>
    <n v="1067"/>
    <n v="18"/>
    <n v="1"/>
  </r>
  <r>
    <x v="9"/>
    <n v="966"/>
    <n v="2"/>
    <n v="1"/>
  </r>
  <r>
    <x v="11"/>
    <n v="1124"/>
    <n v="18"/>
    <n v="1"/>
  </r>
  <r>
    <x v="8"/>
    <n v="961"/>
    <n v="2"/>
    <n v="1"/>
  </r>
  <r>
    <x v="2"/>
    <n v="928"/>
    <n v="0"/>
    <n v="1"/>
  </r>
  <r>
    <x v="0"/>
    <n v="1243"/>
    <n v="20"/>
    <n v="1"/>
  </r>
  <r>
    <x v="5"/>
    <n v="987"/>
    <n v="6"/>
    <n v="1"/>
  </r>
  <r>
    <x v="4"/>
    <n v="993"/>
    <n v="14"/>
    <n v="1"/>
  </r>
  <r>
    <x v="1"/>
    <n v="1086"/>
    <n v="6"/>
    <n v="1"/>
  </r>
  <r>
    <x v="3"/>
    <n v="1089"/>
    <n v="14"/>
    <n v="1"/>
  </r>
  <r>
    <x v="8"/>
    <n v="1104"/>
    <n v="16"/>
    <n v="1"/>
  </r>
  <r>
    <x v="9"/>
    <n v="990"/>
    <n v="4"/>
    <n v="1"/>
  </r>
  <r>
    <x v="6"/>
    <n v="1114"/>
    <n v="18"/>
    <n v="1"/>
  </r>
  <r>
    <x v="5"/>
    <n v="978"/>
    <n v="2"/>
    <n v="1"/>
  </r>
  <r>
    <x v="0"/>
    <n v="1119"/>
    <n v="16"/>
    <n v="1"/>
  </r>
  <r>
    <x v="4"/>
    <n v="1043"/>
    <n v="4"/>
    <n v="1"/>
  </r>
  <r>
    <x v="11"/>
    <n v="1040"/>
    <n v="6"/>
    <n v="1"/>
  </r>
  <r>
    <x v="10"/>
    <n v="1092"/>
    <n v="14"/>
    <n v="1"/>
  </r>
  <r>
    <x v="7"/>
    <n v="1029"/>
    <n v="4"/>
    <n v="1"/>
  </r>
  <r>
    <x v="2"/>
    <n v="1037"/>
    <n v="16"/>
    <n v="1"/>
  </r>
  <r>
    <x v="2"/>
    <n v="948"/>
    <n v="4"/>
    <n v="1"/>
  </r>
  <r>
    <x v="4"/>
    <n v="1022"/>
    <n v="16"/>
    <n v="1"/>
  </r>
  <r>
    <x v="11"/>
    <n v="1092"/>
    <n v="2"/>
    <n v="1"/>
  </r>
  <r>
    <x v="1"/>
    <n v="1104"/>
    <n v="18"/>
    <n v="1"/>
  </r>
  <r>
    <x v="8"/>
    <n v="1118"/>
    <n v="16"/>
    <n v="1"/>
  </r>
  <r>
    <x v="10"/>
    <n v="1031"/>
    <n v="4"/>
    <n v="1"/>
  </r>
  <r>
    <x v="3"/>
    <n v="1154"/>
    <n v="16"/>
    <n v="1"/>
  </r>
  <r>
    <x v="9"/>
    <n v="1034"/>
    <n v="4"/>
    <n v="1"/>
  </r>
  <r>
    <x v="7"/>
    <n v="1041"/>
    <n v="18"/>
    <n v="1"/>
  </r>
  <r>
    <x v="5"/>
    <n v="852"/>
    <n v="2"/>
    <n v="1"/>
  </r>
  <r>
    <x v="0"/>
    <n v="1062"/>
    <n v="16"/>
    <n v="1"/>
  </r>
  <r>
    <x v="6"/>
    <n v="1031"/>
    <n v="4"/>
    <n v="1"/>
  </r>
  <r>
    <x v="11"/>
    <n v="1102"/>
    <n v="16"/>
    <n v="1"/>
  </r>
  <r>
    <x v="9"/>
    <n v="1053"/>
    <n v="4"/>
    <n v="1"/>
  </r>
  <r>
    <x v="2"/>
    <n v="992"/>
    <n v="16"/>
    <n v="1"/>
  </r>
  <r>
    <x v="5"/>
    <n v="941"/>
    <n v="4"/>
    <n v="1"/>
  </r>
  <r>
    <x v="7"/>
    <n v="998"/>
    <n v="2"/>
    <n v="1"/>
  </r>
  <r>
    <x v="0"/>
    <n v="1181"/>
    <n v="18"/>
    <n v="1"/>
  </r>
  <r>
    <x v="1"/>
    <n v="1109"/>
    <n v="18"/>
    <n v="1"/>
  </r>
  <r>
    <x v="10"/>
    <n v="1095"/>
    <n v="2"/>
    <n v="1"/>
  </r>
  <r>
    <x v="4"/>
    <n v="1041"/>
    <n v="18"/>
    <n v="1"/>
  </r>
  <r>
    <x v="6"/>
    <n v="936"/>
    <n v="2"/>
    <n v="1"/>
  </r>
  <r>
    <x v="8"/>
    <n v="1057"/>
    <n v="4"/>
    <n v="1"/>
  </r>
  <r>
    <x v="3"/>
    <n v="1099"/>
    <n v="16"/>
    <n v="1"/>
  </r>
  <r>
    <x v="0"/>
    <n v="1058"/>
    <n v="16"/>
    <n v="1"/>
  </r>
  <r>
    <x v="5"/>
    <n v="1026"/>
    <n v="4"/>
    <n v="1"/>
  </r>
  <r>
    <x v="7"/>
    <n v="1052"/>
    <n v="3"/>
    <n v="1"/>
  </r>
  <r>
    <x v="4"/>
    <n v="1146"/>
    <n v="17"/>
    <n v="1"/>
  </r>
  <r>
    <x v="3"/>
    <n v="1136"/>
    <n v="16"/>
    <n v="1"/>
  </r>
  <r>
    <x v="11"/>
    <n v="1112"/>
    <n v="4"/>
    <n v="1"/>
  </r>
  <r>
    <x v="6"/>
    <n v="1048"/>
    <n v="18"/>
    <n v="1"/>
  </r>
  <r>
    <x v="2"/>
    <n v="956"/>
    <n v="2"/>
    <n v="1"/>
  </r>
  <r>
    <x v="8"/>
    <n v="993"/>
    <n v="4"/>
    <n v="1"/>
  </r>
  <r>
    <x v="1"/>
    <n v="994"/>
    <n v="16"/>
    <n v="1"/>
  </r>
  <r>
    <x v="9"/>
    <n v="1089"/>
    <n v="6"/>
    <n v="1"/>
  </r>
  <r>
    <x v="10"/>
    <n v="1111"/>
    <n v="14"/>
    <n v="1"/>
  </r>
  <r>
    <x v="10"/>
    <n v="923"/>
    <n v="4"/>
    <n v="1"/>
  </r>
  <r>
    <x v="6"/>
    <n v="994"/>
    <n v="16"/>
    <n v="1"/>
  </r>
  <r>
    <x v="0"/>
    <n v="951"/>
    <n v="2"/>
    <n v="1"/>
  </r>
  <r>
    <x v="11"/>
    <n v="1003"/>
    <n v="18"/>
    <n v="1"/>
  </r>
  <r>
    <x v="2"/>
    <n v="901"/>
    <n v="4"/>
    <n v="1"/>
  </r>
  <r>
    <x v="8"/>
    <n v="1017"/>
    <n v="16"/>
    <n v="1"/>
  </r>
  <r>
    <x v="4"/>
    <n v="1028"/>
    <n v="4"/>
    <n v="1"/>
  </r>
  <r>
    <x v="3"/>
    <n v="1079"/>
    <n v="16"/>
    <n v="1"/>
  </r>
  <r>
    <x v="5"/>
    <n v="1080"/>
    <n v="18"/>
    <n v="1"/>
  </r>
  <r>
    <x v="9"/>
    <n v="1029"/>
    <n v="2"/>
    <n v="1"/>
  </r>
  <r>
    <x v="1"/>
    <n v="975"/>
    <n v="4"/>
    <n v="1"/>
  </r>
  <r>
    <x v="7"/>
    <n v="1049"/>
    <n v="16"/>
    <n v="1"/>
  </r>
  <r>
    <x v="7"/>
    <n v="1036"/>
    <n v="18"/>
    <n v="1"/>
  </r>
  <r>
    <x v="8"/>
    <n v="914"/>
    <n v="2"/>
    <n v="1"/>
  </r>
  <r>
    <x v="9"/>
    <n v="1047"/>
    <n v="4"/>
    <n v="1"/>
  </r>
  <r>
    <x v="6"/>
    <n v="1143"/>
    <n v="16"/>
    <n v="1"/>
  </r>
  <r>
    <x v="4"/>
    <n v="1020"/>
    <n v="6"/>
    <n v="1"/>
  </r>
  <r>
    <x v="1"/>
    <n v="1076"/>
    <n v="14"/>
    <n v="1"/>
  </r>
  <r>
    <x v="5"/>
    <n v="841"/>
    <n v="0"/>
    <n v="1"/>
  </r>
  <r>
    <x v="11"/>
    <n v="1052"/>
    <n v="20"/>
    <n v="1"/>
  </r>
  <r>
    <x v="10"/>
    <n v="1111"/>
    <n v="16"/>
    <n v="1"/>
  </r>
  <r>
    <x v="2"/>
    <n v="1046"/>
    <n v="4"/>
    <n v="1"/>
  </r>
  <r>
    <x v="3"/>
    <n v="1190"/>
    <n v="16"/>
    <n v="1"/>
  </r>
  <r>
    <x v="0"/>
    <n v="1142"/>
    <n v="4"/>
    <n v="1"/>
  </r>
  <r>
    <x v="9"/>
    <n v="979"/>
    <n v="4"/>
    <n v="1"/>
  </r>
  <r>
    <x v="0"/>
    <n v="1105"/>
    <n v="16"/>
    <n v="1"/>
  </r>
  <r>
    <x v="10"/>
    <n v="1030"/>
    <n v="5"/>
    <n v="1"/>
  </r>
  <r>
    <x v="7"/>
    <n v="1051"/>
    <n v="15"/>
    <n v="1"/>
  </r>
  <r>
    <x v="5"/>
    <n v="914"/>
    <n v="0"/>
    <n v="1"/>
  </r>
  <r>
    <x v="3"/>
    <n v="1208"/>
    <n v="20"/>
    <n v="1"/>
  </r>
  <r>
    <x v="2"/>
    <n v="951"/>
    <n v="6"/>
    <n v="1"/>
  </r>
  <r>
    <x v="1"/>
    <n v="990"/>
    <n v="14"/>
    <n v="1"/>
  </r>
  <r>
    <x v="6"/>
    <n v="1008"/>
    <n v="2"/>
    <n v="1"/>
  </r>
  <r>
    <x v="11"/>
    <n v="1111"/>
    <n v="18"/>
    <n v="1"/>
  </r>
  <r>
    <x v="4"/>
    <n v="1063"/>
    <n v="6"/>
    <n v="1"/>
  </r>
  <r>
    <x v="8"/>
    <n v="1070"/>
    <n v="14"/>
    <n v="1"/>
  </r>
  <r>
    <x v="3"/>
    <n v="1026"/>
    <n v="6"/>
    <n v="1"/>
  </r>
  <r>
    <x v="2"/>
    <n v="1042"/>
    <n v="14"/>
    <n v="1"/>
  </r>
  <r>
    <x v="5"/>
    <n v="885"/>
    <n v="4"/>
    <n v="1"/>
  </r>
  <r>
    <x v="8"/>
    <n v="1020"/>
    <n v="16"/>
    <n v="1"/>
  </r>
  <r>
    <x v="11"/>
    <n v="1133"/>
    <n v="18"/>
    <n v="1"/>
  </r>
  <r>
    <x v="7"/>
    <n v="998"/>
    <n v="2"/>
    <n v="1"/>
  </r>
  <r>
    <x v="10"/>
    <n v="1168"/>
    <n v="16"/>
    <n v="1"/>
  </r>
  <r>
    <x v="0"/>
    <n v="1145"/>
    <n v="4"/>
    <n v="1"/>
  </r>
  <r>
    <x v="9"/>
    <n v="928"/>
    <n v="18"/>
    <n v="1"/>
  </r>
  <r>
    <x v="4"/>
    <n v="884"/>
    <n v="2"/>
    <n v="1"/>
  </r>
  <r>
    <x v="6"/>
    <n v="1001"/>
    <n v="18"/>
    <n v="1"/>
  </r>
  <r>
    <x v="1"/>
    <n v="971"/>
    <n v="2"/>
    <n v="1"/>
  </r>
  <r>
    <x v="4"/>
    <n v="874"/>
    <n v="0"/>
    <n v="1"/>
  </r>
  <r>
    <x v="11"/>
    <n v="1139"/>
    <n v="20"/>
    <n v="1"/>
  </r>
  <r>
    <x v="1"/>
    <n v="1028"/>
    <n v="16"/>
    <n v="1"/>
  </r>
  <r>
    <x v="0"/>
    <n v="924"/>
    <n v="4"/>
    <n v="1"/>
  </r>
  <r>
    <x v="9"/>
    <n v="1038"/>
    <n v="16"/>
    <n v="1"/>
  </r>
  <r>
    <x v="2"/>
    <n v="944"/>
    <n v="4"/>
    <n v="1"/>
  </r>
  <r>
    <x v="8"/>
    <n v="1037"/>
    <n v="14"/>
    <n v="1"/>
  </r>
  <r>
    <x v="6"/>
    <n v="1028"/>
    <n v="6"/>
    <n v="1"/>
  </r>
  <r>
    <x v="3"/>
    <n v="1015"/>
    <n v="5"/>
    <n v="1"/>
  </r>
  <r>
    <x v="7"/>
    <n v="1030"/>
    <n v="15"/>
    <n v="1"/>
  </r>
  <r>
    <x v="10"/>
    <n v="1024"/>
    <n v="16"/>
    <n v="1"/>
  </r>
  <r>
    <x v="5"/>
    <n v="891"/>
    <n v="4"/>
    <n v="1"/>
  </r>
  <r>
    <x v="5"/>
    <n v="947"/>
    <n v="6"/>
    <n v="1"/>
  </r>
  <r>
    <x v="1"/>
    <n v="986"/>
    <n v="14"/>
    <n v="1"/>
  </r>
  <r>
    <x v="6"/>
    <n v="1093"/>
    <n v="5"/>
    <n v="1"/>
  </r>
  <r>
    <x v="3"/>
    <n v="1112"/>
    <n v="15"/>
    <n v="1"/>
  </r>
  <r>
    <x v="10"/>
    <n v="973"/>
    <n v="8"/>
    <n v="1"/>
  </r>
  <r>
    <x v="4"/>
    <n v="985"/>
    <n v="12"/>
    <n v="1"/>
  </r>
  <r>
    <x v="9"/>
    <n v="1035"/>
    <n v="14"/>
    <n v="1"/>
  </r>
  <r>
    <x v="7"/>
    <n v="1031"/>
    <n v="6"/>
    <n v="1"/>
  </r>
  <r>
    <x v="0"/>
    <n v="1064"/>
    <n v="4"/>
    <n v="1"/>
  </r>
  <r>
    <x v="8"/>
    <n v="1161"/>
    <n v="16"/>
    <n v="1"/>
  </r>
  <r>
    <x v="2"/>
    <n v="962"/>
    <n v="2"/>
    <n v="1"/>
  </r>
  <r>
    <x v="11"/>
    <n v="962"/>
    <n v="18"/>
    <n v="1"/>
  </r>
  <r>
    <x v="3"/>
    <n v="1016"/>
    <n v="16"/>
    <n v="1"/>
  </r>
  <r>
    <x v="2"/>
    <n v="947"/>
    <n v="4"/>
    <n v="1"/>
  </r>
  <r>
    <x v="0"/>
    <n v="990"/>
    <n v="4"/>
    <n v="1"/>
  </r>
  <r>
    <x v="4"/>
    <n v="1078"/>
    <n v="16"/>
    <n v="1"/>
  </r>
  <r>
    <x v="9"/>
    <n v="940"/>
    <n v="5"/>
    <n v="1"/>
  </r>
  <r>
    <x v="7"/>
    <n v="950"/>
    <n v="15"/>
    <n v="1"/>
  </r>
  <r>
    <x v="10"/>
    <n v="967"/>
    <n v="4"/>
    <n v="1"/>
  </r>
  <r>
    <x v="6"/>
    <n v="990"/>
    <n v="16"/>
    <n v="1"/>
  </r>
  <r>
    <x v="11"/>
    <n v="1178"/>
    <n v="16"/>
    <n v="1"/>
  </r>
  <r>
    <x v="8"/>
    <n v="1042"/>
    <n v="4"/>
    <n v="1"/>
  </r>
  <r>
    <x v="1"/>
    <n v="1008"/>
    <n v="2"/>
    <n v="1"/>
  </r>
  <r>
    <x v="5"/>
    <n v="1078"/>
    <n v="18"/>
    <n v="1"/>
  </r>
  <r>
    <x v="9"/>
    <n v="1004"/>
    <n v="4"/>
    <n v="1"/>
  </r>
  <r>
    <x v="0"/>
    <n v="1115"/>
    <n v="16"/>
    <n v="1"/>
  </r>
  <r>
    <x v="6"/>
    <n v="999"/>
    <n v="14"/>
    <n v="1"/>
  </r>
  <r>
    <x v="7"/>
    <n v="967"/>
    <n v="6"/>
    <n v="1"/>
  </r>
  <r>
    <x v="3"/>
    <n v="1129"/>
    <n v="4"/>
    <n v="1"/>
  </r>
  <r>
    <x v="1"/>
    <n v="1132"/>
    <n v="16"/>
    <n v="1"/>
  </r>
  <r>
    <x v="8"/>
    <n v="1016"/>
    <n v="14"/>
    <n v="1"/>
  </r>
  <r>
    <x v="5"/>
    <n v="992"/>
    <n v="6"/>
    <n v="1"/>
  </r>
  <r>
    <x v="10"/>
    <n v="964"/>
    <n v="14"/>
    <n v="1"/>
  </r>
  <r>
    <x v="4"/>
    <n v="944"/>
    <n v="6"/>
    <n v="1"/>
  </r>
  <r>
    <x v="2"/>
    <n v="898"/>
    <n v="2"/>
    <n v="1"/>
  </r>
  <r>
    <x v="11"/>
    <n v="1115"/>
    <n v="18"/>
    <n v="1"/>
  </r>
  <r>
    <x v="11"/>
    <n v="1039"/>
    <n v="18"/>
    <n v="1"/>
  </r>
  <r>
    <x v="5"/>
    <n v="957"/>
    <n v="2"/>
    <n v="1"/>
  </r>
  <r>
    <x v="10"/>
    <n v="965"/>
    <n v="6"/>
    <n v="1"/>
  </r>
  <r>
    <x v="9"/>
    <n v="974"/>
    <n v="14"/>
    <n v="1"/>
  </r>
  <r>
    <x v="6"/>
    <n v="1034"/>
    <n v="16"/>
    <n v="1"/>
  </r>
  <r>
    <x v="4"/>
    <n v="995"/>
    <n v="4"/>
    <n v="1"/>
  </r>
  <r>
    <x v="0"/>
    <n v="1072"/>
    <n v="18"/>
    <n v="1"/>
  </r>
  <r>
    <x v="7"/>
    <n v="955"/>
    <n v="2"/>
    <n v="1"/>
  </r>
  <r>
    <x v="2"/>
    <n v="1039"/>
    <n v="14"/>
    <n v="1"/>
  </r>
  <r>
    <x v="1"/>
    <n v="984"/>
    <n v="6"/>
    <n v="1"/>
  </r>
  <r>
    <x v="8"/>
    <n v="1042"/>
    <n v="6"/>
    <n v="1"/>
  </r>
  <r>
    <x v="3"/>
    <n v="1064"/>
    <n v="14"/>
    <n v="1"/>
  </r>
  <r>
    <x v="10"/>
    <n v="985"/>
    <n v="15"/>
    <n v="1"/>
  </r>
  <r>
    <x v="7"/>
    <n v="957"/>
    <n v="5"/>
    <n v="1"/>
  </r>
  <r>
    <x v="11"/>
    <n v="996"/>
    <n v="14"/>
    <n v="1"/>
  </r>
  <r>
    <x v="1"/>
    <n v="985"/>
    <n v="6"/>
    <n v="1"/>
  </r>
  <r>
    <x v="2"/>
    <n v="1019"/>
    <n v="14"/>
    <n v="1"/>
  </r>
  <r>
    <x v="8"/>
    <n v="1008"/>
    <n v="6"/>
    <n v="1"/>
  </r>
  <r>
    <x v="9"/>
    <n v="948"/>
    <n v="6"/>
    <n v="1"/>
  </r>
  <r>
    <x v="4"/>
    <n v="1009"/>
    <n v="14"/>
    <n v="1"/>
  </r>
  <r>
    <x v="5"/>
    <n v="1147"/>
    <n v="18"/>
    <n v="1"/>
  </r>
  <r>
    <x v="3"/>
    <n v="995"/>
    <n v="2"/>
    <n v="1"/>
  </r>
  <r>
    <x v="6"/>
    <n v="1105"/>
    <n v="16"/>
    <n v="1"/>
  </r>
  <r>
    <x v="0"/>
    <n v="1025"/>
    <n v="4"/>
    <n v="1"/>
  </r>
  <r>
    <x v="8"/>
    <n v="878"/>
    <n v="4"/>
    <n v="1"/>
  </r>
  <r>
    <x v="1"/>
    <n v="981"/>
    <n v="16"/>
    <n v="1"/>
  </r>
  <r>
    <x v="2"/>
    <n v="933"/>
    <n v="2"/>
    <n v="1"/>
  </r>
  <r>
    <x v="5"/>
    <n v="1007"/>
    <n v="18"/>
    <n v="1"/>
  </r>
  <r>
    <x v="0"/>
    <n v="959"/>
    <n v="16"/>
    <n v="1"/>
  </r>
  <r>
    <x v="10"/>
    <n v="941"/>
    <n v="4"/>
    <n v="1"/>
  </r>
  <r>
    <x v="3"/>
    <n v="961"/>
    <n v="2"/>
    <n v="1"/>
  </r>
  <r>
    <x v="11"/>
    <n v="1061"/>
    <n v="18"/>
    <n v="1"/>
  </r>
  <r>
    <x v="6"/>
    <n v="1091"/>
    <n v="16"/>
    <n v="1"/>
  </r>
  <r>
    <x v="9"/>
    <n v="972"/>
    <n v="4"/>
    <n v="1"/>
  </r>
  <r>
    <x v="7"/>
    <n v="990"/>
    <n v="14"/>
    <n v="1"/>
  </r>
  <r>
    <x v="4"/>
    <n v="952"/>
    <n v="6"/>
    <n v="1"/>
  </r>
  <r>
    <x v="4"/>
    <n v="927"/>
    <n v="6"/>
    <n v="1"/>
  </r>
  <r>
    <x v="3"/>
    <n v="981"/>
    <n v="14"/>
    <n v="1"/>
  </r>
  <r>
    <x v="8"/>
    <n v="1007"/>
    <n v="16"/>
    <n v="1"/>
  </r>
  <r>
    <x v="10"/>
    <n v="968"/>
    <n v="4"/>
    <n v="1"/>
  </r>
  <r>
    <x v="11"/>
    <n v="1027"/>
    <n v="16"/>
    <n v="1"/>
  </r>
  <r>
    <x v="6"/>
    <n v="1026"/>
    <n v="4"/>
    <n v="1"/>
  </r>
  <r>
    <x v="5"/>
    <n v="972"/>
    <n v="0"/>
    <n v="1"/>
  </r>
  <r>
    <x v="0"/>
    <n v="1057"/>
    <n v="20"/>
    <n v="1"/>
  </r>
  <r>
    <x v="1"/>
    <n v="1023"/>
    <n v="2"/>
    <n v="1"/>
  </r>
  <r>
    <x v="7"/>
    <n v="1136"/>
    <n v="18"/>
    <n v="1"/>
  </r>
  <r>
    <x v="9"/>
    <n v="1020"/>
    <n v="16"/>
    <n v="1"/>
  </r>
  <r>
    <x v="2"/>
    <n v="961"/>
    <n v="4"/>
    <n v="1"/>
  </r>
  <r>
    <x v="2"/>
    <n v="874"/>
    <n v="2"/>
    <n v="1"/>
  </r>
  <r>
    <x v="6"/>
    <n v="1081"/>
    <n v="18"/>
    <n v="1"/>
  </r>
  <r>
    <x v="7"/>
    <n v="949"/>
    <n v="0"/>
    <n v="1"/>
  </r>
  <r>
    <x v="3"/>
    <n v="1085"/>
    <n v="20"/>
    <n v="1"/>
  </r>
  <r>
    <x v="5"/>
    <n v="1014"/>
    <n v="18"/>
    <n v="1"/>
  </r>
  <r>
    <x v="9"/>
    <n v="947"/>
    <n v="2"/>
    <n v="1"/>
  </r>
  <r>
    <x v="1"/>
    <n v="963"/>
    <n v="4"/>
    <n v="1"/>
  </r>
  <r>
    <x v="10"/>
    <n v="1102"/>
    <n v="16"/>
    <n v="1"/>
  </r>
  <r>
    <x v="4"/>
    <n v="1102"/>
    <n v="18"/>
    <n v="1"/>
  </r>
  <r>
    <x v="11"/>
    <n v="1010"/>
    <n v="2"/>
    <n v="1"/>
  </r>
  <r>
    <x v="0"/>
    <n v="1038"/>
    <n v="14"/>
    <n v="1"/>
  </r>
  <r>
    <x v="8"/>
    <n v="951"/>
    <n v="6"/>
    <n v="1"/>
  </r>
  <r>
    <x v="7"/>
    <n v="1080"/>
    <n v="16"/>
    <n v="1"/>
  </r>
  <r>
    <x v="8"/>
    <n v="1036"/>
    <n v="4"/>
    <n v="1"/>
  </r>
  <r>
    <x v="4"/>
    <n v="907"/>
    <n v="2"/>
    <n v="1"/>
  </r>
  <r>
    <x v="2"/>
    <n v="1018"/>
    <n v="18"/>
    <n v="1"/>
  </r>
  <r>
    <x v="1"/>
    <n v="937"/>
    <n v="0"/>
    <n v="1"/>
  </r>
  <r>
    <x v="0"/>
    <n v="1083"/>
    <n v="20"/>
    <n v="1"/>
  </r>
  <r>
    <x v="11"/>
    <n v="1116"/>
    <n v="20"/>
    <n v="1"/>
  </r>
  <r>
    <x v="9"/>
    <n v="867"/>
    <n v="0"/>
    <n v="1"/>
  </r>
  <r>
    <x v="3"/>
    <n v="1062"/>
    <n v="16"/>
    <n v="1"/>
  </r>
  <r>
    <x v="10"/>
    <n v="1009"/>
    <n v="4"/>
    <n v="1"/>
  </r>
  <r>
    <x v="5"/>
    <n v="1071"/>
    <n v="6"/>
    <n v="1"/>
  </r>
  <r>
    <x v="6"/>
    <n v="1074"/>
    <n v="14"/>
    <n v="1"/>
  </r>
  <r>
    <x v="0"/>
    <n v="1000"/>
    <n v="6"/>
    <n v="1"/>
  </r>
  <r>
    <x v="11"/>
    <n v="1026"/>
    <n v="14"/>
    <n v="1"/>
  </r>
  <r>
    <x v="1"/>
    <n v="1019"/>
    <n v="2"/>
    <n v="1"/>
  </r>
  <r>
    <x v="6"/>
    <n v="1082"/>
    <n v="18"/>
    <n v="1"/>
  </r>
  <r>
    <x v="10"/>
    <n v="1051"/>
    <n v="18"/>
    <n v="1"/>
  </r>
  <r>
    <x v="2"/>
    <n v="899"/>
    <n v="2"/>
    <n v="1"/>
  </r>
  <r>
    <x v="4"/>
    <n v="917"/>
    <n v="4"/>
    <n v="1"/>
  </r>
  <r>
    <x v="8"/>
    <n v="972"/>
    <n v="16"/>
    <n v="1"/>
  </r>
  <r>
    <x v="7"/>
    <n v="1025"/>
    <n v="6"/>
    <n v="1"/>
  </r>
  <r>
    <x v="5"/>
    <n v="1073"/>
    <n v="14"/>
    <n v="1"/>
  </r>
  <r>
    <x v="3"/>
    <n v="919"/>
    <n v="2"/>
    <n v="1"/>
  </r>
  <r>
    <x v="9"/>
    <n v="1091"/>
    <n v="18"/>
    <n v="1"/>
  </r>
  <r>
    <x v="5"/>
    <n v="1021"/>
    <n v="18"/>
    <n v="1"/>
  </r>
  <r>
    <x v="10"/>
    <n v="1018"/>
    <n v="2"/>
    <n v="1"/>
  </r>
  <r>
    <x v="9"/>
    <n v="991"/>
    <n v="4"/>
    <n v="1"/>
  </r>
  <r>
    <x v="8"/>
    <n v="1010"/>
    <n v="16"/>
    <n v="1"/>
  </r>
  <r>
    <x v="7"/>
    <n v="940"/>
    <n v="2"/>
    <n v="1"/>
  </r>
  <r>
    <x v="11"/>
    <n v="1111"/>
    <n v="18"/>
    <n v="1"/>
  </r>
  <r>
    <x v="6"/>
    <n v="974"/>
    <n v="4"/>
    <n v="1"/>
  </r>
  <r>
    <x v="3"/>
    <n v="1080"/>
    <n v="16"/>
    <n v="1"/>
  </r>
  <r>
    <x v="0"/>
    <n v="872"/>
    <n v="4"/>
    <n v="1"/>
  </r>
  <r>
    <x v="2"/>
    <n v="993"/>
    <n v="16"/>
    <n v="1"/>
  </r>
  <r>
    <x v="4"/>
    <n v="1026"/>
    <n v="16"/>
    <n v="1"/>
  </r>
  <r>
    <x v="1"/>
    <n v="1000"/>
    <n v="4"/>
    <n v="1"/>
  </r>
  <r>
    <x v="1"/>
    <n v="947"/>
    <n v="6"/>
    <n v="1"/>
  </r>
  <r>
    <x v="9"/>
    <n v="966"/>
    <n v="14"/>
    <n v="1"/>
  </r>
  <r>
    <x v="3"/>
    <n v="1064"/>
    <n v="18"/>
    <n v="1"/>
  </r>
  <r>
    <x v="0"/>
    <n v="1041"/>
    <n v="2"/>
    <n v="1"/>
  </r>
  <r>
    <x v="4"/>
    <n v="973"/>
    <n v="6"/>
    <n v="1"/>
  </r>
  <r>
    <x v="5"/>
    <n v="1019"/>
    <n v="14"/>
    <n v="1"/>
  </r>
  <r>
    <x v="7"/>
    <n v="1111"/>
    <n v="18"/>
    <n v="1"/>
  </r>
  <r>
    <x v="2"/>
    <n v="960"/>
    <n v="2"/>
    <n v="1"/>
  </r>
  <r>
    <x v="8"/>
    <n v="990"/>
    <n v="6"/>
    <n v="1"/>
  </r>
  <r>
    <x v="6"/>
    <n v="1045"/>
    <n v="14"/>
    <n v="1"/>
  </r>
  <r>
    <x v="11"/>
    <n v="1062"/>
    <n v="16"/>
    <n v="1"/>
  </r>
  <r>
    <x v="10"/>
    <n v="1062"/>
    <n v="4"/>
    <n v="1"/>
  </r>
  <r>
    <x v="0"/>
    <n v="1124"/>
    <n v="16"/>
    <n v="1"/>
  </r>
  <r>
    <x v="1"/>
    <n v="996"/>
    <n v="4"/>
    <n v="1"/>
  </r>
  <r>
    <x v="8"/>
    <n v="1000"/>
    <n v="15"/>
    <n v="1"/>
  </r>
  <r>
    <x v="2"/>
    <n v="995"/>
    <n v="5"/>
    <n v="1"/>
  </r>
  <r>
    <x v="5"/>
    <n v="947"/>
    <n v="3"/>
    <n v="1"/>
  </r>
  <r>
    <x v="4"/>
    <n v="1097"/>
    <n v="17"/>
    <n v="1"/>
  </r>
  <r>
    <x v="3"/>
    <n v="1098"/>
    <n v="16"/>
    <n v="1"/>
  </r>
  <r>
    <x v="7"/>
    <n v="1076"/>
    <n v="4"/>
    <n v="1"/>
  </r>
  <r>
    <x v="9"/>
    <n v="896"/>
    <n v="2"/>
    <n v="1"/>
  </r>
  <r>
    <x v="6"/>
    <n v="1027"/>
    <n v="18"/>
    <n v="1"/>
  </r>
  <r>
    <x v="10"/>
    <n v="1084"/>
    <n v="14"/>
    <n v="1"/>
  </r>
  <r>
    <x v="11"/>
    <n v="1083"/>
    <n v="6"/>
    <n v="1"/>
  </r>
  <r>
    <x v="8"/>
    <n v="1098"/>
    <n v="20"/>
    <n v="1"/>
  </r>
  <r>
    <x v="4"/>
    <n v="885"/>
    <n v="0"/>
    <n v="1"/>
  </r>
  <r>
    <x v="5"/>
    <n v="814"/>
    <n v="0"/>
    <n v="1"/>
  </r>
  <r>
    <x v="7"/>
    <n v="984"/>
    <n v="20"/>
    <n v="1"/>
  </r>
  <r>
    <x v="10"/>
    <n v="1033"/>
    <n v="4"/>
    <n v="1"/>
  </r>
  <r>
    <x v="0"/>
    <n v="1157"/>
    <n v="16"/>
    <n v="1"/>
  </r>
  <r>
    <x v="9"/>
    <n v="980"/>
    <n v="4"/>
    <n v="1"/>
  </r>
  <r>
    <x v="11"/>
    <n v="1120"/>
    <n v="16"/>
    <n v="1"/>
  </r>
  <r>
    <x v="2"/>
    <n v="1033"/>
    <n v="16"/>
    <n v="1"/>
  </r>
  <r>
    <x v="3"/>
    <n v="1018"/>
    <n v="4"/>
    <n v="1"/>
  </r>
  <r>
    <x v="6"/>
    <n v="997"/>
    <n v="4"/>
    <n v="1"/>
  </r>
  <r>
    <x v="1"/>
    <n v="1041"/>
    <n v="16"/>
    <n v="1"/>
  </r>
  <r>
    <x v="6"/>
    <n v="1025"/>
    <n v="16"/>
    <n v="1"/>
  </r>
  <r>
    <x v="11"/>
    <n v="1006"/>
    <n v="4"/>
    <n v="1"/>
  </r>
  <r>
    <x v="3"/>
    <n v="919"/>
    <n v="2"/>
    <n v="1"/>
  </r>
  <r>
    <x v="4"/>
    <n v="1055"/>
    <n v="18"/>
    <n v="1"/>
  </r>
  <r>
    <x v="2"/>
    <n v="967"/>
    <n v="14"/>
    <n v="1"/>
  </r>
  <r>
    <x v="7"/>
    <n v="949"/>
    <n v="6"/>
    <n v="1"/>
  </r>
  <r>
    <x v="5"/>
    <n v="996"/>
    <n v="14"/>
    <n v="1"/>
  </r>
  <r>
    <x v="8"/>
    <n v="982"/>
    <n v="6"/>
    <n v="1"/>
  </r>
  <r>
    <x v="10"/>
    <n v="1072"/>
    <n v="16"/>
    <n v="1"/>
  </r>
  <r>
    <x v="1"/>
    <n v="1020"/>
    <n v="4"/>
    <n v="1"/>
  </r>
  <r>
    <x v="0"/>
    <n v="1007"/>
    <n v="18"/>
    <n v="1"/>
  </r>
  <r>
    <x v="9"/>
    <n v="940"/>
    <n v="2"/>
    <n v="1"/>
  </r>
  <r>
    <x v="3"/>
    <n v="1080"/>
    <n v="20"/>
    <n v="1"/>
  </r>
  <r>
    <x v="5"/>
    <n v="936"/>
    <n v="0"/>
    <n v="1"/>
  </r>
  <r>
    <x v="6"/>
    <n v="955"/>
    <n v="4"/>
    <n v="1"/>
  </r>
  <r>
    <x v="10"/>
    <n v="997"/>
    <n v="16"/>
    <n v="1"/>
  </r>
  <r>
    <x v="9"/>
    <n v="1031"/>
    <n v="16"/>
    <n v="1"/>
  </r>
  <r>
    <x v="1"/>
    <n v="965"/>
    <n v="4"/>
    <n v="1"/>
  </r>
  <r>
    <x v="2"/>
    <n v="1039"/>
    <n v="16"/>
    <n v="1"/>
  </r>
  <r>
    <x v="4"/>
    <n v="1018"/>
    <n v="4"/>
    <n v="1"/>
  </r>
  <r>
    <x v="11"/>
    <n v="1000"/>
    <n v="18"/>
    <n v="1"/>
  </r>
  <r>
    <x v="0"/>
    <n v="872"/>
    <n v="2"/>
    <n v="1"/>
  </r>
  <r>
    <x v="8"/>
    <n v="930"/>
    <n v="2"/>
    <n v="1"/>
  </r>
  <r>
    <x v="7"/>
    <n v="1043"/>
    <n v="18"/>
    <n v="1"/>
  </r>
  <r>
    <x v="9"/>
    <n v="981"/>
    <n v="4"/>
    <n v="1"/>
  </r>
  <r>
    <x v="10"/>
    <n v="1012"/>
    <n v="16"/>
    <n v="1"/>
  </r>
  <r>
    <x v="1"/>
    <n v="943"/>
    <n v="4"/>
    <n v="1"/>
  </r>
  <r>
    <x v="11"/>
    <n v="957"/>
    <n v="16"/>
    <n v="1"/>
  </r>
  <r>
    <x v="3"/>
    <n v="1013"/>
    <n v="2"/>
    <n v="1"/>
  </r>
  <r>
    <x v="8"/>
    <n v="1014"/>
    <n v="18"/>
    <n v="1"/>
  </r>
  <r>
    <x v="0"/>
    <n v="1110"/>
    <n v="16"/>
    <n v="1"/>
  </r>
  <r>
    <x v="6"/>
    <n v="1051"/>
    <n v="4"/>
    <n v="1"/>
  </r>
  <r>
    <x v="4"/>
    <n v="1097"/>
    <n v="16"/>
    <n v="1"/>
  </r>
  <r>
    <x v="7"/>
    <n v="995"/>
    <n v="4"/>
    <n v="1"/>
  </r>
  <r>
    <x v="5"/>
    <n v="857"/>
    <n v="4"/>
    <n v="1"/>
  </r>
  <r>
    <x v="2"/>
    <n v="898"/>
    <n v="16"/>
    <n v="1"/>
  </r>
  <r>
    <x v="2"/>
    <n v="1035"/>
    <n v="18"/>
    <n v="1"/>
  </r>
  <r>
    <x v="0"/>
    <n v="874"/>
    <n v="2"/>
    <n v="1"/>
  </r>
  <r>
    <x v="9"/>
    <n v="994"/>
    <n v="6"/>
    <n v="1"/>
  </r>
  <r>
    <x v="3"/>
    <n v="1013"/>
    <n v="14"/>
    <n v="1"/>
  </r>
  <r>
    <x v="7"/>
    <n v="1029"/>
    <n v="4"/>
    <n v="1"/>
  </r>
  <r>
    <x v="6"/>
    <n v="1076"/>
    <n v="16"/>
    <n v="1"/>
  </r>
  <r>
    <x v="8"/>
    <n v="1045"/>
    <n v="16"/>
    <n v="1"/>
  </r>
  <r>
    <x v="11"/>
    <n v="1029"/>
    <n v="4"/>
    <n v="1"/>
  </r>
  <r>
    <x v="10"/>
    <n v="996"/>
    <n v="16"/>
    <n v="1"/>
  </r>
  <r>
    <x v="5"/>
    <n v="952"/>
    <n v="4"/>
    <n v="1"/>
  </r>
  <r>
    <x v="1"/>
    <n v="978"/>
    <n v="6"/>
    <n v="1"/>
  </r>
  <r>
    <x v="4"/>
    <n v="987"/>
    <n v="14"/>
    <n v="1"/>
  </r>
</pivotCacheRecords>
</file>

<file path=xl/pivotCache/pivotCacheRecords2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1124"/>
    <n v="16"/>
    <n v="1"/>
  </r>
  <r>
    <x v="1"/>
    <n v="996"/>
    <n v="4"/>
    <n v="1"/>
  </r>
  <r>
    <x v="2"/>
    <n v="1000"/>
    <n v="15"/>
    <n v="1"/>
  </r>
  <r>
    <x v="3"/>
    <n v="995"/>
    <n v="5"/>
    <n v="1"/>
  </r>
  <r>
    <x v="4"/>
    <n v="947"/>
    <n v="3"/>
    <n v="1"/>
  </r>
  <r>
    <x v="5"/>
    <n v="1097"/>
    <n v="17"/>
    <n v="1"/>
  </r>
  <r>
    <x v="6"/>
    <n v="1098"/>
    <n v="16"/>
    <n v="1"/>
  </r>
  <r>
    <x v="7"/>
    <n v="1076"/>
    <n v="4"/>
    <n v="1"/>
  </r>
  <r>
    <x v="8"/>
    <n v="896"/>
    <n v="2"/>
    <n v="1"/>
  </r>
  <r>
    <x v="9"/>
    <n v="1027"/>
    <n v="18"/>
    <n v="1"/>
  </r>
  <r>
    <x v="10"/>
    <n v="1084"/>
    <n v="14"/>
    <n v="1"/>
  </r>
  <r>
    <x v="11"/>
    <n v="1083"/>
    <n v="6"/>
    <n v="1"/>
  </r>
  <r>
    <x v="2"/>
    <n v="1098"/>
    <n v="20"/>
    <n v="1"/>
  </r>
  <r>
    <x v="5"/>
    <n v="885"/>
    <n v="0"/>
    <n v="1"/>
  </r>
  <r>
    <x v="4"/>
    <n v="814"/>
    <n v="0"/>
    <n v="1"/>
  </r>
  <r>
    <x v="7"/>
    <n v="984"/>
    <n v="20"/>
    <n v="1"/>
  </r>
  <r>
    <x v="10"/>
    <n v="1033"/>
    <n v="4"/>
    <n v="1"/>
  </r>
  <r>
    <x v="0"/>
    <n v="1157"/>
    <n v="16"/>
    <n v="1"/>
  </r>
  <r>
    <x v="8"/>
    <n v="980"/>
    <n v="4"/>
    <n v="1"/>
  </r>
  <r>
    <x v="11"/>
    <n v="1120"/>
    <n v="16"/>
    <n v="1"/>
  </r>
  <r>
    <x v="3"/>
    <n v="1033"/>
    <n v="16"/>
    <n v="1"/>
  </r>
  <r>
    <x v="6"/>
    <n v="1018"/>
    <n v="4"/>
    <n v="1"/>
  </r>
  <r>
    <x v="9"/>
    <n v="997"/>
    <n v="4"/>
    <n v="1"/>
  </r>
  <r>
    <x v="1"/>
    <n v="1041"/>
    <n v="16"/>
    <n v="1"/>
  </r>
  <r>
    <x v="9"/>
    <n v="1025"/>
    <n v="16"/>
    <n v="1"/>
  </r>
  <r>
    <x v="11"/>
    <n v="1006"/>
    <n v="4"/>
    <n v="1"/>
  </r>
  <r>
    <x v="6"/>
    <n v="919"/>
    <n v="2"/>
    <n v="1"/>
  </r>
  <r>
    <x v="5"/>
    <n v="1055"/>
    <n v="18"/>
    <n v="1"/>
  </r>
  <r>
    <x v="3"/>
    <n v="967"/>
    <n v="14"/>
    <n v="1"/>
  </r>
  <r>
    <x v="7"/>
    <n v="949"/>
    <n v="6"/>
    <n v="1"/>
  </r>
  <r>
    <x v="4"/>
    <n v="996"/>
    <n v="14"/>
    <n v="1"/>
  </r>
  <r>
    <x v="2"/>
    <n v="982"/>
    <n v="6"/>
    <n v="1"/>
  </r>
  <r>
    <x v="10"/>
    <n v="1072"/>
    <n v="16"/>
    <n v="1"/>
  </r>
  <r>
    <x v="1"/>
    <n v="1020"/>
    <n v="4"/>
    <n v="1"/>
  </r>
  <r>
    <x v="0"/>
    <n v="1007"/>
    <n v="18"/>
    <n v="1"/>
  </r>
  <r>
    <x v="8"/>
    <n v="940"/>
    <n v="2"/>
    <n v="1"/>
  </r>
  <r>
    <x v="6"/>
    <n v="1080"/>
    <n v="20"/>
    <n v="1"/>
  </r>
  <r>
    <x v="4"/>
    <n v="936"/>
    <n v="0"/>
    <n v="1"/>
  </r>
  <r>
    <x v="9"/>
    <n v="955"/>
    <n v="4"/>
    <n v="1"/>
  </r>
  <r>
    <x v="10"/>
    <n v="997"/>
    <n v="16"/>
    <n v="1"/>
  </r>
  <r>
    <x v="8"/>
    <n v="1031"/>
    <n v="16"/>
    <n v="1"/>
  </r>
  <r>
    <x v="1"/>
    <n v="965"/>
    <n v="4"/>
    <n v="1"/>
  </r>
  <r>
    <x v="3"/>
    <n v="1039"/>
    <n v="16"/>
    <n v="1"/>
  </r>
  <r>
    <x v="5"/>
    <n v="1018"/>
    <n v="4"/>
    <n v="1"/>
  </r>
  <r>
    <x v="11"/>
    <n v="1000"/>
    <n v="18"/>
    <n v="1"/>
  </r>
  <r>
    <x v="0"/>
    <n v="872"/>
    <n v="2"/>
    <n v="1"/>
  </r>
  <r>
    <x v="2"/>
    <n v="930"/>
    <n v="2"/>
    <n v="1"/>
  </r>
  <r>
    <x v="7"/>
    <n v="1043"/>
    <n v="18"/>
    <n v="1"/>
  </r>
  <r>
    <x v="8"/>
    <n v="981"/>
    <n v="4"/>
    <n v="1"/>
  </r>
  <r>
    <x v="10"/>
    <n v="1012"/>
    <n v="16"/>
    <n v="1"/>
  </r>
  <r>
    <x v="1"/>
    <n v="943"/>
    <n v="4"/>
    <n v="1"/>
  </r>
  <r>
    <x v="11"/>
    <n v="957"/>
    <n v="16"/>
    <n v="1"/>
  </r>
  <r>
    <x v="6"/>
    <n v="1013"/>
    <n v="2"/>
    <n v="1"/>
  </r>
  <r>
    <x v="2"/>
    <n v="1014"/>
    <n v="18"/>
    <n v="1"/>
  </r>
  <r>
    <x v="0"/>
    <n v="1110"/>
    <n v="16"/>
    <n v="1"/>
  </r>
  <r>
    <x v="9"/>
    <n v="1051"/>
    <n v="4"/>
    <n v="1"/>
  </r>
  <r>
    <x v="5"/>
    <n v="1097"/>
    <n v="16"/>
    <n v="1"/>
  </r>
  <r>
    <x v="7"/>
    <n v="995"/>
    <n v="4"/>
    <n v="1"/>
  </r>
  <r>
    <x v="4"/>
    <n v="857"/>
    <n v="4"/>
    <n v="1"/>
  </r>
  <r>
    <x v="3"/>
    <n v="898"/>
    <n v="16"/>
    <n v="1"/>
  </r>
  <r>
    <x v="3"/>
    <n v="1035"/>
    <n v="18"/>
    <n v="1"/>
  </r>
  <r>
    <x v="0"/>
    <n v="874"/>
    <n v="2"/>
    <n v="1"/>
  </r>
  <r>
    <x v="8"/>
    <n v="994"/>
    <n v="6"/>
    <n v="1"/>
  </r>
  <r>
    <x v="6"/>
    <n v="1013"/>
    <n v="14"/>
    <n v="1"/>
  </r>
  <r>
    <x v="7"/>
    <n v="1029"/>
    <n v="4"/>
    <n v="1"/>
  </r>
  <r>
    <x v="9"/>
    <n v="1076"/>
    <n v="16"/>
    <n v="1"/>
  </r>
  <r>
    <x v="2"/>
    <n v="1045"/>
    <n v="16"/>
    <n v="1"/>
  </r>
  <r>
    <x v="11"/>
    <n v="1029"/>
    <n v="4"/>
    <n v="1"/>
  </r>
  <r>
    <x v="10"/>
    <n v="996"/>
    <n v="16"/>
    <n v="1"/>
  </r>
  <r>
    <x v="4"/>
    <n v="952"/>
    <n v="4"/>
    <n v="1"/>
  </r>
  <r>
    <x v="1"/>
    <n v="978"/>
    <n v="6"/>
    <n v="1"/>
  </r>
  <r>
    <x v="5"/>
    <n v="987"/>
    <n v="14"/>
    <n v="1"/>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196"/>
    <n v="2"/>
    <x v="0"/>
  </r>
  <r>
    <x v="1"/>
    <n v="298"/>
    <n v="2"/>
    <x v="0"/>
  </r>
  <r>
    <x v="2"/>
    <n v="248"/>
    <n v="2"/>
    <x v="0"/>
  </r>
  <r>
    <x v="3"/>
    <n v="167"/>
    <n v="0"/>
    <x v="0"/>
  </r>
  <r>
    <x v="4"/>
    <n v="215"/>
    <n v="0"/>
    <x v="0"/>
  </r>
  <r>
    <x v="5"/>
    <n v="166"/>
    <n v="0"/>
    <x v="1"/>
  </r>
  <r>
    <x v="6"/>
    <n v="215"/>
    <n v="0"/>
    <x v="1"/>
  </r>
  <r>
    <x v="7"/>
    <n v="179"/>
    <n v="0"/>
    <x v="1"/>
  </r>
  <r>
    <x v="8"/>
    <n v="171"/>
    <n v="2"/>
    <x v="1"/>
  </r>
  <r>
    <x v="9"/>
    <n v="265"/>
    <n v="2"/>
    <x v="1"/>
  </r>
  <r>
    <x v="10"/>
    <n v="223"/>
    <n v="1"/>
    <x v="2"/>
  </r>
  <r>
    <x v="11"/>
    <n v="258"/>
    <n v="2"/>
    <x v="2"/>
  </r>
  <r>
    <x v="12"/>
    <n v="160"/>
    <n v="0"/>
    <x v="2"/>
  </r>
  <r>
    <x v="13"/>
    <n v="167"/>
    <n v="2"/>
    <x v="2"/>
  </r>
  <r>
    <x v="14"/>
    <n v="192"/>
    <n v="0"/>
    <x v="2"/>
  </r>
  <r>
    <x v="15"/>
    <n v="223"/>
    <n v="1"/>
    <x v="3"/>
  </r>
  <r>
    <x v="16"/>
    <n v="191"/>
    <n v="0"/>
    <x v="3"/>
  </r>
  <r>
    <x v="17"/>
    <n v="185"/>
    <n v="2"/>
    <x v="3"/>
  </r>
  <r>
    <x v="18"/>
    <n v="151"/>
    <n v="0"/>
    <x v="3"/>
  </r>
  <r>
    <x v="19"/>
    <n v="245"/>
    <n v="2"/>
    <x v="3"/>
  </r>
  <r>
    <x v="20"/>
    <n v="161"/>
    <n v="0"/>
    <x v="4"/>
  </r>
  <r>
    <x v="21"/>
    <n v="224"/>
    <n v="2"/>
    <x v="4"/>
  </r>
  <r>
    <x v="22"/>
    <n v="187"/>
    <n v="0"/>
    <x v="4"/>
  </r>
  <r>
    <x v="23"/>
    <n v="188"/>
    <n v="0"/>
    <x v="4"/>
  </r>
  <r>
    <x v="24"/>
    <n v="187"/>
    <n v="1"/>
    <x v="4"/>
  </r>
  <r>
    <x v="25"/>
    <n v="223"/>
    <n v="2"/>
    <x v="5"/>
  </r>
  <r>
    <x v="26"/>
    <n v="189"/>
    <n v="0"/>
    <x v="5"/>
  </r>
  <r>
    <x v="27"/>
    <n v="232"/>
    <n v="2"/>
    <x v="5"/>
  </r>
  <r>
    <x v="28"/>
    <n v="266"/>
    <n v="2"/>
    <x v="5"/>
  </r>
  <r>
    <x v="29"/>
    <n v="187"/>
    <n v="1"/>
    <x v="5"/>
  </r>
  <r>
    <x v="30"/>
    <n v="216"/>
    <n v="2"/>
    <x v="6"/>
  </r>
  <r>
    <x v="31"/>
    <n v="202"/>
    <n v="2"/>
    <x v="6"/>
  </r>
  <r>
    <x v="32"/>
    <n v="231"/>
    <n v="0"/>
    <x v="6"/>
  </r>
  <r>
    <x v="33"/>
    <n v="223"/>
    <n v="0"/>
    <x v="6"/>
  </r>
  <r>
    <x v="34"/>
    <n v="226"/>
    <n v="2"/>
    <x v="6"/>
  </r>
  <r>
    <x v="35"/>
    <n v="203"/>
    <n v="0"/>
    <x v="7"/>
  </r>
  <r>
    <x v="36"/>
    <n v="197"/>
    <n v="0"/>
    <x v="7"/>
  </r>
  <r>
    <x v="37"/>
    <n v="247"/>
    <n v="2"/>
    <x v="7"/>
  </r>
  <r>
    <x v="38"/>
    <n v="225"/>
    <n v="2"/>
    <x v="7"/>
  </r>
  <r>
    <x v="39"/>
    <n v="204"/>
    <n v="0"/>
    <x v="7"/>
  </r>
  <r>
    <x v="40"/>
    <n v="192"/>
    <n v="0"/>
    <x v="8"/>
  </r>
  <r>
    <x v="41"/>
    <n v="158"/>
    <n v="0"/>
    <x v="8"/>
  </r>
  <r>
    <x v="42"/>
    <n v="175"/>
    <n v="0"/>
    <x v="8"/>
  </r>
  <r>
    <x v="43"/>
    <n v="196"/>
    <n v="2"/>
    <x v="8"/>
  </r>
  <r>
    <x v="44"/>
    <n v="175"/>
    <n v="0"/>
    <x v="8"/>
  </r>
  <r>
    <x v="45"/>
    <n v="231"/>
    <n v="2"/>
    <x v="9"/>
  </r>
  <r>
    <x v="46"/>
    <n v="190"/>
    <n v="2"/>
    <x v="9"/>
  </r>
  <r>
    <x v="47"/>
    <n v="190"/>
    <n v="2"/>
    <x v="9"/>
  </r>
  <r>
    <x v="48"/>
    <n v="191"/>
    <n v="0"/>
    <x v="9"/>
  </r>
  <r>
    <x v="49"/>
    <n v="225"/>
    <n v="2"/>
    <x v="9"/>
  </r>
  <r>
    <x v="50"/>
    <n v="213"/>
    <n v="0"/>
    <x v="10"/>
  </r>
  <r>
    <x v="51"/>
    <n v="220"/>
    <n v="0"/>
    <x v="10"/>
  </r>
  <r>
    <x v="52"/>
    <n v="228"/>
    <n v="2"/>
    <x v="10"/>
  </r>
  <r>
    <x v="53"/>
    <n v="201"/>
    <n v="0"/>
    <x v="10"/>
  </r>
  <r>
    <x v="54"/>
    <n v="222"/>
    <n v="2"/>
    <x v="10"/>
  </r>
  <r>
    <x v="55"/>
    <n v="225"/>
    <n v="2"/>
    <x v="11"/>
  </r>
  <r>
    <x v="56"/>
    <n v="246"/>
    <n v="2"/>
    <x v="11"/>
  </r>
  <r>
    <x v="57"/>
    <n v="210"/>
    <n v="0"/>
    <x v="11"/>
  </r>
  <r>
    <x v="58"/>
    <n v="205"/>
    <n v="2"/>
    <x v="11"/>
  </r>
  <r>
    <x v="59"/>
    <n v="197"/>
    <n v="0"/>
    <x v="11"/>
  </r>
  <r>
    <x v="10"/>
    <n v="237"/>
    <n v="2"/>
    <x v="2"/>
  </r>
  <r>
    <x v="11"/>
    <n v="227"/>
    <n v="2"/>
    <x v="2"/>
  </r>
  <r>
    <x v="13"/>
    <n v="219"/>
    <n v="2"/>
    <x v="2"/>
  </r>
  <r>
    <x v="60"/>
    <n v="191"/>
    <n v="2"/>
    <x v="2"/>
  </r>
  <r>
    <x v="14"/>
    <n v="224"/>
    <n v="2"/>
    <x v="2"/>
  </r>
  <r>
    <x v="25"/>
    <n v="146"/>
    <n v="0"/>
    <x v="5"/>
  </r>
  <r>
    <x v="26"/>
    <n v="192"/>
    <n v="0"/>
    <x v="5"/>
  </r>
  <r>
    <x v="27"/>
    <n v="183"/>
    <n v="0"/>
    <x v="5"/>
  </r>
  <r>
    <x v="29"/>
    <n v="172"/>
    <n v="0"/>
    <x v="5"/>
  </r>
  <r>
    <x v="28"/>
    <n v="192"/>
    <n v="0"/>
    <x v="5"/>
  </r>
  <r>
    <x v="20"/>
    <n v="154"/>
    <n v="0"/>
    <x v="4"/>
  </r>
  <r>
    <x v="21"/>
    <n v="178"/>
    <n v="0"/>
    <x v="4"/>
  </r>
  <r>
    <x v="22"/>
    <n v="141"/>
    <n v="0"/>
    <x v="4"/>
  </r>
  <r>
    <x v="23"/>
    <n v="165"/>
    <n v="0"/>
    <x v="4"/>
  </r>
  <r>
    <x v="24"/>
    <n v="176"/>
    <n v="0"/>
    <x v="4"/>
  </r>
  <r>
    <x v="35"/>
    <n v="219"/>
    <n v="2"/>
    <x v="7"/>
  </r>
  <r>
    <x v="36"/>
    <n v="181"/>
    <n v="2"/>
    <x v="7"/>
  </r>
  <r>
    <x v="37"/>
    <n v="213"/>
    <n v="2"/>
    <x v="7"/>
  </r>
  <r>
    <x v="38"/>
    <n v="184"/>
    <n v="2"/>
    <x v="7"/>
  </r>
  <r>
    <x v="39"/>
    <n v="187"/>
    <n v="2"/>
    <x v="7"/>
  </r>
  <r>
    <x v="50"/>
    <n v="223"/>
    <n v="2"/>
    <x v="10"/>
  </r>
  <r>
    <x v="51"/>
    <n v="154"/>
    <n v="0"/>
    <x v="10"/>
  </r>
  <r>
    <x v="52"/>
    <n v="177"/>
    <n v="0"/>
    <x v="10"/>
  </r>
  <r>
    <x v="53"/>
    <n v="213"/>
    <n v="0"/>
    <x v="10"/>
  </r>
  <r>
    <x v="54"/>
    <n v="266"/>
    <n v="2"/>
    <x v="10"/>
  </r>
  <r>
    <x v="0"/>
    <n v="220"/>
    <n v="0"/>
    <x v="0"/>
  </r>
  <r>
    <x v="1"/>
    <n v="242"/>
    <n v="2"/>
    <x v="0"/>
  </r>
  <r>
    <x v="2"/>
    <n v="213"/>
    <n v="2"/>
    <x v="0"/>
  </r>
  <r>
    <x v="3"/>
    <n v="254"/>
    <n v="2"/>
    <x v="0"/>
  </r>
  <r>
    <x v="4"/>
    <n v="228"/>
    <n v="0"/>
    <x v="0"/>
  </r>
  <r>
    <x v="40"/>
    <n v="193"/>
    <n v="0"/>
    <x v="8"/>
  </r>
  <r>
    <x v="41"/>
    <n v="182"/>
    <n v="0"/>
    <x v="8"/>
  </r>
  <r>
    <x v="42"/>
    <n v="165"/>
    <n v="0"/>
    <x v="8"/>
  </r>
  <r>
    <x v="43"/>
    <n v="226"/>
    <n v="2"/>
    <x v="8"/>
  </r>
  <r>
    <x v="44"/>
    <n v="214"/>
    <n v="2"/>
    <x v="8"/>
  </r>
  <r>
    <x v="55"/>
    <n v="270"/>
    <n v="2"/>
    <x v="11"/>
  </r>
  <r>
    <x v="56"/>
    <n v="248"/>
    <n v="2"/>
    <x v="11"/>
  </r>
  <r>
    <x v="57"/>
    <n v="189"/>
    <n v="2"/>
    <x v="11"/>
  </r>
  <r>
    <x v="58"/>
    <n v="214"/>
    <n v="0"/>
    <x v="11"/>
  </r>
  <r>
    <x v="59"/>
    <n v="199"/>
    <n v="0"/>
    <x v="11"/>
  </r>
  <r>
    <x v="15"/>
    <n v="266"/>
    <n v="2"/>
    <x v="3"/>
  </r>
  <r>
    <x v="16"/>
    <n v="182"/>
    <n v="0"/>
    <x v="3"/>
  </r>
  <r>
    <x v="17"/>
    <n v="208"/>
    <n v="2"/>
    <x v="3"/>
  </r>
  <r>
    <x v="61"/>
    <n v="199"/>
    <n v="2"/>
    <x v="3"/>
  </r>
  <r>
    <x v="19"/>
    <n v="178"/>
    <n v="0"/>
    <x v="3"/>
  </r>
  <r>
    <x v="30"/>
    <n v="236"/>
    <n v="0"/>
    <x v="6"/>
  </r>
  <r>
    <x v="31"/>
    <n v="207"/>
    <n v="2"/>
    <x v="6"/>
  </r>
  <r>
    <x v="32"/>
    <n v="205"/>
    <n v="0"/>
    <x v="6"/>
  </r>
  <r>
    <x v="33"/>
    <n v="161"/>
    <n v="0"/>
    <x v="6"/>
  </r>
  <r>
    <x v="34"/>
    <n v="209"/>
    <n v="2"/>
    <x v="6"/>
  </r>
  <r>
    <x v="45"/>
    <n v="192"/>
    <n v="0"/>
    <x v="9"/>
  </r>
  <r>
    <x v="46"/>
    <n v="215"/>
    <n v="2"/>
    <x v="9"/>
  </r>
  <r>
    <x v="47"/>
    <n v="194"/>
    <n v="0"/>
    <x v="9"/>
  </r>
  <r>
    <x v="48"/>
    <n v="157"/>
    <n v="0"/>
    <x v="9"/>
  </r>
  <r>
    <x v="49"/>
    <n v="239"/>
    <n v="2"/>
    <x v="9"/>
  </r>
  <r>
    <x v="62"/>
    <n v="225"/>
    <n v="2"/>
    <x v="1"/>
  </r>
  <r>
    <x v="6"/>
    <n v="187"/>
    <n v="0"/>
    <x v="1"/>
  </r>
  <r>
    <x v="7"/>
    <n v="238"/>
    <n v="2"/>
    <x v="1"/>
  </r>
  <r>
    <x v="8"/>
    <n v="169"/>
    <n v="2"/>
    <x v="1"/>
  </r>
  <r>
    <x v="9"/>
    <n v="222"/>
    <n v="0"/>
    <x v="1"/>
  </r>
  <r>
    <x v="45"/>
    <n v="254"/>
    <n v="2"/>
    <x v="9"/>
  </r>
  <r>
    <x v="46"/>
    <n v="188"/>
    <n v="0"/>
    <x v="9"/>
  </r>
  <r>
    <x v="47"/>
    <n v="170"/>
    <n v="0"/>
    <x v="9"/>
  </r>
  <r>
    <x v="63"/>
    <n v="181"/>
    <n v="2"/>
    <x v="9"/>
  </r>
  <r>
    <x v="49"/>
    <n v="232"/>
    <n v="2"/>
    <x v="9"/>
  </r>
  <r>
    <x v="55"/>
    <n v="218"/>
    <n v="0"/>
    <x v="11"/>
  </r>
  <r>
    <x v="56"/>
    <n v="236"/>
    <n v="2"/>
    <x v="11"/>
  </r>
  <r>
    <x v="64"/>
    <n v="178"/>
    <n v="2"/>
    <x v="11"/>
  </r>
  <r>
    <x v="58"/>
    <n v="164"/>
    <n v="0"/>
    <x v="11"/>
  </r>
  <r>
    <x v="59"/>
    <n v="210"/>
    <n v="0"/>
    <x v="11"/>
  </r>
  <r>
    <x v="30"/>
    <n v="224"/>
    <n v="0"/>
    <x v="6"/>
  </r>
  <r>
    <x v="31"/>
    <n v="196"/>
    <n v="0"/>
    <x v="6"/>
  </r>
  <r>
    <x v="32"/>
    <n v="206"/>
    <n v="2"/>
    <x v="6"/>
  </r>
  <r>
    <x v="33"/>
    <n v="113"/>
    <n v="0"/>
    <x v="6"/>
  </r>
  <r>
    <x v="34"/>
    <n v="180"/>
    <n v="0"/>
    <x v="6"/>
  </r>
  <r>
    <x v="25"/>
    <n v="248"/>
    <n v="2"/>
    <x v="5"/>
  </r>
  <r>
    <x v="26"/>
    <n v="243"/>
    <n v="2"/>
    <x v="5"/>
  </r>
  <r>
    <x v="27"/>
    <n v="204"/>
    <n v="0"/>
    <x v="5"/>
  </r>
  <r>
    <x v="29"/>
    <n v="167"/>
    <n v="2"/>
    <x v="5"/>
  </r>
  <r>
    <x v="28"/>
    <n v="193"/>
    <n v="2"/>
    <x v="5"/>
  </r>
  <r>
    <x v="15"/>
    <n v="191"/>
    <n v="0"/>
    <x v="3"/>
  </r>
  <r>
    <x v="16"/>
    <n v="224"/>
    <n v="2"/>
    <x v="3"/>
  </r>
  <r>
    <x v="17"/>
    <n v="204"/>
    <n v="2"/>
    <x v="3"/>
  </r>
  <r>
    <x v="61"/>
    <n v="171"/>
    <n v="0"/>
    <x v="3"/>
  </r>
  <r>
    <x v="18"/>
    <n v="177"/>
    <n v="0"/>
    <x v="3"/>
  </r>
  <r>
    <x v="35"/>
    <n v="201"/>
    <n v="2"/>
    <x v="7"/>
  </r>
  <r>
    <x v="36"/>
    <n v="189"/>
    <n v="0"/>
    <x v="7"/>
  </r>
  <r>
    <x v="37"/>
    <n v="193"/>
    <n v="0"/>
    <x v="7"/>
  </r>
  <r>
    <x v="38"/>
    <n v="175"/>
    <n v="2"/>
    <x v="7"/>
  </r>
  <r>
    <x v="39"/>
    <n v="191"/>
    <n v="2"/>
    <x v="7"/>
  </r>
  <r>
    <x v="65"/>
    <n v="222"/>
    <n v="2"/>
    <x v="4"/>
  </r>
  <r>
    <x v="21"/>
    <n v="170"/>
    <n v="0"/>
    <x v="4"/>
  </r>
  <r>
    <x v="22"/>
    <n v="238"/>
    <n v="2"/>
    <x v="4"/>
  </r>
  <r>
    <x v="23"/>
    <n v="195"/>
    <n v="0"/>
    <x v="4"/>
  </r>
  <r>
    <x v="24"/>
    <n v="171"/>
    <n v="0"/>
    <x v="4"/>
  </r>
  <r>
    <x v="10"/>
    <n v="176"/>
    <n v="0"/>
    <x v="2"/>
  </r>
  <r>
    <x v="11"/>
    <n v="190"/>
    <n v="2"/>
    <x v="2"/>
  </r>
  <r>
    <x v="13"/>
    <n v="182"/>
    <n v="0"/>
    <x v="2"/>
  </r>
  <r>
    <x v="60"/>
    <n v="206"/>
    <n v="2"/>
    <x v="2"/>
  </r>
  <r>
    <x v="14"/>
    <n v="228"/>
    <n v="2"/>
    <x v="2"/>
  </r>
  <r>
    <x v="50"/>
    <n v="243"/>
    <n v="2"/>
    <x v="10"/>
  </r>
  <r>
    <x v="51"/>
    <n v="171"/>
    <n v="0"/>
    <x v="10"/>
  </r>
  <r>
    <x v="52"/>
    <n v="144"/>
    <n v="0"/>
    <x v="10"/>
  </r>
  <r>
    <x v="53"/>
    <n v="235"/>
    <n v="2"/>
    <x v="10"/>
  </r>
  <r>
    <x v="54"/>
    <n v="279"/>
    <n v="2"/>
    <x v="10"/>
  </r>
  <r>
    <x v="62"/>
    <n v="201"/>
    <n v="0"/>
    <x v="1"/>
  </r>
  <r>
    <x v="6"/>
    <n v="227"/>
    <n v="2"/>
    <x v="1"/>
  </r>
  <r>
    <x v="7"/>
    <n v="175"/>
    <n v="2"/>
    <x v="1"/>
  </r>
  <r>
    <x v="8"/>
    <n v="172"/>
    <n v="0"/>
    <x v="1"/>
  </r>
  <r>
    <x v="9"/>
    <n v="245"/>
    <n v="0"/>
    <x v="1"/>
  </r>
  <r>
    <x v="0"/>
    <n v="192"/>
    <n v="0"/>
    <x v="0"/>
  </r>
  <r>
    <x v="1"/>
    <n v="242"/>
    <n v="2"/>
    <x v="0"/>
  </r>
  <r>
    <x v="2"/>
    <n v="196"/>
    <n v="2"/>
    <x v="0"/>
  </r>
  <r>
    <x v="3"/>
    <n v="173"/>
    <n v="2"/>
    <x v="0"/>
  </r>
  <r>
    <x v="4"/>
    <n v="204"/>
    <n v="2"/>
    <x v="0"/>
  </r>
  <r>
    <x v="40"/>
    <n v="214"/>
    <n v="2"/>
    <x v="8"/>
  </r>
  <r>
    <x v="41"/>
    <n v="235"/>
    <n v="0"/>
    <x v="8"/>
  </r>
  <r>
    <x v="66"/>
    <n v="133"/>
    <n v="0"/>
    <x v="8"/>
  </r>
  <r>
    <x v="43"/>
    <n v="155"/>
    <n v="0"/>
    <x v="8"/>
  </r>
  <r>
    <x v="44"/>
    <n v="203"/>
    <n v="0"/>
    <x v="8"/>
  </r>
  <r>
    <x v="30"/>
    <n v="221"/>
    <n v="2"/>
    <x v="6"/>
  </r>
  <r>
    <x v="31"/>
    <n v="188"/>
    <n v="2"/>
    <x v="6"/>
  </r>
  <r>
    <x v="32"/>
    <n v="193"/>
    <n v="2"/>
    <x v="6"/>
  </r>
  <r>
    <x v="33"/>
    <n v="243"/>
    <n v="2"/>
    <x v="6"/>
  </r>
  <r>
    <x v="34"/>
    <n v="235"/>
    <n v="2"/>
    <x v="6"/>
  </r>
  <r>
    <x v="65"/>
    <n v="198"/>
    <n v="0"/>
    <x v="4"/>
  </r>
  <r>
    <x v="21"/>
    <n v="169"/>
    <n v="0"/>
    <x v="4"/>
  </r>
  <r>
    <x v="22"/>
    <n v="171"/>
    <n v="0"/>
    <x v="4"/>
  </r>
  <r>
    <x v="23"/>
    <n v="218"/>
    <n v="0"/>
    <x v="4"/>
  </r>
  <r>
    <x v="24"/>
    <n v="180"/>
    <n v="0"/>
    <x v="4"/>
  </r>
  <r>
    <x v="45"/>
    <n v="245"/>
    <n v="2"/>
    <x v="9"/>
  </r>
  <r>
    <x v="46"/>
    <n v="175"/>
    <n v="0"/>
    <x v="9"/>
  </r>
  <r>
    <x v="47"/>
    <n v="151"/>
    <n v="0"/>
    <x v="9"/>
  </r>
  <r>
    <x v="48"/>
    <n v="216"/>
    <n v="2"/>
    <x v="9"/>
  </r>
  <r>
    <x v="49"/>
    <n v="168"/>
    <n v="0"/>
    <x v="9"/>
  </r>
  <r>
    <x v="50"/>
    <n v="194"/>
    <n v="0"/>
    <x v="10"/>
  </r>
  <r>
    <x v="51"/>
    <n v="176"/>
    <n v="2"/>
    <x v="10"/>
  </r>
  <r>
    <x v="52"/>
    <n v="158"/>
    <n v="2"/>
    <x v="10"/>
  </r>
  <r>
    <x v="53"/>
    <n v="203"/>
    <n v="0"/>
    <x v="10"/>
  </r>
  <r>
    <x v="54"/>
    <n v="266"/>
    <n v="2"/>
    <x v="10"/>
  </r>
  <r>
    <x v="40"/>
    <n v="187"/>
    <n v="0"/>
    <x v="8"/>
  </r>
  <r>
    <x v="41"/>
    <n v="210"/>
    <n v="2"/>
    <x v="8"/>
  </r>
  <r>
    <x v="42"/>
    <n v="247"/>
    <n v="2"/>
    <x v="8"/>
  </r>
  <r>
    <x v="43"/>
    <n v="222"/>
    <n v="2"/>
    <x v="8"/>
  </r>
  <r>
    <x v="44"/>
    <n v="165"/>
    <n v="0"/>
    <x v="8"/>
  </r>
  <r>
    <x v="62"/>
    <n v="198"/>
    <n v="2"/>
    <x v="1"/>
  </r>
  <r>
    <x v="6"/>
    <n v="182"/>
    <n v="0"/>
    <x v="1"/>
  </r>
  <r>
    <x v="7"/>
    <n v="135"/>
    <n v="0"/>
    <x v="1"/>
  </r>
  <r>
    <x v="8"/>
    <n v="213"/>
    <n v="0"/>
    <x v="1"/>
  </r>
  <r>
    <x v="9"/>
    <n v="237"/>
    <n v="2"/>
    <x v="1"/>
  </r>
  <r>
    <x v="15"/>
    <n v="184"/>
    <n v="0"/>
    <x v="3"/>
  </r>
  <r>
    <x v="16"/>
    <n v="254"/>
    <n v="2"/>
    <x v="3"/>
  </r>
  <r>
    <x v="17"/>
    <n v="179"/>
    <n v="0"/>
    <x v="3"/>
  </r>
  <r>
    <x v="61"/>
    <n v="190"/>
    <n v="2"/>
    <x v="3"/>
  </r>
  <r>
    <x v="19"/>
    <n v="232"/>
    <n v="2"/>
    <x v="3"/>
  </r>
  <r>
    <x v="25"/>
    <n v="211"/>
    <n v="2"/>
    <x v="5"/>
  </r>
  <r>
    <x v="26"/>
    <n v="216"/>
    <n v="0"/>
    <x v="5"/>
  </r>
  <r>
    <x v="27"/>
    <n v="183"/>
    <n v="2"/>
    <x v="5"/>
  </r>
  <r>
    <x v="29"/>
    <n v="184"/>
    <n v="0"/>
    <x v="5"/>
  </r>
  <r>
    <x v="28"/>
    <n v="224"/>
    <n v="0"/>
    <x v="5"/>
  </r>
  <r>
    <x v="55"/>
    <n v="179"/>
    <n v="2"/>
    <x v="11"/>
  </r>
  <r>
    <x v="56"/>
    <n v="289"/>
    <n v="2"/>
    <x v="11"/>
  </r>
  <r>
    <x v="64"/>
    <n v="189"/>
    <n v="2"/>
    <x v="11"/>
  </r>
  <r>
    <x v="57"/>
    <n v="178"/>
    <n v="2"/>
    <x v="11"/>
  </r>
  <r>
    <x v="59"/>
    <n v="165"/>
    <n v="0"/>
    <x v="11"/>
  </r>
  <r>
    <x v="0"/>
    <n v="157"/>
    <n v="0"/>
    <x v="0"/>
  </r>
  <r>
    <x v="1"/>
    <n v="221"/>
    <n v="0"/>
    <x v="0"/>
  </r>
  <r>
    <x v="2"/>
    <n v="160"/>
    <n v="0"/>
    <x v="0"/>
  </r>
  <r>
    <x v="3"/>
    <n v="144"/>
    <n v="0"/>
    <x v="0"/>
  </r>
  <r>
    <x v="4"/>
    <n v="190"/>
    <n v="2"/>
    <x v="0"/>
  </r>
  <r>
    <x v="10"/>
    <n v="165"/>
    <n v="0"/>
    <x v="2"/>
  </r>
  <r>
    <x v="11"/>
    <n v="202"/>
    <n v="2"/>
    <x v="2"/>
  </r>
  <r>
    <x v="13"/>
    <n v="184"/>
    <n v="0"/>
    <x v="2"/>
  </r>
  <r>
    <x v="60"/>
    <n v="187"/>
    <n v="0"/>
    <x v="2"/>
  </r>
  <r>
    <x v="12"/>
    <n v="192"/>
    <n v="0"/>
    <x v="2"/>
  </r>
  <r>
    <x v="36"/>
    <n v="213"/>
    <n v="2"/>
    <x v="7"/>
  </r>
  <r>
    <x v="35"/>
    <n v="170"/>
    <n v="0"/>
    <x v="7"/>
  </r>
  <r>
    <x v="37"/>
    <n v="199"/>
    <n v="2"/>
    <x v="7"/>
  </r>
  <r>
    <x v="38"/>
    <n v="204"/>
    <n v="2"/>
    <x v="7"/>
  </r>
  <r>
    <x v="39"/>
    <n v="257"/>
    <n v="2"/>
    <x v="7"/>
  </r>
  <r>
    <x v="40"/>
    <n v="175"/>
    <n v="2"/>
    <x v="8"/>
  </r>
  <r>
    <x v="41"/>
    <n v="221"/>
    <n v="2"/>
    <x v="8"/>
  </r>
  <r>
    <x v="42"/>
    <n v="214"/>
    <n v="0"/>
    <x v="8"/>
  </r>
  <r>
    <x v="43"/>
    <n v="193"/>
    <n v="0"/>
    <x v="8"/>
  </r>
  <r>
    <x v="44"/>
    <n v="178"/>
    <n v="0"/>
    <x v="8"/>
  </r>
  <r>
    <x v="50"/>
    <n v="172"/>
    <n v="0"/>
    <x v="10"/>
  </r>
  <r>
    <x v="51"/>
    <n v="143"/>
    <n v="0"/>
    <x v="10"/>
  </r>
  <r>
    <x v="52"/>
    <n v="237"/>
    <n v="2"/>
    <x v="10"/>
  </r>
  <r>
    <x v="53"/>
    <n v="239"/>
    <n v="2"/>
    <x v="10"/>
  </r>
  <r>
    <x v="54"/>
    <n v="221"/>
    <n v="2"/>
    <x v="10"/>
  </r>
  <r>
    <x v="62"/>
    <n v="200"/>
    <n v="2"/>
    <x v="1"/>
  </r>
  <r>
    <x v="6"/>
    <n v="177"/>
    <n v="0"/>
    <x v="1"/>
  </r>
  <r>
    <x v="5"/>
    <n v="157"/>
    <n v="0"/>
    <x v="1"/>
  </r>
  <r>
    <x v="8"/>
    <n v="190"/>
    <n v="2"/>
    <x v="1"/>
  </r>
  <r>
    <x v="9"/>
    <n v="219"/>
    <n v="0"/>
    <x v="1"/>
  </r>
  <r>
    <x v="55"/>
    <n v="166"/>
    <n v="0"/>
    <x v="11"/>
  </r>
  <r>
    <x v="56"/>
    <n v="216"/>
    <n v="2"/>
    <x v="11"/>
  </r>
  <r>
    <x v="57"/>
    <n v="200"/>
    <n v="2"/>
    <x v="11"/>
  </r>
  <r>
    <x v="58"/>
    <n v="146"/>
    <n v="0"/>
    <x v="11"/>
  </r>
  <r>
    <x v="59"/>
    <n v="229"/>
    <n v="2"/>
    <x v="11"/>
  </r>
  <r>
    <x v="30"/>
    <n v="187"/>
    <n v="0"/>
    <x v="6"/>
  </r>
  <r>
    <x v="31"/>
    <n v="225"/>
    <n v="0"/>
    <x v="6"/>
  </r>
  <r>
    <x v="32"/>
    <n v="256"/>
    <n v="2"/>
    <x v="6"/>
  </r>
  <r>
    <x v="33"/>
    <n v="179"/>
    <n v="0"/>
    <x v="6"/>
  </r>
  <r>
    <x v="34"/>
    <n v="166"/>
    <n v="0"/>
    <x v="6"/>
  </r>
  <r>
    <x v="10"/>
    <n v="204"/>
    <n v="2"/>
    <x v="2"/>
  </r>
  <r>
    <x v="11"/>
    <n v="232"/>
    <n v="2"/>
    <x v="2"/>
  </r>
  <r>
    <x v="12"/>
    <n v="174"/>
    <n v="0"/>
    <x v="2"/>
  </r>
  <r>
    <x v="60"/>
    <n v="181"/>
    <n v="2"/>
    <x v="2"/>
  </r>
  <r>
    <x v="14"/>
    <n v="223"/>
    <n v="2"/>
    <x v="2"/>
  </r>
  <r>
    <x v="0"/>
    <n v="201"/>
    <n v="0"/>
    <x v="0"/>
  </r>
  <r>
    <x v="1"/>
    <n v="245"/>
    <n v="2"/>
    <x v="0"/>
  </r>
  <r>
    <x v="2"/>
    <n v="254"/>
    <n v="2"/>
    <x v="0"/>
  </r>
  <r>
    <x v="3"/>
    <n v="178"/>
    <n v="0"/>
    <x v="0"/>
  </r>
  <r>
    <x v="4"/>
    <n v="232"/>
    <n v="2"/>
    <x v="0"/>
  </r>
  <r>
    <x v="45"/>
    <n v="219"/>
    <n v="2"/>
    <x v="9"/>
  </r>
  <r>
    <x v="46"/>
    <n v="163"/>
    <n v="0"/>
    <x v="9"/>
  </r>
  <r>
    <x v="63"/>
    <n v="173"/>
    <n v="0"/>
    <x v="9"/>
  </r>
  <r>
    <x v="48"/>
    <n v="276"/>
    <n v="2"/>
    <x v="9"/>
  </r>
  <r>
    <x v="49"/>
    <n v="220"/>
    <n v="0"/>
    <x v="9"/>
  </r>
  <r>
    <x v="25"/>
    <n v="255"/>
    <n v="2"/>
    <x v="5"/>
  </r>
  <r>
    <x v="26"/>
    <n v="203"/>
    <n v="2"/>
    <x v="5"/>
  </r>
  <r>
    <x v="27"/>
    <n v="190"/>
    <n v="2"/>
    <x v="5"/>
  </r>
  <r>
    <x v="29"/>
    <n v="230"/>
    <n v="0"/>
    <x v="5"/>
  </r>
  <r>
    <x v="28"/>
    <n v="219"/>
    <n v="0"/>
    <x v="5"/>
  </r>
  <r>
    <x v="36"/>
    <n v="188"/>
    <n v="0"/>
    <x v="7"/>
  </r>
  <r>
    <x v="35"/>
    <n v="160"/>
    <n v="0"/>
    <x v="7"/>
  </r>
  <r>
    <x v="37"/>
    <n v="183"/>
    <n v="0"/>
    <x v="7"/>
  </r>
  <r>
    <x v="38"/>
    <n v="235"/>
    <n v="2"/>
    <x v="7"/>
  </r>
  <r>
    <x v="39"/>
    <n v="229"/>
    <n v="2"/>
    <x v="7"/>
  </r>
  <r>
    <x v="65"/>
    <n v="162"/>
    <n v="0"/>
    <x v="4"/>
  </r>
  <r>
    <x v="20"/>
    <n v="189"/>
    <n v="0"/>
    <x v="4"/>
  </r>
  <r>
    <x v="22"/>
    <n v="168"/>
    <n v="2"/>
    <x v="4"/>
  </r>
  <r>
    <x v="23"/>
    <n v="147"/>
    <n v="0"/>
    <x v="4"/>
  </r>
  <r>
    <x v="24"/>
    <n v="191"/>
    <n v="2"/>
    <x v="4"/>
  </r>
  <r>
    <x v="15"/>
    <n v="190"/>
    <n v="2"/>
    <x v="3"/>
  </r>
  <r>
    <x v="16"/>
    <n v="200"/>
    <n v="2"/>
    <x v="3"/>
  </r>
  <r>
    <x v="17"/>
    <n v="156"/>
    <n v="0"/>
    <x v="3"/>
  </r>
  <r>
    <x v="61"/>
    <n v="186"/>
    <n v="2"/>
    <x v="3"/>
  </r>
  <r>
    <x v="19"/>
    <n v="166"/>
    <n v="0"/>
    <x v="3"/>
  </r>
  <r>
    <x v="15"/>
    <n v="246"/>
    <n v="2"/>
    <x v="3"/>
  </r>
  <r>
    <x v="16"/>
    <n v="201"/>
    <n v="0"/>
    <x v="3"/>
  </r>
  <r>
    <x v="17"/>
    <n v="226"/>
    <n v="2"/>
    <x v="3"/>
  </r>
  <r>
    <x v="61"/>
    <n v="166"/>
    <n v="2"/>
    <x v="3"/>
  </r>
  <r>
    <x v="19"/>
    <n v="196"/>
    <n v="2"/>
    <x v="3"/>
  </r>
  <r>
    <x v="0"/>
    <n v="194"/>
    <n v="0"/>
    <x v="0"/>
  </r>
  <r>
    <x v="1"/>
    <n v="224"/>
    <n v="2"/>
    <x v="0"/>
  </r>
  <r>
    <x v="2"/>
    <n v="162"/>
    <n v="0"/>
    <x v="0"/>
  </r>
  <r>
    <x v="3"/>
    <n v="134"/>
    <n v="0"/>
    <x v="0"/>
  </r>
  <r>
    <x v="4"/>
    <n v="160"/>
    <n v="0"/>
    <x v="0"/>
  </r>
  <r>
    <x v="40"/>
    <n v="167"/>
    <n v="0"/>
    <x v="8"/>
  </r>
  <r>
    <x v="41"/>
    <n v="212"/>
    <n v="0"/>
    <x v="8"/>
  </r>
  <r>
    <x v="42"/>
    <n v="200"/>
    <n v="2"/>
    <x v="8"/>
  </r>
  <r>
    <x v="43"/>
    <n v="192"/>
    <n v="2"/>
    <x v="8"/>
  </r>
  <r>
    <x v="44"/>
    <n v="223"/>
    <n v="2"/>
    <x v="8"/>
  </r>
  <r>
    <x v="30"/>
    <n v="194"/>
    <n v="2"/>
    <x v="6"/>
  </r>
  <r>
    <x v="31"/>
    <n v="238"/>
    <n v="2"/>
    <x v="6"/>
  </r>
  <r>
    <x v="32"/>
    <n v="198"/>
    <n v="0"/>
    <x v="6"/>
  </r>
  <r>
    <x v="33"/>
    <n v="162"/>
    <n v="0"/>
    <x v="6"/>
  </r>
  <r>
    <x v="34"/>
    <n v="221"/>
    <n v="0"/>
    <x v="6"/>
  </r>
  <r>
    <x v="67"/>
    <n v="164"/>
    <n v="0"/>
    <x v="7"/>
  </r>
  <r>
    <x v="36"/>
    <n v="215"/>
    <n v="2"/>
    <x v="7"/>
  </r>
  <r>
    <x v="37"/>
    <n v="188"/>
    <n v="0"/>
    <x v="7"/>
  </r>
  <r>
    <x v="38"/>
    <n v="238"/>
    <n v="0"/>
    <x v="7"/>
  </r>
  <r>
    <x v="39"/>
    <n v="224"/>
    <n v="2"/>
    <x v="7"/>
  </r>
  <r>
    <x v="45"/>
    <n v="225"/>
    <n v="2"/>
    <x v="9"/>
  </r>
  <r>
    <x v="47"/>
    <n v="199"/>
    <n v="0"/>
    <x v="9"/>
  </r>
  <r>
    <x v="63"/>
    <n v="190"/>
    <n v="2"/>
    <x v="9"/>
  </r>
  <r>
    <x v="48"/>
    <n v="257"/>
    <n v="2"/>
    <x v="9"/>
  </r>
  <r>
    <x v="49"/>
    <n v="205"/>
    <n v="0"/>
    <x v="9"/>
  </r>
  <r>
    <x v="10"/>
    <n v="190"/>
    <n v="0"/>
    <x v="2"/>
  </r>
  <r>
    <x v="11"/>
    <n v="173"/>
    <n v="0"/>
    <x v="2"/>
  </r>
  <r>
    <x v="12"/>
    <n v="224"/>
    <n v="2"/>
    <x v="2"/>
  </r>
  <r>
    <x v="13"/>
    <n v="236"/>
    <n v="2"/>
    <x v="2"/>
  </r>
  <r>
    <x v="14"/>
    <n v="222"/>
    <n v="2"/>
    <x v="2"/>
  </r>
  <r>
    <x v="55"/>
    <n v="238"/>
    <n v="2"/>
    <x v="11"/>
  </r>
  <r>
    <x v="56"/>
    <n v="202"/>
    <n v="2"/>
    <x v="11"/>
  </r>
  <r>
    <x v="57"/>
    <n v="185"/>
    <n v="0"/>
    <x v="11"/>
  </r>
  <r>
    <x v="64"/>
    <n v="199"/>
    <n v="0"/>
    <x v="11"/>
  </r>
  <r>
    <x v="59"/>
    <n v="205"/>
    <n v="0"/>
    <x v="11"/>
  </r>
  <r>
    <x v="50"/>
    <n v="207"/>
    <n v="2"/>
    <x v="10"/>
  </r>
  <r>
    <x v="51"/>
    <n v="175"/>
    <n v="2"/>
    <x v="10"/>
  </r>
  <r>
    <x v="52"/>
    <n v="182"/>
    <n v="0"/>
    <x v="10"/>
  </r>
  <r>
    <x v="53"/>
    <n v="238"/>
    <n v="2"/>
    <x v="10"/>
  </r>
  <r>
    <x v="54"/>
    <n v="194"/>
    <n v="0"/>
    <x v="10"/>
  </r>
  <r>
    <x v="68"/>
    <n v="177"/>
    <n v="0"/>
    <x v="4"/>
  </r>
  <r>
    <x v="21"/>
    <n v="170"/>
    <n v="0"/>
    <x v="4"/>
  </r>
  <r>
    <x v="22"/>
    <n v="217"/>
    <n v="2"/>
    <x v="4"/>
  </r>
  <r>
    <x v="20"/>
    <n v="153"/>
    <n v="0"/>
    <x v="4"/>
  </r>
  <r>
    <x v="24"/>
    <n v="235"/>
    <n v="2"/>
    <x v="4"/>
  </r>
  <r>
    <x v="62"/>
    <n v="151"/>
    <n v="0"/>
    <x v="1"/>
  </r>
  <r>
    <x v="6"/>
    <n v="210"/>
    <n v="2"/>
    <x v="1"/>
  </r>
  <r>
    <x v="7"/>
    <n v="146"/>
    <n v="0"/>
    <x v="1"/>
  </r>
  <r>
    <x v="8"/>
    <n v="235"/>
    <n v="2"/>
    <x v="1"/>
  </r>
  <r>
    <x v="9"/>
    <n v="236"/>
    <n v="2"/>
    <x v="1"/>
  </r>
  <r>
    <x v="25"/>
    <n v="221"/>
    <n v="2"/>
    <x v="5"/>
  </r>
  <r>
    <x v="26"/>
    <n v="184"/>
    <n v="0"/>
    <x v="5"/>
  </r>
  <r>
    <x v="27"/>
    <n v="236"/>
    <n v="2"/>
    <x v="5"/>
  </r>
  <r>
    <x v="29"/>
    <n v="182"/>
    <n v="0"/>
    <x v="5"/>
  </r>
  <r>
    <x v="28"/>
    <n v="164"/>
    <n v="0"/>
    <x v="5"/>
  </r>
</pivotCacheRecords>
</file>

<file path=xl/pivotCache/pivotCacheRecords2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8">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r>
    <x v="6"/>
    <n v="1062"/>
    <n v="4"/>
    <n v="1"/>
  </r>
  <r>
    <x v="7"/>
    <n v="1065"/>
    <n v="16"/>
    <n v="1"/>
  </r>
  <r>
    <x v="3"/>
    <n v="1100"/>
    <n v="4"/>
    <n v="1"/>
  </r>
  <r>
    <x v="10"/>
    <n v="1162"/>
    <n v="16"/>
    <n v="1"/>
  </r>
  <r>
    <x v="1"/>
    <n v="1067"/>
    <n v="18"/>
    <n v="1"/>
  </r>
  <r>
    <x v="9"/>
    <n v="966"/>
    <n v="2"/>
    <n v="1"/>
  </r>
  <r>
    <x v="11"/>
    <n v="1124"/>
    <n v="18"/>
    <n v="1"/>
  </r>
  <r>
    <x v="8"/>
    <n v="961"/>
    <n v="2"/>
    <n v="1"/>
  </r>
  <r>
    <x v="2"/>
    <n v="928"/>
    <n v="0"/>
    <n v="1"/>
  </r>
  <r>
    <x v="0"/>
    <n v="1243"/>
    <n v="20"/>
    <n v="1"/>
  </r>
  <r>
    <x v="5"/>
    <n v="987"/>
    <n v="6"/>
    <n v="1"/>
  </r>
  <r>
    <x v="4"/>
    <n v="993"/>
    <n v="14"/>
    <n v="1"/>
  </r>
  <r>
    <x v="1"/>
    <n v="1086"/>
    <n v="6"/>
    <n v="1"/>
  </r>
  <r>
    <x v="3"/>
    <n v="1089"/>
    <n v="14"/>
    <n v="1"/>
  </r>
  <r>
    <x v="8"/>
    <n v="1104"/>
    <n v="16"/>
    <n v="1"/>
  </r>
  <r>
    <x v="9"/>
    <n v="990"/>
    <n v="4"/>
    <n v="1"/>
  </r>
  <r>
    <x v="6"/>
    <n v="1114"/>
    <n v="18"/>
    <n v="1"/>
  </r>
  <r>
    <x v="5"/>
    <n v="978"/>
    <n v="2"/>
    <n v="1"/>
  </r>
  <r>
    <x v="0"/>
    <n v="1119"/>
    <n v="16"/>
    <n v="1"/>
  </r>
  <r>
    <x v="4"/>
    <n v="1043"/>
    <n v="4"/>
    <n v="1"/>
  </r>
  <r>
    <x v="11"/>
    <n v="1040"/>
    <n v="6"/>
    <n v="1"/>
  </r>
  <r>
    <x v="10"/>
    <n v="1092"/>
    <n v="14"/>
    <n v="1"/>
  </r>
  <r>
    <x v="7"/>
    <n v="1029"/>
    <n v="4"/>
    <n v="1"/>
  </r>
  <r>
    <x v="2"/>
    <n v="1037"/>
    <n v="16"/>
    <n v="1"/>
  </r>
  <r>
    <x v="2"/>
    <n v="948"/>
    <n v="4"/>
    <n v="1"/>
  </r>
  <r>
    <x v="4"/>
    <n v="1022"/>
    <n v="16"/>
    <n v="1"/>
  </r>
  <r>
    <x v="11"/>
    <n v="1092"/>
    <n v="2"/>
    <n v="1"/>
  </r>
  <r>
    <x v="1"/>
    <n v="1104"/>
    <n v="18"/>
    <n v="1"/>
  </r>
  <r>
    <x v="8"/>
    <n v="1118"/>
    <n v="16"/>
    <n v="1"/>
  </r>
  <r>
    <x v="10"/>
    <n v="1031"/>
    <n v="4"/>
    <n v="1"/>
  </r>
  <r>
    <x v="3"/>
    <n v="1154"/>
    <n v="16"/>
    <n v="1"/>
  </r>
  <r>
    <x v="9"/>
    <n v="1034"/>
    <n v="4"/>
    <n v="1"/>
  </r>
  <r>
    <x v="7"/>
    <n v="1041"/>
    <n v="18"/>
    <n v="1"/>
  </r>
  <r>
    <x v="5"/>
    <n v="852"/>
    <n v="2"/>
    <n v="1"/>
  </r>
  <r>
    <x v="0"/>
    <n v="1062"/>
    <n v="16"/>
    <n v="1"/>
  </r>
  <r>
    <x v="6"/>
    <n v="1031"/>
    <n v="4"/>
    <n v="1"/>
  </r>
  <r>
    <x v="11"/>
    <n v="1102"/>
    <n v="16"/>
    <n v="1"/>
  </r>
  <r>
    <x v="9"/>
    <n v="1053"/>
    <n v="4"/>
    <n v="1"/>
  </r>
  <r>
    <x v="2"/>
    <n v="992"/>
    <n v="16"/>
    <n v="1"/>
  </r>
  <r>
    <x v="5"/>
    <n v="941"/>
    <n v="4"/>
    <n v="1"/>
  </r>
  <r>
    <x v="7"/>
    <n v="998"/>
    <n v="2"/>
    <n v="1"/>
  </r>
  <r>
    <x v="0"/>
    <n v="1181"/>
    <n v="18"/>
    <n v="1"/>
  </r>
  <r>
    <x v="1"/>
    <n v="1109"/>
    <n v="18"/>
    <n v="1"/>
  </r>
  <r>
    <x v="10"/>
    <n v="1095"/>
    <n v="2"/>
    <n v="1"/>
  </r>
  <r>
    <x v="4"/>
    <n v="1041"/>
    <n v="18"/>
    <n v="1"/>
  </r>
  <r>
    <x v="6"/>
    <n v="936"/>
    <n v="2"/>
    <n v="1"/>
  </r>
  <r>
    <x v="8"/>
    <n v="1057"/>
    <n v="4"/>
    <n v="1"/>
  </r>
  <r>
    <x v="3"/>
    <n v="1099"/>
    <n v="16"/>
    <n v="1"/>
  </r>
  <r>
    <x v="0"/>
    <n v="1058"/>
    <n v="16"/>
    <n v="1"/>
  </r>
  <r>
    <x v="5"/>
    <n v="1026"/>
    <n v="4"/>
    <n v="1"/>
  </r>
  <r>
    <x v="7"/>
    <n v="1052"/>
    <n v="3"/>
    <n v="1"/>
  </r>
  <r>
    <x v="4"/>
    <n v="1146"/>
    <n v="17"/>
    <n v="1"/>
  </r>
  <r>
    <x v="3"/>
    <n v="1136"/>
    <n v="16"/>
    <n v="1"/>
  </r>
  <r>
    <x v="11"/>
    <n v="1112"/>
    <n v="4"/>
    <n v="1"/>
  </r>
  <r>
    <x v="6"/>
    <n v="1048"/>
    <n v="18"/>
    <n v="1"/>
  </r>
  <r>
    <x v="2"/>
    <n v="956"/>
    <n v="2"/>
    <n v="1"/>
  </r>
  <r>
    <x v="8"/>
    <n v="993"/>
    <n v="4"/>
    <n v="1"/>
  </r>
  <r>
    <x v="1"/>
    <n v="994"/>
    <n v="16"/>
    <n v="1"/>
  </r>
  <r>
    <x v="9"/>
    <n v="1089"/>
    <n v="6"/>
    <n v="1"/>
  </r>
  <r>
    <x v="10"/>
    <n v="1111"/>
    <n v="14"/>
    <n v="1"/>
  </r>
  <r>
    <x v="10"/>
    <n v="923"/>
    <n v="4"/>
    <n v="1"/>
  </r>
  <r>
    <x v="6"/>
    <n v="994"/>
    <n v="16"/>
    <n v="1"/>
  </r>
  <r>
    <x v="0"/>
    <n v="951"/>
    <n v="2"/>
    <n v="1"/>
  </r>
  <r>
    <x v="11"/>
    <n v="1003"/>
    <n v="18"/>
    <n v="1"/>
  </r>
  <r>
    <x v="2"/>
    <n v="901"/>
    <n v="4"/>
    <n v="1"/>
  </r>
  <r>
    <x v="8"/>
    <n v="1017"/>
    <n v="16"/>
    <n v="1"/>
  </r>
  <r>
    <x v="4"/>
    <n v="1028"/>
    <n v="4"/>
    <n v="1"/>
  </r>
  <r>
    <x v="3"/>
    <n v="1079"/>
    <n v="16"/>
    <n v="1"/>
  </r>
  <r>
    <x v="5"/>
    <n v="1080"/>
    <n v="18"/>
    <n v="1"/>
  </r>
  <r>
    <x v="9"/>
    <n v="1029"/>
    <n v="2"/>
    <n v="1"/>
  </r>
  <r>
    <x v="1"/>
    <n v="975"/>
    <n v="4"/>
    <n v="1"/>
  </r>
  <r>
    <x v="7"/>
    <n v="1049"/>
    <n v="16"/>
    <n v="1"/>
  </r>
  <r>
    <x v="7"/>
    <n v="1036"/>
    <n v="18"/>
    <n v="1"/>
  </r>
  <r>
    <x v="8"/>
    <n v="914"/>
    <n v="2"/>
    <n v="1"/>
  </r>
  <r>
    <x v="9"/>
    <n v="1047"/>
    <n v="4"/>
    <n v="1"/>
  </r>
  <r>
    <x v="6"/>
    <n v="1143"/>
    <n v="16"/>
    <n v="1"/>
  </r>
  <r>
    <x v="4"/>
    <n v="1020"/>
    <n v="6"/>
    <n v="1"/>
  </r>
  <r>
    <x v="1"/>
    <n v="1076"/>
    <n v="14"/>
    <n v="1"/>
  </r>
  <r>
    <x v="5"/>
    <n v="841"/>
    <n v="0"/>
    <n v="1"/>
  </r>
  <r>
    <x v="11"/>
    <n v="1052"/>
    <n v="20"/>
    <n v="1"/>
  </r>
  <r>
    <x v="10"/>
    <n v="1111"/>
    <n v="16"/>
    <n v="1"/>
  </r>
  <r>
    <x v="2"/>
    <n v="1046"/>
    <n v="4"/>
    <n v="1"/>
  </r>
  <r>
    <x v="3"/>
    <n v="1190"/>
    <n v="16"/>
    <n v="1"/>
  </r>
  <r>
    <x v="0"/>
    <n v="1142"/>
    <n v="4"/>
    <n v="1"/>
  </r>
  <r>
    <x v="9"/>
    <n v="979"/>
    <n v="4"/>
    <n v="1"/>
  </r>
  <r>
    <x v="0"/>
    <n v="1105"/>
    <n v="16"/>
    <n v="1"/>
  </r>
  <r>
    <x v="10"/>
    <n v="1030"/>
    <n v="5"/>
    <n v="1"/>
  </r>
  <r>
    <x v="7"/>
    <n v="1051"/>
    <n v="15"/>
    <n v="1"/>
  </r>
  <r>
    <x v="5"/>
    <n v="914"/>
    <n v="0"/>
    <n v="1"/>
  </r>
  <r>
    <x v="3"/>
    <n v="1208"/>
    <n v="20"/>
    <n v="1"/>
  </r>
  <r>
    <x v="2"/>
    <n v="951"/>
    <n v="6"/>
    <n v="1"/>
  </r>
  <r>
    <x v="1"/>
    <n v="990"/>
    <n v="14"/>
    <n v="1"/>
  </r>
  <r>
    <x v="6"/>
    <n v="1008"/>
    <n v="2"/>
    <n v="1"/>
  </r>
  <r>
    <x v="11"/>
    <n v="1111"/>
    <n v="18"/>
    <n v="1"/>
  </r>
  <r>
    <x v="4"/>
    <n v="1063"/>
    <n v="6"/>
    <n v="1"/>
  </r>
  <r>
    <x v="8"/>
    <n v="1070"/>
    <n v="14"/>
    <n v="1"/>
  </r>
  <r>
    <x v="3"/>
    <n v="1026"/>
    <n v="6"/>
    <n v="1"/>
  </r>
  <r>
    <x v="2"/>
    <n v="1042"/>
    <n v="14"/>
    <n v="1"/>
  </r>
  <r>
    <x v="5"/>
    <n v="885"/>
    <n v="4"/>
    <n v="1"/>
  </r>
  <r>
    <x v="8"/>
    <n v="1020"/>
    <n v="16"/>
    <n v="1"/>
  </r>
  <r>
    <x v="11"/>
    <n v="1133"/>
    <n v="18"/>
    <n v="1"/>
  </r>
  <r>
    <x v="7"/>
    <n v="998"/>
    <n v="2"/>
    <n v="1"/>
  </r>
  <r>
    <x v="10"/>
    <n v="1168"/>
    <n v="16"/>
    <n v="1"/>
  </r>
  <r>
    <x v="0"/>
    <n v="1145"/>
    <n v="4"/>
    <n v="1"/>
  </r>
  <r>
    <x v="9"/>
    <n v="928"/>
    <n v="18"/>
    <n v="1"/>
  </r>
  <r>
    <x v="4"/>
    <n v="884"/>
    <n v="2"/>
    <n v="1"/>
  </r>
  <r>
    <x v="6"/>
    <n v="1001"/>
    <n v="18"/>
    <n v="1"/>
  </r>
  <r>
    <x v="1"/>
    <n v="971"/>
    <n v="2"/>
    <n v="1"/>
  </r>
  <r>
    <x v="4"/>
    <n v="874"/>
    <n v="0"/>
    <n v="1"/>
  </r>
  <r>
    <x v="11"/>
    <n v="1139"/>
    <n v="20"/>
    <n v="1"/>
  </r>
  <r>
    <x v="1"/>
    <n v="1028"/>
    <n v="16"/>
    <n v="1"/>
  </r>
  <r>
    <x v="0"/>
    <n v="924"/>
    <n v="4"/>
    <n v="1"/>
  </r>
  <r>
    <x v="9"/>
    <n v="1038"/>
    <n v="16"/>
    <n v="1"/>
  </r>
  <r>
    <x v="2"/>
    <n v="944"/>
    <n v="4"/>
    <n v="1"/>
  </r>
  <r>
    <x v="8"/>
    <n v="1037"/>
    <n v="14"/>
    <n v="1"/>
  </r>
  <r>
    <x v="6"/>
    <n v="1028"/>
    <n v="6"/>
    <n v="1"/>
  </r>
  <r>
    <x v="3"/>
    <n v="1015"/>
    <n v="5"/>
    <n v="1"/>
  </r>
  <r>
    <x v="7"/>
    <n v="1030"/>
    <n v="15"/>
    <n v="1"/>
  </r>
  <r>
    <x v="10"/>
    <n v="1024"/>
    <n v="16"/>
    <n v="1"/>
  </r>
  <r>
    <x v="5"/>
    <n v="891"/>
    <n v="4"/>
    <n v="1"/>
  </r>
  <r>
    <x v="5"/>
    <n v="947"/>
    <n v="6"/>
    <n v="1"/>
  </r>
  <r>
    <x v="1"/>
    <n v="986"/>
    <n v="14"/>
    <n v="1"/>
  </r>
  <r>
    <x v="6"/>
    <n v="1093"/>
    <n v="5"/>
    <n v="1"/>
  </r>
  <r>
    <x v="3"/>
    <n v="1112"/>
    <n v="15"/>
    <n v="1"/>
  </r>
  <r>
    <x v="10"/>
    <n v="973"/>
    <n v="8"/>
    <n v="1"/>
  </r>
  <r>
    <x v="4"/>
    <n v="985"/>
    <n v="12"/>
    <n v="1"/>
  </r>
  <r>
    <x v="9"/>
    <n v="1035"/>
    <n v="14"/>
    <n v="1"/>
  </r>
  <r>
    <x v="7"/>
    <n v="1031"/>
    <n v="6"/>
    <n v="1"/>
  </r>
  <r>
    <x v="0"/>
    <n v="1064"/>
    <n v="4"/>
    <n v="1"/>
  </r>
  <r>
    <x v="8"/>
    <n v="1161"/>
    <n v="16"/>
    <n v="1"/>
  </r>
  <r>
    <x v="2"/>
    <n v="962"/>
    <n v="2"/>
    <n v="1"/>
  </r>
  <r>
    <x v="11"/>
    <n v="962"/>
    <n v="18"/>
    <n v="1"/>
  </r>
  <r>
    <x v="3"/>
    <n v="1016"/>
    <n v="16"/>
    <n v="1"/>
  </r>
  <r>
    <x v="2"/>
    <n v="947"/>
    <n v="4"/>
    <n v="1"/>
  </r>
  <r>
    <x v="0"/>
    <n v="990"/>
    <n v="4"/>
    <n v="1"/>
  </r>
  <r>
    <x v="4"/>
    <n v="1078"/>
    <n v="16"/>
    <n v="1"/>
  </r>
  <r>
    <x v="9"/>
    <n v="940"/>
    <n v="5"/>
    <n v="1"/>
  </r>
  <r>
    <x v="7"/>
    <n v="950"/>
    <n v="15"/>
    <n v="1"/>
  </r>
  <r>
    <x v="10"/>
    <n v="967"/>
    <n v="4"/>
    <n v="1"/>
  </r>
  <r>
    <x v="6"/>
    <n v="990"/>
    <n v="16"/>
    <n v="1"/>
  </r>
  <r>
    <x v="11"/>
    <n v="1178"/>
    <n v="16"/>
    <n v="1"/>
  </r>
  <r>
    <x v="8"/>
    <n v="1042"/>
    <n v="4"/>
    <n v="1"/>
  </r>
  <r>
    <x v="1"/>
    <n v="1008"/>
    <n v="2"/>
    <n v="1"/>
  </r>
  <r>
    <x v="5"/>
    <n v="1078"/>
    <n v="18"/>
    <n v="1"/>
  </r>
  <r>
    <x v="9"/>
    <n v="1004"/>
    <n v="4"/>
    <n v="1"/>
  </r>
  <r>
    <x v="0"/>
    <n v="1115"/>
    <n v="16"/>
    <n v="1"/>
  </r>
  <r>
    <x v="6"/>
    <n v="999"/>
    <n v="14"/>
    <n v="1"/>
  </r>
  <r>
    <x v="7"/>
    <n v="967"/>
    <n v="6"/>
    <n v="1"/>
  </r>
  <r>
    <x v="3"/>
    <n v="1129"/>
    <n v="4"/>
    <n v="1"/>
  </r>
  <r>
    <x v="1"/>
    <n v="1132"/>
    <n v="16"/>
    <n v="1"/>
  </r>
  <r>
    <x v="8"/>
    <n v="1016"/>
    <n v="14"/>
    <n v="1"/>
  </r>
  <r>
    <x v="5"/>
    <n v="992"/>
    <n v="6"/>
    <n v="1"/>
  </r>
  <r>
    <x v="10"/>
    <n v="964"/>
    <n v="14"/>
    <n v="1"/>
  </r>
  <r>
    <x v="4"/>
    <n v="944"/>
    <n v="6"/>
    <n v="1"/>
  </r>
  <r>
    <x v="2"/>
    <n v="898"/>
    <n v="2"/>
    <n v="1"/>
  </r>
  <r>
    <x v="11"/>
    <n v="1115"/>
    <n v="18"/>
    <n v="1"/>
  </r>
  <r>
    <x v="11"/>
    <n v="1039"/>
    <n v="18"/>
    <n v="1"/>
  </r>
  <r>
    <x v="5"/>
    <n v="957"/>
    <n v="2"/>
    <n v="1"/>
  </r>
  <r>
    <x v="10"/>
    <n v="965"/>
    <n v="6"/>
    <n v="1"/>
  </r>
  <r>
    <x v="9"/>
    <n v="974"/>
    <n v="14"/>
    <n v="1"/>
  </r>
  <r>
    <x v="6"/>
    <n v="1034"/>
    <n v="16"/>
    <n v="1"/>
  </r>
  <r>
    <x v="4"/>
    <n v="995"/>
    <n v="4"/>
    <n v="1"/>
  </r>
  <r>
    <x v="0"/>
    <n v="1072"/>
    <n v="18"/>
    <n v="1"/>
  </r>
  <r>
    <x v="7"/>
    <n v="955"/>
    <n v="2"/>
    <n v="1"/>
  </r>
  <r>
    <x v="2"/>
    <n v="1039"/>
    <n v="14"/>
    <n v="1"/>
  </r>
  <r>
    <x v="1"/>
    <n v="984"/>
    <n v="6"/>
    <n v="1"/>
  </r>
  <r>
    <x v="8"/>
    <n v="1042"/>
    <n v="6"/>
    <n v="1"/>
  </r>
  <r>
    <x v="3"/>
    <n v="1064"/>
    <n v="14"/>
    <n v="1"/>
  </r>
  <r>
    <x v="10"/>
    <n v="985"/>
    <n v="15"/>
    <n v="1"/>
  </r>
  <r>
    <x v="7"/>
    <n v="957"/>
    <n v="5"/>
    <n v="1"/>
  </r>
  <r>
    <x v="11"/>
    <n v="996"/>
    <n v="14"/>
    <n v="1"/>
  </r>
  <r>
    <x v="1"/>
    <n v="985"/>
    <n v="6"/>
    <n v="1"/>
  </r>
  <r>
    <x v="2"/>
    <n v="1019"/>
    <n v="14"/>
    <n v="1"/>
  </r>
  <r>
    <x v="8"/>
    <n v="1008"/>
    <n v="6"/>
    <n v="1"/>
  </r>
  <r>
    <x v="9"/>
    <n v="948"/>
    <n v="6"/>
    <n v="1"/>
  </r>
  <r>
    <x v="4"/>
    <n v="1009"/>
    <n v="14"/>
    <n v="1"/>
  </r>
  <r>
    <x v="5"/>
    <n v="1147"/>
    <n v="18"/>
    <n v="1"/>
  </r>
  <r>
    <x v="3"/>
    <n v="995"/>
    <n v="2"/>
    <n v="1"/>
  </r>
  <r>
    <x v="6"/>
    <n v="1105"/>
    <n v="16"/>
    <n v="1"/>
  </r>
  <r>
    <x v="0"/>
    <n v="1025"/>
    <n v="4"/>
    <n v="1"/>
  </r>
  <r>
    <x v="8"/>
    <n v="878"/>
    <n v="4"/>
    <n v="1"/>
  </r>
  <r>
    <x v="1"/>
    <n v="981"/>
    <n v="16"/>
    <n v="1"/>
  </r>
  <r>
    <x v="2"/>
    <n v="933"/>
    <n v="2"/>
    <n v="1"/>
  </r>
  <r>
    <x v="5"/>
    <n v="1007"/>
    <n v="18"/>
    <n v="1"/>
  </r>
  <r>
    <x v="0"/>
    <n v="959"/>
    <n v="16"/>
    <n v="1"/>
  </r>
  <r>
    <x v="10"/>
    <n v="941"/>
    <n v="4"/>
    <n v="1"/>
  </r>
  <r>
    <x v="3"/>
    <n v="961"/>
    <n v="2"/>
    <n v="1"/>
  </r>
  <r>
    <x v="11"/>
    <n v="1061"/>
    <n v="18"/>
    <n v="1"/>
  </r>
  <r>
    <x v="6"/>
    <n v="1091"/>
    <n v="16"/>
    <n v="1"/>
  </r>
  <r>
    <x v="9"/>
    <n v="972"/>
    <n v="4"/>
    <n v="1"/>
  </r>
  <r>
    <x v="7"/>
    <n v="990"/>
    <n v="14"/>
    <n v="1"/>
  </r>
  <r>
    <x v="4"/>
    <n v="952"/>
    <n v="6"/>
    <n v="1"/>
  </r>
  <r>
    <x v="4"/>
    <n v="927"/>
    <n v="6"/>
    <n v="1"/>
  </r>
  <r>
    <x v="3"/>
    <n v="981"/>
    <n v="14"/>
    <n v="1"/>
  </r>
  <r>
    <x v="8"/>
    <n v="1007"/>
    <n v="16"/>
    <n v="1"/>
  </r>
  <r>
    <x v="10"/>
    <n v="968"/>
    <n v="4"/>
    <n v="1"/>
  </r>
  <r>
    <x v="11"/>
    <n v="1027"/>
    <n v="16"/>
    <n v="1"/>
  </r>
  <r>
    <x v="6"/>
    <n v="1026"/>
    <n v="4"/>
    <n v="1"/>
  </r>
  <r>
    <x v="5"/>
    <n v="972"/>
    <n v="0"/>
    <n v="1"/>
  </r>
  <r>
    <x v="0"/>
    <n v="1057"/>
    <n v="20"/>
    <n v="1"/>
  </r>
  <r>
    <x v="1"/>
    <n v="1023"/>
    <n v="2"/>
    <n v="1"/>
  </r>
  <r>
    <x v="7"/>
    <n v="1136"/>
    <n v="18"/>
    <n v="1"/>
  </r>
  <r>
    <x v="9"/>
    <n v="1020"/>
    <n v="16"/>
    <n v="1"/>
  </r>
  <r>
    <x v="2"/>
    <n v="961"/>
    <n v="4"/>
    <n v="1"/>
  </r>
  <r>
    <x v="2"/>
    <n v="874"/>
    <n v="2"/>
    <n v="1"/>
  </r>
  <r>
    <x v="6"/>
    <n v="1081"/>
    <n v="18"/>
    <n v="1"/>
  </r>
  <r>
    <x v="7"/>
    <n v="949"/>
    <n v="0"/>
    <n v="1"/>
  </r>
  <r>
    <x v="3"/>
    <n v="1085"/>
    <n v="20"/>
    <n v="1"/>
  </r>
  <r>
    <x v="5"/>
    <n v="1014"/>
    <n v="18"/>
    <n v="1"/>
  </r>
  <r>
    <x v="9"/>
    <n v="947"/>
    <n v="2"/>
    <n v="1"/>
  </r>
  <r>
    <x v="1"/>
    <n v="963"/>
    <n v="4"/>
    <n v="1"/>
  </r>
  <r>
    <x v="10"/>
    <n v="1102"/>
    <n v="16"/>
    <n v="1"/>
  </r>
  <r>
    <x v="4"/>
    <n v="1102"/>
    <n v="18"/>
    <n v="1"/>
  </r>
  <r>
    <x v="11"/>
    <n v="1010"/>
    <n v="2"/>
    <n v="1"/>
  </r>
  <r>
    <x v="0"/>
    <n v="1038"/>
    <n v="14"/>
    <n v="1"/>
  </r>
  <r>
    <x v="8"/>
    <n v="951"/>
    <n v="6"/>
    <n v="1"/>
  </r>
  <r>
    <x v="7"/>
    <n v="1080"/>
    <n v="16"/>
    <n v="1"/>
  </r>
  <r>
    <x v="8"/>
    <n v="1036"/>
    <n v="4"/>
    <n v="1"/>
  </r>
  <r>
    <x v="4"/>
    <n v="907"/>
    <n v="2"/>
    <n v="1"/>
  </r>
  <r>
    <x v="2"/>
    <n v="1018"/>
    <n v="18"/>
    <n v="1"/>
  </r>
  <r>
    <x v="1"/>
    <n v="937"/>
    <n v="0"/>
    <n v="1"/>
  </r>
  <r>
    <x v="0"/>
    <n v="1083"/>
    <n v="20"/>
    <n v="1"/>
  </r>
  <r>
    <x v="11"/>
    <n v="1116"/>
    <n v="20"/>
    <n v="1"/>
  </r>
  <r>
    <x v="9"/>
    <n v="867"/>
    <n v="0"/>
    <n v="1"/>
  </r>
  <r>
    <x v="3"/>
    <n v="1062"/>
    <n v="16"/>
    <n v="1"/>
  </r>
  <r>
    <x v="10"/>
    <n v="1009"/>
    <n v="4"/>
    <n v="1"/>
  </r>
  <r>
    <x v="5"/>
    <n v="1071"/>
    <n v="6"/>
    <n v="1"/>
  </r>
  <r>
    <x v="6"/>
    <n v="1074"/>
    <n v="14"/>
    <n v="1"/>
  </r>
  <r>
    <x v="0"/>
    <n v="1000"/>
    <n v="6"/>
    <n v="1"/>
  </r>
  <r>
    <x v="11"/>
    <n v="1026"/>
    <n v="14"/>
    <n v="1"/>
  </r>
  <r>
    <x v="1"/>
    <n v="1019"/>
    <n v="2"/>
    <n v="1"/>
  </r>
  <r>
    <x v="6"/>
    <n v="1082"/>
    <n v="18"/>
    <n v="1"/>
  </r>
  <r>
    <x v="10"/>
    <n v="1051"/>
    <n v="18"/>
    <n v="1"/>
  </r>
  <r>
    <x v="2"/>
    <n v="899"/>
    <n v="2"/>
    <n v="1"/>
  </r>
  <r>
    <x v="4"/>
    <n v="917"/>
    <n v="4"/>
    <n v="1"/>
  </r>
  <r>
    <x v="8"/>
    <n v="972"/>
    <n v="16"/>
    <n v="1"/>
  </r>
  <r>
    <x v="7"/>
    <n v="1025"/>
    <n v="6"/>
    <n v="1"/>
  </r>
  <r>
    <x v="5"/>
    <n v="1073"/>
    <n v="14"/>
    <n v="1"/>
  </r>
  <r>
    <x v="3"/>
    <n v="919"/>
    <n v="2"/>
    <n v="1"/>
  </r>
  <r>
    <x v="9"/>
    <n v="1091"/>
    <n v="18"/>
    <n v="1"/>
  </r>
  <r>
    <x v="5"/>
    <n v="1021"/>
    <n v="18"/>
    <n v="1"/>
  </r>
  <r>
    <x v="10"/>
    <n v="1018"/>
    <n v="2"/>
    <n v="1"/>
  </r>
  <r>
    <x v="9"/>
    <n v="991"/>
    <n v="4"/>
    <n v="1"/>
  </r>
  <r>
    <x v="8"/>
    <n v="1010"/>
    <n v="16"/>
    <n v="1"/>
  </r>
  <r>
    <x v="7"/>
    <n v="940"/>
    <n v="2"/>
    <n v="1"/>
  </r>
  <r>
    <x v="11"/>
    <n v="1111"/>
    <n v="18"/>
    <n v="1"/>
  </r>
  <r>
    <x v="6"/>
    <n v="974"/>
    <n v="4"/>
    <n v="1"/>
  </r>
  <r>
    <x v="3"/>
    <n v="1080"/>
    <n v="16"/>
    <n v="1"/>
  </r>
  <r>
    <x v="0"/>
    <n v="872"/>
    <n v="4"/>
    <n v="1"/>
  </r>
  <r>
    <x v="2"/>
    <n v="993"/>
    <n v="16"/>
    <n v="1"/>
  </r>
  <r>
    <x v="4"/>
    <n v="1026"/>
    <n v="16"/>
    <n v="1"/>
  </r>
  <r>
    <x v="1"/>
    <n v="1000"/>
    <n v="4"/>
    <n v="1"/>
  </r>
  <r>
    <x v="1"/>
    <n v="947"/>
    <n v="6"/>
    <n v="1"/>
  </r>
  <r>
    <x v="9"/>
    <n v="966"/>
    <n v="14"/>
    <n v="1"/>
  </r>
  <r>
    <x v="3"/>
    <n v="1064"/>
    <n v="18"/>
    <n v="1"/>
  </r>
  <r>
    <x v="0"/>
    <n v="1041"/>
    <n v="2"/>
    <n v="1"/>
  </r>
  <r>
    <x v="4"/>
    <n v="973"/>
    <n v="6"/>
    <n v="1"/>
  </r>
  <r>
    <x v="5"/>
    <n v="1019"/>
    <n v="14"/>
    <n v="1"/>
  </r>
  <r>
    <x v="7"/>
    <n v="1111"/>
    <n v="18"/>
    <n v="1"/>
  </r>
  <r>
    <x v="2"/>
    <n v="960"/>
    <n v="2"/>
    <n v="1"/>
  </r>
  <r>
    <x v="8"/>
    <n v="990"/>
    <n v="6"/>
    <n v="1"/>
  </r>
  <r>
    <x v="6"/>
    <n v="1045"/>
    <n v="14"/>
    <n v="1"/>
  </r>
  <r>
    <x v="11"/>
    <n v="1062"/>
    <n v="16"/>
    <n v="1"/>
  </r>
  <r>
    <x v="10"/>
    <n v="1062"/>
    <n v="4"/>
    <n v="1"/>
  </r>
  <r>
    <x v="0"/>
    <n v="1124"/>
    <n v="16"/>
    <n v="1"/>
  </r>
  <r>
    <x v="1"/>
    <n v="996"/>
    <n v="4"/>
    <n v="1"/>
  </r>
  <r>
    <x v="8"/>
    <n v="1000"/>
    <n v="15"/>
    <n v="1"/>
  </r>
  <r>
    <x v="2"/>
    <n v="995"/>
    <n v="5"/>
    <n v="1"/>
  </r>
  <r>
    <x v="5"/>
    <n v="947"/>
    <n v="3"/>
    <n v="1"/>
  </r>
  <r>
    <x v="4"/>
    <n v="1097"/>
    <n v="17"/>
    <n v="1"/>
  </r>
  <r>
    <x v="3"/>
    <n v="1098"/>
    <n v="16"/>
    <n v="1"/>
  </r>
  <r>
    <x v="7"/>
    <n v="1076"/>
    <n v="4"/>
    <n v="1"/>
  </r>
  <r>
    <x v="9"/>
    <n v="896"/>
    <n v="2"/>
    <n v="1"/>
  </r>
  <r>
    <x v="6"/>
    <n v="1027"/>
    <n v="18"/>
    <n v="1"/>
  </r>
  <r>
    <x v="10"/>
    <n v="1084"/>
    <n v="14"/>
    <n v="1"/>
  </r>
  <r>
    <x v="11"/>
    <n v="1083"/>
    <n v="6"/>
    <n v="1"/>
  </r>
  <r>
    <x v="8"/>
    <n v="1098"/>
    <n v="20"/>
    <n v="1"/>
  </r>
  <r>
    <x v="4"/>
    <n v="885"/>
    <n v="0"/>
    <n v="1"/>
  </r>
  <r>
    <x v="5"/>
    <n v="814"/>
    <n v="0"/>
    <n v="1"/>
  </r>
  <r>
    <x v="7"/>
    <n v="984"/>
    <n v="20"/>
    <n v="1"/>
  </r>
  <r>
    <x v="10"/>
    <n v="1033"/>
    <n v="4"/>
    <n v="1"/>
  </r>
  <r>
    <x v="0"/>
    <n v="1157"/>
    <n v="16"/>
    <n v="1"/>
  </r>
  <r>
    <x v="9"/>
    <n v="980"/>
    <n v="4"/>
    <n v="1"/>
  </r>
  <r>
    <x v="11"/>
    <n v="1120"/>
    <n v="16"/>
    <n v="1"/>
  </r>
  <r>
    <x v="2"/>
    <n v="1033"/>
    <n v="16"/>
    <n v="1"/>
  </r>
  <r>
    <x v="3"/>
    <n v="1018"/>
    <n v="4"/>
    <n v="1"/>
  </r>
  <r>
    <x v="6"/>
    <n v="997"/>
    <n v="4"/>
    <n v="1"/>
  </r>
  <r>
    <x v="1"/>
    <n v="1041"/>
    <n v="16"/>
    <n v="1"/>
  </r>
  <r>
    <x v="6"/>
    <n v="1025"/>
    <n v="16"/>
    <n v="1"/>
  </r>
  <r>
    <x v="11"/>
    <n v="1006"/>
    <n v="4"/>
    <n v="1"/>
  </r>
  <r>
    <x v="3"/>
    <n v="919"/>
    <n v="2"/>
    <n v="1"/>
  </r>
  <r>
    <x v="4"/>
    <n v="1055"/>
    <n v="18"/>
    <n v="1"/>
  </r>
  <r>
    <x v="2"/>
    <n v="967"/>
    <n v="14"/>
    <n v="1"/>
  </r>
  <r>
    <x v="7"/>
    <n v="949"/>
    <n v="6"/>
    <n v="1"/>
  </r>
  <r>
    <x v="5"/>
    <n v="996"/>
    <n v="14"/>
    <n v="1"/>
  </r>
  <r>
    <x v="8"/>
    <n v="982"/>
    <n v="6"/>
    <n v="1"/>
  </r>
  <r>
    <x v="10"/>
    <n v="1072"/>
    <n v="16"/>
    <n v="1"/>
  </r>
  <r>
    <x v="1"/>
    <n v="1020"/>
    <n v="4"/>
    <n v="1"/>
  </r>
  <r>
    <x v="0"/>
    <n v="1007"/>
    <n v="18"/>
    <n v="1"/>
  </r>
  <r>
    <x v="9"/>
    <n v="940"/>
    <n v="2"/>
    <n v="1"/>
  </r>
  <r>
    <x v="3"/>
    <n v="1080"/>
    <n v="20"/>
    <n v="1"/>
  </r>
  <r>
    <x v="5"/>
    <n v="936"/>
    <n v="0"/>
    <n v="1"/>
  </r>
  <r>
    <x v="6"/>
    <n v="955"/>
    <n v="4"/>
    <n v="1"/>
  </r>
  <r>
    <x v="10"/>
    <n v="997"/>
    <n v="16"/>
    <n v="1"/>
  </r>
  <r>
    <x v="9"/>
    <n v="1031"/>
    <n v="16"/>
    <n v="1"/>
  </r>
  <r>
    <x v="1"/>
    <n v="965"/>
    <n v="4"/>
    <n v="1"/>
  </r>
  <r>
    <x v="2"/>
    <n v="1039"/>
    <n v="16"/>
    <n v="1"/>
  </r>
  <r>
    <x v="4"/>
    <n v="1018"/>
    <n v="4"/>
    <n v="1"/>
  </r>
  <r>
    <x v="11"/>
    <n v="1000"/>
    <n v="18"/>
    <n v="1"/>
  </r>
  <r>
    <x v="0"/>
    <n v="872"/>
    <n v="2"/>
    <n v="1"/>
  </r>
  <r>
    <x v="8"/>
    <n v="930"/>
    <n v="2"/>
    <n v="1"/>
  </r>
  <r>
    <x v="7"/>
    <n v="1043"/>
    <n v="18"/>
    <n v="1"/>
  </r>
  <r>
    <x v="9"/>
    <n v="981"/>
    <n v="4"/>
    <n v="1"/>
  </r>
  <r>
    <x v="10"/>
    <n v="1012"/>
    <n v="16"/>
    <n v="1"/>
  </r>
  <r>
    <x v="1"/>
    <n v="943"/>
    <n v="4"/>
    <n v="1"/>
  </r>
  <r>
    <x v="11"/>
    <n v="957"/>
    <n v="16"/>
    <n v="1"/>
  </r>
  <r>
    <x v="3"/>
    <n v="1013"/>
    <n v="2"/>
    <n v="1"/>
  </r>
  <r>
    <x v="8"/>
    <n v="1014"/>
    <n v="18"/>
    <n v="1"/>
  </r>
  <r>
    <x v="0"/>
    <n v="1110"/>
    <n v="16"/>
    <n v="1"/>
  </r>
  <r>
    <x v="6"/>
    <n v="1051"/>
    <n v="4"/>
    <n v="1"/>
  </r>
  <r>
    <x v="4"/>
    <n v="1097"/>
    <n v="16"/>
    <n v="1"/>
  </r>
  <r>
    <x v="7"/>
    <n v="995"/>
    <n v="4"/>
    <n v="1"/>
  </r>
  <r>
    <x v="5"/>
    <n v="857"/>
    <n v="4"/>
    <n v="1"/>
  </r>
  <r>
    <x v="2"/>
    <n v="898"/>
    <n v="16"/>
    <n v="1"/>
  </r>
  <r>
    <x v="2"/>
    <n v="1035"/>
    <n v="18"/>
    <n v="1"/>
  </r>
  <r>
    <x v="0"/>
    <n v="874"/>
    <n v="2"/>
    <n v="1"/>
  </r>
  <r>
    <x v="9"/>
    <n v="994"/>
    <n v="6"/>
    <n v="1"/>
  </r>
  <r>
    <x v="3"/>
    <n v="1013"/>
    <n v="14"/>
    <n v="1"/>
  </r>
  <r>
    <x v="7"/>
    <n v="1029"/>
    <n v="4"/>
    <n v="1"/>
  </r>
  <r>
    <x v="6"/>
    <n v="1076"/>
    <n v="16"/>
    <n v="1"/>
  </r>
  <r>
    <x v="8"/>
    <n v="1045"/>
    <n v="16"/>
    <n v="1"/>
  </r>
  <r>
    <x v="11"/>
    <n v="1029"/>
    <n v="4"/>
    <n v="1"/>
  </r>
  <r>
    <x v="10"/>
    <n v="996"/>
    <n v="16"/>
    <n v="1"/>
  </r>
  <r>
    <x v="5"/>
    <n v="952"/>
    <n v="4"/>
    <n v="1"/>
  </r>
  <r>
    <x v="1"/>
    <n v="978"/>
    <n v="6"/>
    <n v="1"/>
  </r>
  <r>
    <x v="4"/>
    <n v="987"/>
    <n v="14"/>
    <n v="1"/>
  </r>
  <r>
    <x v="7"/>
    <n v="1042"/>
    <n v="16"/>
    <n v="1"/>
  </r>
  <r>
    <x v="1"/>
    <n v="1034"/>
    <n v="4"/>
    <n v="1"/>
  </r>
  <r>
    <x v="0"/>
    <n v="1091"/>
    <n v="18"/>
    <n v="1"/>
  </r>
  <r>
    <x v="5"/>
    <n v="896"/>
    <n v="2"/>
    <n v="1"/>
  </r>
  <r>
    <x v="11"/>
    <n v="1121"/>
    <n v="16"/>
    <n v="1"/>
  </r>
  <r>
    <x v="4"/>
    <n v="1043"/>
    <n v="4"/>
    <n v="1"/>
  </r>
  <r>
    <x v="10"/>
    <n v="1037"/>
    <n v="18"/>
    <n v="1"/>
  </r>
  <r>
    <x v="3"/>
    <n v="997"/>
    <n v="2"/>
    <n v="1"/>
  </r>
  <r>
    <x v="6"/>
    <n v="1096"/>
    <n v="16"/>
    <n v="1"/>
  </r>
  <r>
    <x v="2"/>
    <n v="1028"/>
    <n v="4"/>
    <n v="1"/>
  </r>
  <r>
    <x v="8"/>
    <n v="1006"/>
    <n v="2"/>
    <n v="1"/>
  </r>
  <r>
    <x v="9"/>
    <n v="1186"/>
    <n v="18"/>
    <n v="1"/>
  </r>
  <r>
    <x v="9"/>
    <n v="1065"/>
    <n v="16"/>
    <n v="1"/>
  </r>
  <r>
    <x v="5"/>
    <n v="987"/>
    <n v="4"/>
    <n v="1"/>
  </r>
  <r>
    <x v="1"/>
    <n v="847"/>
    <n v="5"/>
    <n v="1"/>
  </r>
  <r>
    <x v="2"/>
    <n v="868"/>
    <n v="15"/>
    <n v="1"/>
  </r>
  <r>
    <x v="10"/>
    <n v="950"/>
    <n v="14"/>
    <n v="1"/>
  </r>
  <r>
    <x v="8"/>
    <n v="935"/>
    <n v="6"/>
    <n v="1"/>
  </r>
  <r>
    <x v="4"/>
    <n v="1025"/>
    <n v="6"/>
    <n v="1"/>
  </r>
  <r>
    <x v="6"/>
    <n v="1054"/>
    <n v="14"/>
    <n v="1"/>
  </r>
  <r>
    <x v="0"/>
    <n v="1148"/>
    <n v="15"/>
    <n v="1"/>
  </r>
  <r>
    <x v="3"/>
    <n v="1107"/>
    <n v="5"/>
    <n v="1"/>
  </r>
  <r>
    <x v="11"/>
    <n v="1085"/>
    <n v="16"/>
    <n v="1"/>
  </r>
  <r>
    <x v="7"/>
    <n v="918"/>
    <n v="4"/>
    <n v="1"/>
  </r>
  <r>
    <x v="6"/>
    <n v="1169"/>
    <n v="16"/>
    <n v="1"/>
  </r>
  <r>
    <x v="8"/>
    <n v="1037"/>
    <n v="4"/>
    <n v="1"/>
  </r>
  <r>
    <x v="7"/>
    <n v="1009"/>
    <n v="4"/>
    <n v="1"/>
  </r>
  <r>
    <x v="10"/>
    <n v="1062"/>
    <n v="16"/>
    <n v="1"/>
  </r>
  <r>
    <x v="1"/>
    <n v="1041"/>
    <n v="16"/>
    <n v="1"/>
  </r>
  <r>
    <x v="3"/>
    <n v="1017"/>
    <n v="4"/>
    <n v="1"/>
  </r>
  <r>
    <x v="2"/>
    <n v="981"/>
    <n v="16"/>
    <n v="1"/>
  </r>
  <r>
    <x v="9"/>
    <n v="915"/>
    <n v="4"/>
    <n v="1"/>
  </r>
  <r>
    <x v="5"/>
    <n v="1005"/>
    <n v="2"/>
    <n v="1"/>
  </r>
  <r>
    <x v="11"/>
    <n v="1128"/>
    <n v="18"/>
    <n v="1"/>
  </r>
  <r>
    <x v="4"/>
    <n v="1086"/>
    <n v="6"/>
    <n v="1"/>
  </r>
  <r>
    <x v="0"/>
    <n v="1114"/>
    <n v="14"/>
    <n v="1"/>
  </r>
  <r>
    <x v="11"/>
    <n v="1104"/>
    <n v="16"/>
    <n v="1"/>
  </r>
  <r>
    <x v="3"/>
    <n v="1008"/>
    <n v="4"/>
    <n v="1"/>
  </r>
  <r>
    <x v="4"/>
    <n v="941"/>
    <n v="2"/>
    <n v="1"/>
  </r>
  <r>
    <x v="9"/>
    <n v="986"/>
    <n v="18"/>
    <n v="1"/>
  </r>
  <r>
    <x v="6"/>
    <n v="976"/>
    <n v="14"/>
    <n v="1"/>
  </r>
  <r>
    <x v="5"/>
    <n v="973"/>
    <n v="6"/>
    <n v="1"/>
  </r>
  <r>
    <x v="7"/>
    <n v="1004"/>
    <n v="4"/>
    <n v="1"/>
  </r>
  <r>
    <x v="0"/>
    <n v="1048"/>
    <n v="16"/>
    <n v="1"/>
  </r>
  <r>
    <x v="1"/>
    <n v="1038"/>
    <n v="14"/>
    <n v="1"/>
  </r>
  <r>
    <x v="8"/>
    <n v="1015"/>
    <n v="6"/>
    <n v="1"/>
  </r>
  <r>
    <x v="2"/>
    <n v="1007"/>
    <n v="16"/>
    <n v="1"/>
  </r>
  <r>
    <x v="10"/>
    <n v="955"/>
    <n v="4"/>
    <n v="1"/>
  </r>
  <r>
    <x v="4"/>
    <n v="1038"/>
    <n v="4"/>
    <n v="1"/>
  </r>
  <r>
    <x v="10"/>
    <n v="1046"/>
    <n v="16"/>
    <n v="1"/>
  </r>
  <r>
    <x v="8"/>
    <n v="1007"/>
    <n v="0"/>
    <n v="1"/>
  </r>
  <r>
    <x v="0"/>
    <n v="1131"/>
    <n v="20"/>
    <n v="1"/>
  </r>
  <r>
    <x v="11"/>
    <n v="1071"/>
    <n v="14"/>
    <n v="1"/>
  </r>
  <r>
    <x v="2"/>
    <n v="1002"/>
    <n v="6"/>
    <n v="1"/>
  </r>
  <r>
    <x v="5"/>
    <n v="984"/>
    <n v="2"/>
    <n v="1"/>
  </r>
  <r>
    <x v="1"/>
    <n v="1053"/>
    <n v="18"/>
    <n v="1"/>
  </r>
  <r>
    <x v="7"/>
    <n v="1004"/>
    <n v="4"/>
    <n v="1"/>
  </r>
  <r>
    <x v="9"/>
    <n v="1021"/>
    <n v="16"/>
    <n v="1"/>
  </r>
  <r>
    <x v="3"/>
    <n v="987"/>
    <n v="1"/>
    <n v="1"/>
  </r>
  <r>
    <x v="6"/>
    <n v="987"/>
    <n v="19"/>
    <n v="1"/>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1042"/>
    <n v="16"/>
    <n v="1"/>
  </r>
  <r>
    <x v="1"/>
    <n v="1034"/>
    <n v="4"/>
    <n v="1"/>
  </r>
  <r>
    <x v="2"/>
    <n v="1091"/>
    <n v="18"/>
    <n v="1"/>
  </r>
  <r>
    <x v="3"/>
    <n v="896"/>
    <n v="2"/>
    <n v="1"/>
  </r>
  <r>
    <x v="4"/>
    <n v="1121"/>
    <n v="16"/>
    <n v="1"/>
  </r>
  <r>
    <x v="5"/>
    <n v="1043"/>
    <n v="4"/>
    <n v="1"/>
  </r>
  <r>
    <x v="6"/>
    <n v="1037"/>
    <n v="18"/>
    <n v="1"/>
  </r>
  <r>
    <x v="7"/>
    <n v="997"/>
    <n v="2"/>
    <n v="1"/>
  </r>
  <r>
    <x v="8"/>
    <n v="1096"/>
    <n v="16"/>
    <n v="1"/>
  </r>
  <r>
    <x v="9"/>
    <n v="1028"/>
    <n v="4"/>
    <n v="1"/>
  </r>
  <r>
    <x v="10"/>
    <n v="1006"/>
    <n v="2"/>
    <n v="1"/>
  </r>
  <r>
    <x v="11"/>
    <n v="1186"/>
    <n v="18"/>
    <n v="1"/>
  </r>
  <r>
    <x v="11"/>
    <n v="1065"/>
    <n v="16"/>
    <n v="1"/>
  </r>
  <r>
    <x v="3"/>
    <n v="987"/>
    <n v="4"/>
    <n v="1"/>
  </r>
  <r>
    <x v="1"/>
    <n v="847"/>
    <n v="5"/>
    <n v="1"/>
  </r>
  <r>
    <x v="9"/>
    <n v="868"/>
    <n v="15"/>
    <n v="1"/>
  </r>
  <r>
    <x v="6"/>
    <n v="950"/>
    <n v="14"/>
    <n v="1"/>
  </r>
  <r>
    <x v="10"/>
    <n v="935"/>
    <n v="6"/>
    <n v="1"/>
  </r>
  <r>
    <x v="5"/>
    <n v="1025"/>
    <n v="6"/>
    <n v="1"/>
  </r>
  <r>
    <x v="8"/>
    <n v="1054"/>
    <n v="14"/>
    <n v="1"/>
  </r>
  <r>
    <x v="2"/>
    <n v="1148"/>
    <n v="15"/>
    <n v="1"/>
  </r>
  <r>
    <x v="7"/>
    <n v="1107"/>
    <n v="5"/>
    <n v="1"/>
  </r>
  <r>
    <x v="4"/>
    <n v="1085"/>
    <n v="16"/>
    <n v="1"/>
  </r>
  <r>
    <x v="0"/>
    <n v="918"/>
    <n v="4"/>
    <n v="1"/>
  </r>
  <r>
    <x v="8"/>
    <n v="1169"/>
    <n v="16"/>
    <n v="1"/>
  </r>
  <r>
    <x v="10"/>
    <n v="1037"/>
    <n v="4"/>
    <n v="1"/>
  </r>
  <r>
    <x v="0"/>
    <n v="1009"/>
    <n v="4"/>
    <n v="1"/>
  </r>
  <r>
    <x v="6"/>
    <n v="1062"/>
    <n v="16"/>
    <n v="1"/>
  </r>
  <r>
    <x v="1"/>
    <n v="1041"/>
    <n v="16"/>
    <n v="1"/>
  </r>
  <r>
    <x v="7"/>
    <n v="1017"/>
    <n v="4"/>
    <n v="1"/>
  </r>
  <r>
    <x v="9"/>
    <n v="981"/>
    <n v="16"/>
    <n v="1"/>
  </r>
  <r>
    <x v="11"/>
    <n v="915"/>
    <n v="4"/>
    <n v="1"/>
  </r>
  <r>
    <x v="3"/>
    <n v="1005"/>
    <n v="2"/>
    <n v="1"/>
  </r>
  <r>
    <x v="4"/>
    <n v="1128"/>
    <n v="18"/>
    <n v="1"/>
  </r>
  <r>
    <x v="5"/>
    <n v="1086"/>
    <n v="6"/>
    <n v="1"/>
  </r>
  <r>
    <x v="2"/>
    <n v="1114"/>
    <n v="14"/>
    <n v="1"/>
  </r>
  <r>
    <x v="4"/>
    <n v="1104"/>
    <n v="16"/>
    <n v="1"/>
  </r>
  <r>
    <x v="7"/>
    <n v="1008"/>
    <n v="4"/>
    <n v="1"/>
  </r>
  <r>
    <x v="5"/>
    <n v="941"/>
    <n v="2"/>
    <n v="1"/>
  </r>
  <r>
    <x v="11"/>
    <n v="986"/>
    <n v="18"/>
    <n v="1"/>
  </r>
  <r>
    <x v="8"/>
    <n v="976"/>
    <n v="14"/>
    <n v="1"/>
  </r>
  <r>
    <x v="3"/>
    <n v="973"/>
    <n v="6"/>
    <n v="1"/>
  </r>
  <r>
    <x v="0"/>
    <n v="1004"/>
    <n v="4"/>
    <n v="1"/>
  </r>
  <r>
    <x v="2"/>
    <n v="1048"/>
    <n v="16"/>
    <n v="1"/>
  </r>
  <r>
    <x v="1"/>
    <n v="1038"/>
    <n v="14"/>
    <n v="1"/>
  </r>
  <r>
    <x v="10"/>
    <n v="1015"/>
    <n v="6"/>
    <n v="1"/>
  </r>
  <r>
    <x v="9"/>
    <n v="1007"/>
    <n v="16"/>
    <n v="1"/>
  </r>
  <r>
    <x v="6"/>
    <n v="955"/>
    <n v="4"/>
    <n v="1"/>
  </r>
  <r>
    <x v="5"/>
    <n v="1038"/>
    <n v="4"/>
    <n v="1"/>
  </r>
  <r>
    <x v="6"/>
    <n v="1046"/>
    <n v="16"/>
    <n v="1"/>
  </r>
  <r>
    <x v="10"/>
    <n v="1007"/>
    <n v="0"/>
    <n v="1"/>
  </r>
  <r>
    <x v="2"/>
    <n v="1131"/>
    <n v="20"/>
    <n v="1"/>
  </r>
  <r>
    <x v="4"/>
    <n v="1071"/>
    <n v="14"/>
    <n v="1"/>
  </r>
  <r>
    <x v="9"/>
    <n v="1002"/>
    <n v="6"/>
    <n v="1"/>
  </r>
  <r>
    <x v="3"/>
    <n v="984"/>
    <n v="2"/>
    <n v="1"/>
  </r>
  <r>
    <x v="1"/>
    <n v="1053"/>
    <n v="18"/>
    <n v="1"/>
  </r>
  <r>
    <x v="0"/>
    <n v="1004"/>
    <n v="4"/>
    <n v="1"/>
  </r>
  <r>
    <x v="11"/>
    <n v="1021"/>
    <n v="16"/>
    <n v="1"/>
  </r>
  <r>
    <x v="7"/>
    <n v="987"/>
    <n v="1"/>
    <n v="1"/>
  </r>
  <r>
    <x v="8"/>
    <n v="987"/>
    <n v="19"/>
    <n v="1"/>
  </r>
</pivotCacheRecords>
</file>

<file path=xl/pivotCache/pivotCacheRecords2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179"/>
    <n v="2"/>
    <x v="0"/>
  </r>
  <r>
    <x v="1"/>
    <n v="226"/>
    <n v="2"/>
    <x v="0"/>
  </r>
  <r>
    <x v="2"/>
    <n v="174"/>
    <n v="0"/>
    <x v="0"/>
  </r>
  <r>
    <x v="3"/>
    <n v="209"/>
    <n v="0"/>
    <x v="0"/>
  </r>
  <r>
    <x v="4"/>
    <n v="254"/>
    <n v="2"/>
    <x v="0"/>
  </r>
  <r>
    <x v="5"/>
    <n v="177"/>
    <n v="0"/>
    <x v="1"/>
  </r>
  <r>
    <x v="6"/>
    <n v="179"/>
    <n v="0"/>
    <x v="1"/>
  </r>
  <r>
    <x v="7"/>
    <n v="213"/>
    <n v="2"/>
    <x v="1"/>
  </r>
  <r>
    <x v="8"/>
    <n v="233"/>
    <n v="2"/>
    <x v="1"/>
  </r>
  <r>
    <x v="9"/>
    <n v="232"/>
    <n v="0"/>
    <x v="1"/>
  </r>
  <r>
    <x v="10"/>
    <n v="199"/>
    <n v="0"/>
    <x v="2"/>
  </r>
  <r>
    <x v="11"/>
    <n v="182"/>
    <n v="2"/>
    <x v="2"/>
  </r>
  <r>
    <x v="12"/>
    <n v="238"/>
    <n v="2"/>
    <x v="2"/>
  </r>
  <r>
    <x v="13"/>
    <n v="239"/>
    <n v="2"/>
    <x v="2"/>
  </r>
  <r>
    <x v="14"/>
    <n v="233"/>
    <n v="2"/>
    <x v="2"/>
  </r>
  <r>
    <x v="15"/>
    <n v="224"/>
    <n v="2"/>
    <x v="3"/>
  </r>
  <r>
    <x v="16"/>
    <n v="175"/>
    <n v="0"/>
    <x v="3"/>
  </r>
  <r>
    <x v="17"/>
    <n v="143"/>
    <n v="0"/>
    <x v="3"/>
  </r>
  <r>
    <x v="18"/>
    <n v="183"/>
    <n v="0"/>
    <x v="3"/>
  </r>
  <r>
    <x v="19"/>
    <n v="171"/>
    <n v="0"/>
    <x v="3"/>
  </r>
  <r>
    <x v="20"/>
    <n v="257"/>
    <n v="2"/>
    <x v="4"/>
  </r>
  <r>
    <x v="21"/>
    <n v="212"/>
    <n v="2"/>
    <x v="4"/>
  </r>
  <r>
    <x v="22"/>
    <n v="203"/>
    <n v="0"/>
    <x v="4"/>
  </r>
  <r>
    <x v="23"/>
    <n v="203"/>
    <n v="0"/>
    <x v="4"/>
  </r>
  <r>
    <x v="24"/>
    <n v="246"/>
    <n v="2"/>
    <x v="4"/>
  </r>
  <r>
    <x v="25"/>
    <n v="153"/>
    <n v="0"/>
    <x v="5"/>
  </r>
  <r>
    <x v="26"/>
    <n v="204"/>
    <n v="0"/>
    <x v="5"/>
  </r>
  <r>
    <x v="27"/>
    <n v="204"/>
    <n v="2"/>
    <x v="5"/>
  </r>
  <r>
    <x v="28"/>
    <n v="237"/>
    <n v="2"/>
    <x v="5"/>
  </r>
  <r>
    <x v="29"/>
    <n v="245"/>
    <n v="0"/>
    <x v="5"/>
  </r>
  <r>
    <x v="30"/>
    <n v="200"/>
    <n v="2"/>
    <x v="6"/>
  </r>
  <r>
    <x v="31"/>
    <n v="193"/>
    <n v="2"/>
    <x v="6"/>
  </r>
  <r>
    <x v="32"/>
    <n v="208"/>
    <n v="2"/>
    <x v="6"/>
  </r>
  <r>
    <x v="33"/>
    <n v="216"/>
    <n v="0"/>
    <x v="6"/>
  </r>
  <r>
    <x v="34"/>
    <n v="220"/>
    <n v="2"/>
    <x v="6"/>
  </r>
  <r>
    <x v="35"/>
    <n v="197"/>
    <n v="0"/>
    <x v="7"/>
  </r>
  <r>
    <x v="36"/>
    <n v="184"/>
    <n v="0"/>
    <x v="7"/>
  </r>
  <r>
    <x v="37"/>
    <n v="172"/>
    <n v="0"/>
    <x v="7"/>
  </r>
  <r>
    <x v="38"/>
    <n v="233"/>
    <n v="2"/>
    <x v="7"/>
  </r>
  <r>
    <x v="39"/>
    <n v="211"/>
    <n v="0"/>
    <x v="7"/>
  </r>
  <r>
    <x v="40"/>
    <n v="288"/>
    <n v="2"/>
    <x v="8"/>
  </r>
  <r>
    <x v="41"/>
    <n v="192"/>
    <n v="2"/>
    <x v="8"/>
  </r>
  <r>
    <x v="42"/>
    <n v="201"/>
    <n v="0"/>
    <x v="8"/>
  </r>
  <r>
    <x v="43"/>
    <n v="224"/>
    <n v="2"/>
    <x v="8"/>
  </r>
  <r>
    <x v="44"/>
    <n v="191"/>
    <n v="0"/>
    <x v="8"/>
  </r>
  <r>
    <x v="45"/>
    <n v="225"/>
    <n v="0"/>
    <x v="9"/>
  </r>
  <r>
    <x v="46"/>
    <n v="179"/>
    <n v="0"/>
    <x v="9"/>
  </r>
  <r>
    <x v="47"/>
    <n v="212"/>
    <n v="2"/>
    <x v="9"/>
  </r>
  <r>
    <x v="48"/>
    <n v="200"/>
    <n v="0"/>
    <x v="9"/>
  </r>
  <r>
    <x v="49"/>
    <n v="212"/>
    <n v="2"/>
    <x v="9"/>
  </r>
  <r>
    <x v="50"/>
    <n v="210"/>
    <n v="0"/>
    <x v="10"/>
  </r>
  <r>
    <x v="51"/>
    <n v="243"/>
    <n v="0"/>
    <x v="10"/>
  </r>
  <r>
    <x v="52"/>
    <n v="168"/>
    <n v="0"/>
    <x v="10"/>
  </r>
  <r>
    <x v="53"/>
    <n v="199"/>
    <n v="2"/>
    <x v="10"/>
  </r>
  <r>
    <x v="54"/>
    <n v="186"/>
    <n v="0"/>
    <x v="10"/>
  </r>
  <r>
    <x v="55"/>
    <n v="225"/>
    <n v="2"/>
    <x v="11"/>
  </r>
  <r>
    <x v="56"/>
    <n v="279"/>
    <n v="2"/>
    <x v="11"/>
  </r>
  <r>
    <x v="57"/>
    <n v="244"/>
    <n v="2"/>
    <x v="11"/>
  </r>
  <r>
    <x v="58"/>
    <n v="183"/>
    <n v="0"/>
    <x v="11"/>
  </r>
  <r>
    <x v="59"/>
    <n v="255"/>
    <n v="2"/>
    <x v="11"/>
  </r>
  <r>
    <x v="55"/>
    <n v="226"/>
    <n v="2"/>
    <x v="11"/>
  </r>
  <r>
    <x v="56"/>
    <n v="196"/>
    <n v="0"/>
    <x v="11"/>
  </r>
  <r>
    <x v="57"/>
    <n v="171"/>
    <n v="0"/>
    <x v="11"/>
  </r>
  <r>
    <x v="58"/>
    <n v="214"/>
    <n v="2"/>
    <x v="11"/>
  </r>
  <r>
    <x v="59"/>
    <n v="258"/>
    <n v="2"/>
    <x v="11"/>
  </r>
  <r>
    <x v="15"/>
    <n v="205"/>
    <n v="0"/>
    <x v="3"/>
  </r>
  <r>
    <x v="16"/>
    <n v="214"/>
    <n v="2"/>
    <x v="3"/>
  </r>
  <r>
    <x v="17"/>
    <n v="174"/>
    <n v="2"/>
    <x v="3"/>
  </r>
  <r>
    <x v="18"/>
    <n v="184"/>
    <n v="0"/>
    <x v="3"/>
  </r>
  <r>
    <x v="19"/>
    <n v="210"/>
    <n v="0"/>
    <x v="3"/>
  </r>
  <r>
    <x v="5"/>
    <n v="142"/>
    <n v="0"/>
    <x v="1"/>
  </r>
  <r>
    <x v="6"/>
    <n v="157"/>
    <n v="1"/>
    <x v="1"/>
  </r>
  <r>
    <x v="7"/>
    <n v="209"/>
    <n v="2"/>
    <x v="1"/>
  </r>
  <r>
    <x v="8"/>
    <n v="166"/>
    <n v="0"/>
    <x v="1"/>
  </r>
  <r>
    <x v="9"/>
    <n v="173"/>
    <n v="2"/>
    <x v="1"/>
  </r>
  <r>
    <x v="45"/>
    <n v="158"/>
    <n v="2"/>
    <x v="9"/>
  </r>
  <r>
    <x v="46"/>
    <n v="157"/>
    <n v="1"/>
    <x v="9"/>
  </r>
  <r>
    <x v="47"/>
    <n v="186"/>
    <n v="0"/>
    <x v="9"/>
  </r>
  <r>
    <x v="48"/>
    <n v="200"/>
    <n v="2"/>
    <x v="9"/>
  </r>
  <r>
    <x v="49"/>
    <n v="167"/>
    <n v="0"/>
    <x v="9"/>
  </r>
  <r>
    <x v="30"/>
    <n v="223"/>
    <n v="0"/>
    <x v="6"/>
  </r>
  <r>
    <x v="31"/>
    <n v="168"/>
    <n v="0"/>
    <x v="6"/>
  </r>
  <r>
    <x v="32"/>
    <n v="134"/>
    <n v="0"/>
    <x v="6"/>
  </r>
  <r>
    <x v="33"/>
    <n v="232"/>
    <n v="2"/>
    <x v="6"/>
  </r>
  <r>
    <x v="34"/>
    <n v="193"/>
    <n v="2"/>
    <x v="6"/>
  </r>
  <r>
    <x v="50"/>
    <n v="224"/>
    <n v="2"/>
    <x v="10"/>
  </r>
  <r>
    <x v="51"/>
    <n v="194"/>
    <n v="2"/>
    <x v="10"/>
  </r>
  <r>
    <x v="52"/>
    <n v="191"/>
    <n v="2"/>
    <x v="10"/>
  </r>
  <r>
    <x v="53"/>
    <n v="156"/>
    <n v="0"/>
    <x v="10"/>
  </r>
  <r>
    <x v="54"/>
    <n v="170"/>
    <n v="0"/>
    <x v="10"/>
  </r>
  <r>
    <x v="25"/>
    <n v="220"/>
    <n v="2"/>
    <x v="5"/>
  </r>
  <r>
    <x v="26"/>
    <n v="174"/>
    <n v="0"/>
    <x v="5"/>
  </r>
  <r>
    <x v="27"/>
    <n v="190"/>
    <n v="2"/>
    <x v="5"/>
  </r>
  <r>
    <x v="28"/>
    <n v="232"/>
    <n v="0"/>
    <x v="5"/>
  </r>
  <r>
    <x v="29"/>
    <n v="209"/>
    <n v="2"/>
    <x v="5"/>
  </r>
  <r>
    <x v="40"/>
    <n v="209"/>
    <n v="0"/>
    <x v="8"/>
  </r>
  <r>
    <x v="60"/>
    <n v="205"/>
    <n v="2"/>
    <x v="8"/>
  </r>
  <r>
    <x v="42"/>
    <n v="179"/>
    <n v="0"/>
    <x v="8"/>
  </r>
  <r>
    <x v="43"/>
    <n v="257"/>
    <n v="2"/>
    <x v="8"/>
  </r>
  <r>
    <x v="44"/>
    <n v="204"/>
    <n v="0"/>
    <x v="8"/>
  </r>
  <r>
    <x v="10"/>
    <n v="227"/>
    <n v="1"/>
    <x v="2"/>
  </r>
  <r>
    <x v="11"/>
    <n v="186"/>
    <n v="0"/>
    <x v="2"/>
  </r>
  <r>
    <x v="12"/>
    <n v="243"/>
    <n v="2"/>
    <x v="2"/>
  </r>
  <r>
    <x v="13"/>
    <n v="247"/>
    <n v="0"/>
    <x v="2"/>
  </r>
  <r>
    <x v="14"/>
    <n v="245"/>
    <n v="2"/>
    <x v="2"/>
  </r>
  <r>
    <x v="35"/>
    <n v="227"/>
    <n v="1"/>
    <x v="7"/>
  </r>
  <r>
    <x v="36"/>
    <n v="245"/>
    <n v="2"/>
    <x v="7"/>
  </r>
  <r>
    <x v="37"/>
    <n v="167"/>
    <n v="0"/>
    <x v="7"/>
  </r>
  <r>
    <x v="38"/>
    <n v="256"/>
    <n v="2"/>
    <x v="7"/>
  </r>
  <r>
    <x v="39"/>
    <n v="212"/>
    <n v="0"/>
    <x v="7"/>
  </r>
  <r>
    <x v="20"/>
    <n v="245"/>
    <n v="2"/>
    <x v="4"/>
  </r>
  <r>
    <x v="21"/>
    <n v="247"/>
    <n v="2"/>
    <x v="4"/>
  </r>
  <r>
    <x v="22"/>
    <n v="226"/>
    <n v="2"/>
    <x v="4"/>
  </r>
  <r>
    <x v="23"/>
    <n v="187"/>
    <n v="0"/>
    <x v="4"/>
  </r>
  <r>
    <x v="24"/>
    <n v="180"/>
    <n v="0"/>
    <x v="4"/>
  </r>
  <r>
    <x v="0"/>
    <n v="159"/>
    <n v="0"/>
    <x v="0"/>
  </r>
  <r>
    <x v="1"/>
    <n v="164"/>
    <n v="0"/>
    <x v="0"/>
  </r>
  <r>
    <x v="2"/>
    <n v="173"/>
    <n v="0"/>
    <x v="0"/>
  </r>
  <r>
    <x v="3"/>
    <n v="226"/>
    <n v="2"/>
    <x v="0"/>
  </r>
  <r>
    <x v="4"/>
    <n v="196"/>
    <n v="2"/>
    <x v="0"/>
  </r>
  <r>
    <x v="42"/>
    <n v="257"/>
    <n v="2"/>
    <x v="8"/>
  </r>
  <r>
    <x v="60"/>
    <n v="248"/>
    <n v="2"/>
    <x v="8"/>
  </r>
  <r>
    <x v="61"/>
    <n v="163"/>
    <n v="0"/>
    <x v="8"/>
  </r>
  <r>
    <x v="43"/>
    <n v="201"/>
    <n v="0"/>
    <x v="8"/>
  </r>
  <r>
    <x v="40"/>
    <n v="300"/>
    <n v="2"/>
    <x v="8"/>
  </r>
  <r>
    <x v="50"/>
    <n v="216"/>
    <n v="0"/>
    <x v="10"/>
  </r>
  <r>
    <x v="51"/>
    <n v="196"/>
    <n v="0"/>
    <x v="10"/>
  </r>
  <r>
    <x v="53"/>
    <n v="189"/>
    <n v="2"/>
    <x v="10"/>
  </r>
  <r>
    <x v="62"/>
    <n v="211"/>
    <n v="2"/>
    <x v="10"/>
  </r>
  <r>
    <x v="54"/>
    <n v="225"/>
    <n v="0"/>
    <x v="10"/>
  </r>
  <r>
    <x v="1"/>
    <n v="209"/>
    <n v="0"/>
    <x v="0"/>
  </r>
  <r>
    <x v="0"/>
    <n v="206"/>
    <n v="2"/>
    <x v="0"/>
  </r>
  <r>
    <x v="2"/>
    <n v="134"/>
    <n v="0"/>
    <x v="0"/>
  </r>
  <r>
    <x v="3"/>
    <n v="226"/>
    <n v="2"/>
    <x v="0"/>
  </r>
  <r>
    <x v="4"/>
    <n v="234"/>
    <n v="0"/>
    <x v="0"/>
  </r>
  <r>
    <x v="30"/>
    <n v="253"/>
    <n v="2"/>
    <x v="6"/>
  </r>
  <r>
    <x v="31"/>
    <n v="190"/>
    <n v="0"/>
    <x v="6"/>
  </r>
  <r>
    <x v="32"/>
    <n v="187"/>
    <n v="2"/>
    <x v="6"/>
  </r>
  <r>
    <x v="33"/>
    <n v="197"/>
    <n v="0"/>
    <x v="6"/>
  </r>
  <r>
    <x v="34"/>
    <n v="235"/>
    <n v="2"/>
    <x v="6"/>
  </r>
  <r>
    <x v="5"/>
    <n v="225"/>
    <n v="2"/>
    <x v="1"/>
  </r>
  <r>
    <x v="6"/>
    <n v="193"/>
    <n v="0"/>
    <x v="1"/>
  </r>
  <r>
    <x v="7"/>
    <n v="193"/>
    <n v="2"/>
    <x v="1"/>
  </r>
  <r>
    <x v="8"/>
    <n v="171"/>
    <n v="0"/>
    <x v="1"/>
  </r>
  <r>
    <x v="9"/>
    <n v="259"/>
    <n v="2"/>
    <x v="1"/>
  </r>
  <r>
    <x v="35"/>
    <n v="173"/>
    <n v="0"/>
    <x v="7"/>
  </r>
  <r>
    <x v="36"/>
    <n v="289"/>
    <n v="2"/>
    <x v="7"/>
  </r>
  <r>
    <x v="37"/>
    <n v="157"/>
    <n v="0"/>
    <x v="7"/>
  </r>
  <r>
    <x v="38"/>
    <n v="206"/>
    <n v="2"/>
    <x v="7"/>
  </r>
  <r>
    <x v="39"/>
    <n v="192"/>
    <n v="0"/>
    <x v="7"/>
  </r>
  <r>
    <x v="45"/>
    <n v="179"/>
    <n v="0"/>
    <x v="9"/>
  </r>
  <r>
    <x v="46"/>
    <n v="204"/>
    <n v="2"/>
    <x v="9"/>
  </r>
  <r>
    <x v="47"/>
    <n v="209"/>
    <n v="2"/>
    <x v="9"/>
  </r>
  <r>
    <x v="48"/>
    <n v="223"/>
    <n v="2"/>
    <x v="9"/>
  </r>
  <r>
    <x v="49"/>
    <n v="166"/>
    <n v="0"/>
    <x v="9"/>
  </r>
  <r>
    <x v="55"/>
    <n v="183"/>
    <n v="2"/>
    <x v="11"/>
  </r>
  <r>
    <x v="63"/>
    <n v="128"/>
    <n v="0"/>
    <x v="11"/>
  </r>
  <r>
    <x v="56"/>
    <n v="191"/>
    <n v="0"/>
    <x v="11"/>
  </r>
  <r>
    <x v="57"/>
    <n v="178"/>
    <n v="0"/>
    <x v="11"/>
  </r>
  <r>
    <x v="59"/>
    <n v="235"/>
    <n v="2"/>
    <x v="11"/>
  </r>
  <r>
    <x v="19"/>
    <n v="206"/>
    <n v="0"/>
    <x v="3"/>
  </r>
  <r>
    <x v="18"/>
    <n v="170"/>
    <n v="0"/>
    <x v="3"/>
  </r>
  <r>
    <x v="16"/>
    <n v="178"/>
    <n v="0"/>
    <x v="3"/>
  </r>
  <r>
    <x v="17"/>
    <n v="193"/>
    <n v="0"/>
    <x v="3"/>
  </r>
  <r>
    <x v="15"/>
    <n v="258"/>
    <n v="2"/>
    <x v="3"/>
  </r>
  <r>
    <x v="20"/>
    <n v="237"/>
    <n v="2"/>
    <x v="4"/>
  </r>
  <r>
    <x v="21"/>
    <n v="211"/>
    <n v="2"/>
    <x v="4"/>
  </r>
  <r>
    <x v="22"/>
    <n v="225"/>
    <n v="2"/>
    <x v="4"/>
  </r>
  <r>
    <x v="23"/>
    <n v="231"/>
    <n v="2"/>
    <x v="4"/>
  </r>
  <r>
    <x v="24"/>
    <n v="224"/>
    <n v="0"/>
    <x v="4"/>
  </r>
  <r>
    <x v="25"/>
    <n v="246"/>
    <n v="2"/>
    <x v="5"/>
  </r>
  <r>
    <x v="26"/>
    <n v="184"/>
    <n v="0"/>
    <x v="5"/>
  </r>
  <r>
    <x v="27"/>
    <n v="200"/>
    <n v="0"/>
    <x v="5"/>
  </r>
  <r>
    <x v="28"/>
    <n v="221"/>
    <n v="2"/>
    <x v="5"/>
  </r>
  <r>
    <x v="29"/>
    <n v="235"/>
    <n v="2"/>
    <x v="5"/>
  </r>
  <r>
    <x v="10"/>
    <n v="218"/>
    <n v="0"/>
    <x v="2"/>
  </r>
  <r>
    <x v="11"/>
    <n v="245"/>
    <n v="2"/>
    <x v="2"/>
  </r>
  <r>
    <x v="12"/>
    <n v="258"/>
    <n v="2"/>
    <x v="2"/>
  </r>
  <r>
    <x v="13"/>
    <n v="207"/>
    <n v="0"/>
    <x v="2"/>
  </r>
  <r>
    <x v="14"/>
    <n v="186"/>
    <n v="0"/>
    <x v="2"/>
  </r>
  <r>
    <x v="20"/>
    <n v="247"/>
    <n v="0"/>
    <x v="4"/>
  </r>
  <r>
    <x v="21"/>
    <n v="225"/>
    <n v="2"/>
    <x v="4"/>
  </r>
  <r>
    <x v="22"/>
    <n v="179"/>
    <n v="0"/>
    <x v="4"/>
  </r>
  <r>
    <x v="23"/>
    <n v="201"/>
    <n v="2"/>
    <x v="4"/>
  </r>
  <r>
    <x v="24"/>
    <n v="252"/>
    <n v="2"/>
    <x v="4"/>
  </r>
  <r>
    <x v="35"/>
    <n v="257"/>
    <n v="2"/>
    <x v="7"/>
  </r>
  <r>
    <x v="36"/>
    <n v="215"/>
    <n v="0"/>
    <x v="7"/>
  </r>
  <r>
    <x v="37"/>
    <n v="187"/>
    <n v="2"/>
    <x v="7"/>
  </r>
  <r>
    <x v="38"/>
    <n v="136"/>
    <n v="0"/>
    <x v="7"/>
  </r>
  <r>
    <x v="39"/>
    <n v="213"/>
    <n v="0"/>
    <x v="7"/>
  </r>
  <r>
    <x v="25"/>
    <n v="177"/>
    <n v="0"/>
    <x v="5"/>
  </r>
  <r>
    <x v="26"/>
    <n v="173"/>
    <n v="0"/>
    <x v="5"/>
  </r>
  <r>
    <x v="27"/>
    <n v="217"/>
    <n v="2"/>
    <x v="5"/>
  </r>
  <r>
    <x v="28"/>
    <n v="169"/>
    <n v="0"/>
    <x v="5"/>
  </r>
  <r>
    <x v="29"/>
    <n v="205"/>
    <n v="0"/>
    <x v="5"/>
  </r>
  <r>
    <x v="55"/>
    <n v="194"/>
    <n v="2"/>
    <x v="11"/>
  </r>
  <r>
    <x v="63"/>
    <n v="180"/>
    <n v="2"/>
    <x v="11"/>
  </r>
  <r>
    <x v="56"/>
    <n v="189"/>
    <n v="0"/>
    <x v="11"/>
  </r>
  <r>
    <x v="57"/>
    <n v="195"/>
    <n v="2"/>
    <x v="11"/>
  </r>
  <r>
    <x v="59"/>
    <n v="228"/>
    <n v="2"/>
    <x v="11"/>
  </r>
  <r>
    <x v="42"/>
    <n v="203"/>
    <n v="2"/>
    <x v="8"/>
  </r>
  <r>
    <x v="60"/>
    <n v="221"/>
    <n v="2"/>
    <x v="8"/>
  </r>
  <r>
    <x v="61"/>
    <n v="172"/>
    <n v="0"/>
    <x v="8"/>
  </r>
  <r>
    <x v="43"/>
    <n v="178"/>
    <n v="0"/>
    <x v="8"/>
  </r>
  <r>
    <x v="40"/>
    <n v="202"/>
    <n v="0"/>
    <x v="8"/>
  </r>
  <r>
    <x v="19"/>
    <n v="181"/>
    <n v="0"/>
    <x v="3"/>
  </r>
  <r>
    <x v="18"/>
    <n v="177"/>
    <n v="0"/>
    <x v="3"/>
  </r>
  <r>
    <x v="16"/>
    <n v="191"/>
    <n v="2"/>
    <x v="3"/>
  </r>
  <r>
    <x v="17"/>
    <n v="210"/>
    <n v="2"/>
    <x v="3"/>
  </r>
  <r>
    <x v="15"/>
    <n v="214"/>
    <n v="2"/>
    <x v="3"/>
  </r>
  <r>
    <x v="1"/>
    <n v="217"/>
    <n v="2"/>
    <x v="0"/>
  </r>
  <r>
    <x v="0"/>
    <n v="200"/>
    <n v="0"/>
    <x v="0"/>
  </r>
  <r>
    <x v="64"/>
    <n v="162"/>
    <n v="0"/>
    <x v="0"/>
  </r>
  <r>
    <x v="3"/>
    <n v="189"/>
    <n v="0"/>
    <x v="0"/>
  </r>
  <r>
    <x v="4"/>
    <n v="236"/>
    <n v="2"/>
    <x v="0"/>
  </r>
  <r>
    <x v="10"/>
    <n v="214"/>
    <n v="0"/>
    <x v="2"/>
  </r>
  <r>
    <x v="11"/>
    <n v="204"/>
    <n v="2"/>
    <x v="2"/>
  </r>
  <r>
    <x v="12"/>
    <n v="243"/>
    <n v="2"/>
    <x v="2"/>
  </r>
  <r>
    <x v="13"/>
    <n v="196"/>
    <n v="2"/>
    <x v="2"/>
  </r>
  <r>
    <x v="14"/>
    <n v="191"/>
    <n v="0"/>
    <x v="2"/>
  </r>
  <r>
    <x v="5"/>
    <n v="178"/>
    <n v="0"/>
    <x v="1"/>
  </r>
  <r>
    <x v="6"/>
    <n v="202"/>
    <n v="0"/>
    <x v="1"/>
  </r>
  <r>
    <x v="7"/>
    <n v="188"/>
    <n v="2"/>
    <x v="1"/>
  </r>
  <r>
    <x v="8"/>
    <n v="267"/>
    <n v="2"/>
    <x v="1"/>
  </r>
  <r>
    <x v="9"/>
    <n v="203"/>
    <n v="0"/>
    <x v="1"/>
  </r>
  <r>
    <x v="50"/>
    <n v="219"/>
    <n v="2"/>
    <x v="10"/>
  </r>
  <r>
    <x v="51"/>
    <n v="204"/>
    <n v="2"/>
    <x v="10"/>
  </r>
  <r>
    <x v="53"/>
    <n v="159"/>
    <n v="0"/>
    <x v="10"/>
  </r>
  <r>
    <x v="62"/>
    <n v="199"/>
    <n v="0"/>
    <x v="10"/>
  </r>
  <r>
    <x v="54"/>
    <n v="234"/>
    <n v="2"/>
    <x v="10"/>
  </r>
  <r>
    <x v="45"/>
    <n v="178"/>
    <n v="0"/>
    <x v="9"/>
  </r>
  <r>
    <x v="46"/>
    <n v="186"/>
    <n v="2"/>
    <x v="9"/>
  </r>
  <r>
    <x v="47"/>
    <n v="276"/>
    <n v="2"/>
    <x v="9"/>
  </r>
  <r>
    <x v="48"/>
    <n v="181"/>
    <n v="2"/>
    <x v="9"/>
  </r>
  <r>
    <x v="49"/>
    <n v="186"/>
    <n v="0"/>
    <x v="9"/>
  </r>
  <r>
    <x v="30"/>
    <n v="188"/>
    <n v="2"/>
    <x v="6"/>
  </r>
  <r>
    <x v="31"/>
    <n v="153"/>
    <n v="0"/>
    <x v="6"/>
  </r>
  <r>
    <x v="32"/>
    <n v="222"/>
    <n v="0"/>
    <x v="6"/>
  </r>
  <r>
    <x v="33"/>
    <n v="169"/>
    <n v="0"/>
    <x v="6"/>
  </r>
  <r>
    <x v="34"/>
    <n v="223"/>
    <n v="2"/>
    <x v="6"/>
  </r>
  <r>
    <x v="25"/>
    <n v="188"/>
    <n v="0"/>
    <x v="5"/>
  </r>
  <r>
    <x v="26"/>
    <n v="233"/>
    <n v="2"/>
    <x v="5"/>
  </r>
  <r>
    <x v="27"/>
    <n v="224"/>
    <n v="2"/>
    <x v="5"/>
  </r>
  <r>
    <x v="28"/>
    <n v="205"/>
    <n v="0"/>
    <x v="5"/>
  </r>
  <r>
    <x v="29"/>
    <n v="188"/>
    <n v="0"/>
    <x v="5"/>
  </r>
  <r>
    <x v="30"/>
    <n v="201"/>
    <n v="2"/>
    <x v="6"/>
  </r>
  <r>
    <x v="31"/>
    <n v="187"/>
    <n v="0"/>
    <x v="6"/>
  </r>
  <r>
    <x v="32"/>
    <n v="219"/>
    <n v="0"/>
    <x v="6"/>
  </r>
  <r>
    <x v="33"/>
    <n v="228"/>
    <n v="2"/>
    <x v="6"/>
  </r>
  <r>
    <x v="34"/>
    <n v="211"/>
    <n v="2"/>
    <x v="6"/>
  </r>
  <r>
    <x v="50"/>
    <n v="191"/>
    <n v="0"/>
    <x v="10"/>
  </r>
  <r>
    <x v="51"/>
    <n v="171"/>
    <n v="0"/>
    <x v="10"/>
  </r>
  <r>
    <x v="52"/>
    <n v="242"/>
    <n v="0"/>
    <x v="10"/>
  </r>
  <r>
    <x v="62"/>
    <n v="189"/>
    <n v="0"/>
    <x v="10"/>
  </r>
  <r>
    <x v="54"/>
    <n v="214"/>
    <n v="0"/>
    <x v="10"/>
  </r>
  <r>
    <x v="10"/>
    <n v="213"/>
    <n v="2"/>
    <x v="2"/>
  </r>
  <r>
    <x v="11"/>
    <n v="196"/>
    <n v="2"/>
    <x v="2"/>
  </r>
  <r>
    <x v="12"/>
    <n v="249"/>
    <n v="2"/>
    <x v="2"/>
  </r>
  <r>
    <x v="13"/>
    <n v="248"/>
    <n v="2"/>
    <x v="2"/>
  </r>
  <r>
    <x v="14"/>
    <n v="225"/>
    <n v="2"/>
    <x v="2"/>
  </r>
  <r>
    <x v="20"/>
    <n v="211"/>
    <n v="0"/>
    <x v="4"/>
  </r>
  <r>
    <x v="21"/>
    <n v="223"/>
    <n v="0"/>
    <x v="4"/>
  </r>
  <r>
    <x v="22"/>
    <n v="169"/>
    <n v="0"/>
    <x v="4"/>
  </r>
  <r>
    <x v="23"/>
    <n v="224"/>
    <n v="2"/>
    <x v="4"/>
  </r>
  <r>
    <x v="24"/>
    <n v="244"/>
    <n v="2"/>
    <x v="4"/>
  </r>
  <r>
    <x v="45"/>
    <n v="230"/>
    <n v="2"/>
    <x v="9"/>
  </r>
  <r>
    <x v="46"/>
    <n v="226"/>
    <n v="2"/>
    <x v="9"/>
  </r>
  <r>
    <x v="47"/>
    <n v="192"/>
    <n v="2"/>
    <x v="9"/>
  </r>
  <r>
    <x v="48"/>
    <n v="187"/>
    <n v="0"/>
    <x v="9"/>
  </r>
  <r>
    <x v="65"/>
    <n v="167"/>
    <n v="0"/>
    <x v="9"/>
  </r>
  <r>
    <x v="19"/>
    <n v="190"/>
    <n v="0"/>
    <x v="3"/>
  </r>
  <r>
    <x v="18"/>
    <n v="175"/>
    <n v="0"/>
    <x v="3"/>
  </r>
  <r>
    <x v="17"/>
    <n v="175"/>
    <n v="0"/>
    <x v="3"/>
  </r>
  <r>
    <x v="16"/>
    <n v="231"/>
    <n v="2"/>
    <x v="3"/>
  </r>
  <r>
    <x v="15"/>
    <n v="213"/>
    <n v="0"/>
    <x v="3"/>
  </r>
  <r>
    <x v="5"/>
    <n v="223"/>
    <n v="2"/>
    <x v="1"/>
  </r>
  <r>
    <x v="6"/>
    <n v="197"/>
    <n v="2"/>
    <x v="1"/>
  </r>
  <r>
    <x v="7"/>
    <n v="187"/>
    <n v="2"/>
    <x v="1"/>
  </r>
  <r>
    <x v="8"/>
    <n v="228"/>
    <n v="0"/>
    <x v="1"/>
  </r>
  <r>
    <x v="9"/>
    <n v="218"/>
    <n v="2"/>
    <x v="1"/>
  </r>
  <r>
    <x v="1"/>
    <n v="180"/>
    <n v="0"/>
    <x v="0"/>
  </r>
  <r>
    <x v="0"/>
    <n v="223"/>
    <n v="2"/>
    <x v="0"/>
  </r>
  <r>
    <x v="2"/>
    <n v="190"/>
    <n v="0"/>
    <x v="0"/>
  </r>
  <r>
    <x v="3"/>
    <n v="173"/>
    <n v="0"/>
    <x v="0"/>
  </r>
  <r>
    <x v="4"/>
    <n v="238"/>
    <n v="2"/>
    <x v="0"/>
  </r>
  <r>
    <x v="55"/>
    <n v="192"/>
    <n v="2"/>
    <x v="11"/>
  </r>
  <r>
    <x v="63"/>
    <n v="213"/>
    <n v="0"/>
    <x v="11"/>
  </r>
  <r>
    <x v="56"/>
    <n v="218"/>
    <n v="2"/>
    <x v="11"/>
  </r>
  <r>
    <x v="57"/>
    <n v="212"/>
    <n v="2"/>
    <x v="11"/>
  </r>
  <r>
    <x v="59"/>
    <n v="186"/>
    <n v="0"/>
    <x v="11"/>
  </r>
  <r>
    <x v="35"/>
    <n v="146"/>
    <n v="0"/>
    <x v="7"/>
  </r>
  <r>
    <x v="36"/>
    <n v="210"/>
    <n v="1"/>
    <x v="7"/>
  </r>
  <r>
    <x v="37"/>
    <n v="212"/>
    <n v="0"/>
    <x v="7"/>
  </r>
  <r>
    <x v="38"/>
    <n v="213"/>
    <n v="0"/>
    <x v="7"/>
  </r>
  <r>
    <x v="39"/>
    <n v="206"/>
    <n v="0"/>
    <x v="7"/>
  </r>
  <r>
    <x v="42"/>
    <n v="181"/>
    <n v="2"/>
    <x v="8"/>
  </r>
  <r>
    <x v="60"/>
    <n v="210"/>
    <n v="1"/>
    <x v="8"/>
  </r>
  <r>
    <x v="44"/>
    <n v="228"/>
    <n v="2"/>
    <x v="8"/>
  </r>
  <r>
    <x v="43"/>
    <n v="219"/>
    <n v="2"/>
    <x v="8"/>
  </r>
  <r>
    <x v="40"/>
    <n v="238"/>
    <n v="2"/>
    <x v="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204"/>
    <n v="2"/>
    <x v="0"/>
  </r>
  <r>
    <x v="1"/>
    <n v="215"/>
    <n v="2"/>
    <x v="0"/>
  </r>
  <r>
    <x v="2"/>
    <n v="153"/>
    <n v="0"/>
    <x v="0"/>
  </r>
  <r>
    <x v="3"/>
    <n v="189"/>
    <n v="2"/>
    <x v="0"/>
  </r>
  <r>
    <x v="4"/>
    <n v="160"/>
    <n v="0"/>
    <x v="0"/>
  </r>
  <r>
    <x v="5"/>
    <n v="185"/>
    <n v="0"/>
    <x v="1"/>
  </r>
  <r>
    <x v="6"/>
    <n v="199"/>
    <n v="0"/>
    <x v="1"/>
  </r>
  <r>
    <x v="7"/>
    <n v="175"/>
    <n v="2"/>
    <x v="1"/>
  </r>
  <r>
    <x v="8"/>
    <n v="183"/>
    <n v="0"/>
    <x v="1"/>
  </r>
  <r>
    <x v="9"/>
    <n v="253"/>
    <n v="2"/>
    <x v="1"/>
  </r>
  <r>
    <x v="10"/>
    <n v="170"/>
    <n v="0"/>
    <x v="2"/>
  </r>
  <r>
    <x v="11"/>
    <n v="139"/>
    <n v="0"/>
    <x v="2"/>
  </r>
  <r>
    <x v="12"/>
    <n v="183"/>
    <n v="0"/>
    <x v="2"/>
  </r>
  <r>
    <x v="13"/>
    <n v="127"/>
    <n v="0"/>
    <x v="2"/>
  </r>
  <r>
    <x v="14"/>
    <n v="156"/>
    <n v="1"/>
    <x v="2"/>
  </r>
  <r>
    <x v="15"/>
    <n v="210"/>
    <n v="2"/>
    <x v="3"/>
  </r>
  <r>
    <x v="16"/>
    <n v="177"/>
    <n v="2"/>
    <x v="3"/>
  </r>
  <r>
    <x v="17"/>
    <n v="191"/>
    <n v="2"/>
    <x v="3"/>
  </r>
  <r>
    <x v="18"/>
    <n v="212"/>
    <n v="2"/>
    <x v="3"/>
  </r>
  <r>
    <x v="19"/>
    <n v="156"/>
    <n v="1"/>
    <x v="3"/>
  </r>
  <r>
    <x v="20"/>
    <n v="166"/>
    <n v="2"/>
    <x v="4"/>
  </r>
  <r>
    <x v="21"/>
    <n v="176"/>
    <n v="2"/>
    <x v="4"/>
  </r>
  <r>
    <x v="22"/>
    <n v="131"/>
    <n v="0"/>
    <x v="4"/>
  </r>
  <r>
    <x v="23"/>
    <n v="181"/>
    <n v="2"/>
    <x v="4"/>
  </r>
  <r>
    <x v="24"/>
    <n v="179"/>
    <n v="1"/>
    <x v="4"/>
  </r>
  <r>
    <x v="25"/>
    <n v="165"/>
    <n v="0"/>
    <x v="5"/>
  </r>
  <r>
    <x v="26"/>
    <n v="140"/>
    <n v="0"/>
    <x v="5"/>
  </r>
  <r>
    <x v="27"/>
    <n v="190"/>
    <n v="2"/>
    <x v="5"/>
  </r>
  <r>
    <x v="28"/>
    <n v="180"/>
    <n v="0"/>
    <x v="5"/>
  </r>
  <r>
    <x v="29"/>
    <n v="179"/>
    <n v="1"/>
    <x v="5"/>
  </r>
  <r>
    <x v="30"/>
    <n v="206"/>
    <n v="0"/>
    <x v="6"/>
  </r>
  <r>
    <x v="31"/>
    <n v="218"/>
    <n v="2"/>
    <x v="6"/>
  </r>
  <r>
    <x v="32"/>
    <n v="178"/>
    <n v="0"/>
    <x v="6"/>
  </r>
  <r>
    <x v="33"/>
    <n v="198"/>
    <n v="2"/>
    <x v="6"/>
  </r>
  <r>
    <x v="34"/>
    <n v="146"/>
    <n v="0"/>
    <x v="6"/>
  </r>
  <r>
    <x v="35"/>
    <n v="214"/>
    <n v="2"/>
    <x v="7"/>
  </r>
  <r>
    <x v="36"/>
    <n v="205"/>
    <n v="0"/>
    <x v="7"/>
  </r>
  <r>
    <x v="37"/>
    <n v="220"/>
    <n v="2"/>
    <x v="7"/>
  </r>
  <r>
    <x v="38"/>
    <n v="156"/>
    <n v="0"/>
    <x v="7"/>
  </r>
  <r>
    <x v="39"/>
    <n v="199"/>
    <n v="2"/>
    <x v="7"/>
  </r>
  <r>
    <x v="40"/>
    <n v="235"/>
    <n v="2"/>
    <x v="8"/>
  </r>
  <r>
    <x v="41"/>
    <n v="182"/>
    <n v="0"/>
    <x v="8"/>
  </r>
  <r>
    <x v="42"/>
    <n v="169"/>
    <n v="0"/>
    <x v="8"/>
  </r>
  <r>
    <x v="43"/>
    <n v="244"/>
    <n v="2"/>
    <x v="8"/>
  </r>
  <r>
    <x v="44"/>
    <n v="239"/>
    <n v="2"/>
    <x v="8"/>
  </r>
  <r>
    <x v="45"/>
    <n v="182"/>
    <n v="0"/>
    <x v="9"/>
  </r>
  <r>
    <x v="46"/>
    <n v="192"/>
    <n v="2"/>
    <x v="9"/>
  </r>
  <r>
    <x v="47"/>
    <n v="189"/>
    <n v="2"/>
    <x v="9"/>
  </r>
  <r>
    <x v="48"/>
    <n v="205"/>
    <n v="0"/>
    <x v="9"/>
  </r>
  <r>
    <x v="49"/>
    <n v="184"/>
    <n v="0"/>
    <x v="9"/>
  </r>
  <r>
    <x v="50"/>
    <n v="162"/>
    <n v="0"/>
    <x v="10"/>
  </r>
  <r>
    <x v="51"/>
    <n v="190"/>
    <n v="0"/>
    <x v="10"/>
  </r>
  <r>
    <x v="52"/>
    <n v="127"/>
    <n v="0"/>
    <x v="10"/>
  </r>
  <r>
    <x v="53"/>
    <n v="180"/>
    <n v="0"/>
    <x v="10"/>
  </r>
  <r>
    <x v="54"/>
    <n v="234"/>
    <n v="2"/>
    <x v="10"/>
  </r>
  <r>
    <x v="55"/>
    <n v="179"/>
    <n v="2"/>
    <x v="11"/>
  </r>
  <r>
    <x v="56"/>
    <n v="205"/>
    <n v="2"/>
    <x v="11"/>
  </r>
  <r>
    <x v="57"/>
    <n v="217"/>
    <n v="2"/>
    <x v="11"/>
  </r>
  <r>
    <x v="58"/>
    <n v="216"/>
    <n v="2"/>
    <x v="11"/>
  </r>
  <r>
    <x v="59"/>
    <n v="233"/>
    <n v="0"/>
    <x v="11"/>
  </r>
  <r>
    <x v="60"/>
    <n v="156"/>
    <n v="0"/>
    <x v="4"/>
  </r>
  <r>
    <x v="21"/>
    <n v="172"/>
    <n v="2"/>
    <x v="4"/>
  </r>
  <r>
    <x v="22"/>
    <n v="145"/>
    <n v="2"/>
    <x v="4"/>
  </r>
  <r>
    <x v="23"/>
    <n v="245"/>
    <n v="2"/>
    <x v="4"/>
  </r>
  <r>
    <x v="24"/>
    <n v="201"/>
    <n v="2"/>
    <x v="4"/>
  </r>
  <r>
    <x v="10"/>
    <n v="206"/>
    <n v="2"/>
    <x v="2"/>
  </r>
  <r>
    <x v="11"/>
    <n v="169"/>
    <n v="0"/>
    <x v="2"/>
  </r>
  <r>
    <x v="12"/>
    <n v="143"/>
    <n v="0"/>
    <x v="2"/>
  </r>
  <r>
    <x v="61"/>
    <n v="186"/>
    <n v="0"/>
    <x v="2"/>
  </r>
  <r>
    <x v="14"/>
    <n v="195"/>
    <n v="0"/>
    <x v="2"/>
  </r>
  <r>
    <x v="35"/>
    <n v="166"/>
    <n v="0"/>
    <x v="7"/>
  </r>
  <r>
    <x v="36"/>
    <n v="161"/>
    <n v="0"/>
    <x v="7"/>
  </r>
  <r>
    <x v="37"/>
    <n v="243"/>
    <n v="2"/>
    <x v="7"/>
  </r>
  <r>
    <x v="38"/>
    <n v="194"/>
    <n v="2"/>
    <x v="7"/>
  </r>
  <r>
    <x v="39"/>
    <n v="222"/>
    <n v="2"/>
    <x v="7"/>
  </r>
  <r>
    <x v="25"/>
    <n v="212"/>
    <n v="2"/>
    <x v="5"/>
  </r>
  <r>
    <x v="62"/>
    <n v="170"/>
    <n v="2"/>
    <x v="5"/>
  </r>
  <r>
    <x v="27"/>
    <n v="213"/>
    <n v="0"/>
    <x v="5"/>
  </r>
  <r>
    <x v="28"/>
    <n v="190"/>
    <n v="0"/>
    <x v="5"/>
  </r>
  <r>
    <x v="29"/>
    <n v="138"/>
    <n v="0"/>
    <x v="5"/>
  </r>
  <r>
    <x v="0"/>
    <n v="157"/>
    <n v="0"/>
    <x v="0"/>
  </r>
  <r>
    <x v="1"/>
    <n v="192"/>
    <n v="2"/>
    <x v="0"/>
  </r>
  <r>
    <x v="63"/>
    <n v="170"/>
    <n v="0"/>
    <x v="0"/>
  </r>
  <r>
    <x v="4"/>
    <n v="243"/>
    <n v="2"/>
    <x v="0"/>
  </r>
  <r>
    <x v="3"/>
    <n v="187"/>
    <n v="2"/>
    <x v="0"/>
  </r>
  <r>
    <x v="50"/>
    <n v="220"/>
    <n v="2"/>
    <x v="10"/>
  </r>
  <r>
    <x v="51"/>
    <n v="176"/>
    <n v="0"/>
    <x v="10"/>
  </r>
  <r>
    <x v="52"/>
    <n v="225"/>
    <n v="2"/>
    <x v="10"/>
  </r>
  <r>
    <x v="53"/>
    <n v="188"/>
    <n v="0"/>
    <x v="10"/>
  </r>
  <r>
    <x v="54"/>
    <n v="159"/>
    <n v="0"/>
    <x v="10"/>
  </r>
  <r>
    <x v="45"/>
    <n v="221"/>
    <n v="0"/>
    <x v="9"/>
  </r>
  <r>
    <x v="46"/>
    <n v="140"/>
    <n v="0"/>
    <x v="9"/>
  </r>
  <r>
    <x v="47"/>
    <n v="260"/>
    <n v="2"/>
    <x v="9"/>
  </r>
  <r>
    <x v="48"/>
    <n v="190"/>
    <n v="2"/>
    <x v="9"/>
  </r>
  <r>
    <x v="49"/>
    <n v="245"/>
    <n v="2"/>
    <x v="9"/>
  </r>
  <r>
    <x v="55"/>
    <n v="256"/>
    <n v="2"/>
    <x v="11"/>
  </r>
  <r>
    <x v="56"/>
    <n v="181"/>
    <n v="2"/>
    <x v="11"/>
  </r>
  <r>
    <x v="57"/>
    <n v="189"/>
    <n v="0"/>
    <x v="11"/>
  </r>
  <r>
    <x v="58"/>
    <n v="165"/>
    <n v="0"/>
    <x v="11"/>
  </r>
  <r>
    <x v="59"/>
    <n v="219"/>
    <n v="0"/>
    <x v="11"/>
  </r>
  <r>
    <x v="30"/>
    <n v="226"/>
    <n v="2"/>
    <x v="6"/>
  </r>
  <r>
    <x v="31"/>
    <n v="226"/>
    <n v="2"/>
    <x v="6"/>
  </r>
  <r>
    <x v="32"/>
    <n v="222"/>
    <n v="2"/>
    <x v="6"/>
  </r>
  <r>
    <x v="33"/>
    <n v="175"/>
    <n v="0"/>
    <x v="6"/>
  </r>
  <r>
    <x v="34"/>
    <n v="207"/>
    <n v="0"/>
    <x v="6"/>
  </r>
  <r>
    <x v="15"/>
    <n v="181"/>
    <n v="0"/>
    <x v="3"/>
  </r>
  <r>
    <x v="16"/>
    <n v="170"/>
    <n v="0"/>
    <x v="3"/>
  </r>
  <r>
    <x v="17"/>
    <n v="181"/>
    <n v="0"/>
    <x v="3"/>
  </r>
  <r>
    <x v="18"/>
    <n v="220"/>
    <n v="2"/>
    <x v="3"/>
  </r>
  <r>
    <x v="19"/>
    <n v="224"/>
    <n v="2"/>
    <x v="3"/>
  </r>
  <r>
    <x v="5"/>
    <n v="157"/>
    <n v="0"/>
    <x v="1"/>
  </r>
  <r>
    <x v="6"/>
    <n v="160"/>
    <n v="0"/>
    <x v="1"/>
  </r>
  <r>
    <x v="7"/>
    <n v="172"/>
    <n v="2"/>
    <x v="1"/>
  </r>
  <r>
    <x v="8"/>
    <n v="206"/>
    <n v="2"/>
    <x v="1"/>
  </r>
  <r>
    <x v="9"/>
    <n v="188"/>
    <n v="2"/>
    <x v="1"/>
  </r>
  <r>
    <x v="40"/>
    <n v="183"/>
    <n v="2"/>
    <x v="8"/>
  </r>
  <r>
    <x v="64"/>
    <n v="176"/>
    <n v="2"/>
    <x v="8"/>
  </r>
  <r>
    <x v="42"/>
    <n v="170"/>
    <n v="0"/>
    <x v="8"/>
  </r>
  <r>
    <x v="43"/>
    <n v="196"/>
    <n v="0"/>
    <x v="8"/>
  </r>
  <r>
    <x v="44"/>
    <n v="178"/>
    <n v="0"/>
    <x v="8"/>
  </r>
  <r>
    <x v="40"/>
    <n v="182"/>
    <n v="0"/>
    <x v="8"/>
  </r>
  <r>
    <x v="64"/>
    <n v="148"/>
    <n v="0"/>
    <x v="8"/>
  </r>
  <r>
    <x v="42"/>
    <n v="190"/>
    <n v="0"/>
    <x v="8"/>
  </r>
  <r>
    <x v="43"/>
    <n v="212"/>
    <n v="0"/>
    <x v="8"/>
  </r>
  <r>
    <x v="44"/>
    <n v="130"/>
    <n v="0"/>
    <x v="8"/>
  </r>
  <r>
    <x v="55"/>
    <n v="249"/>
    <n v="2"/>
    <x v="11"/>
  </r>
  <r>
    <x v="56"/>
    <n v="187"/>
    <n v="2"/>
    <x v="11"/>
  </r>
  <r>
    <x v="57"/>
    <n v="236"/>
    <n v="2"/>
    <x v="11"/>
  </r>
  <r>
    <x v="58"/>
    <n v="219"/>
    <n v="2"/>
    <x v="11"/>
  </r>
  <r>
    <x v="59"/>
    <n v="246"/>
    <n v="2"/>
    <x v="11"/>
  </r>
  <r>
    <x v="30"/>
    <n v="202"/>
    <n v="2"/>
    <x v="6"/>
  </r>
  <r>
    <x v="31"/>
    <n v="227"/>
    <n v="2"/>
    <x v="6"/>
  </r>
  <r>
    <x v="32"/>
    <n v="183"/>
    <n v="0"/>
    <x v="6"/>
  </r>
  <r>
    <x v="33"/>
    <n v="192"/>
    <n v="0"/>
    <x v="6"/>
  </r>
  <r>
    <x v="34"/>
    <n v="184"/>
    <n v="0"/>
    <x v="6"/>
  </r>
  <r>
    <x v="60"/>
    <n v="169"/>
    <n v="0"/>
    <x v="4"/>
  </r>
  <r>
    <x v="21"/>
    <n v="200"/>
    <n v="0"/>
    <x v="4"/>
  </r>
  <r>
    <x v="22"/>
    <n v="214"/>
    <n v="2"/>
    <x v="4"/>
  </r>
  <r>
    <x v="23"/>
    <n v="225"/>
    <n v="2"/>
    <x v="4"/>
  </r>
  <r>
    <x v="24"/>
    <n v="227"/>
    <n v="2"/>
    <x v="4"/>
  </r>
  <r>
    <x v="35"/>
    <n v="190"/>
    <n v="0"/>
    <x v="7"/>
  </r>
  <r>
    <x v="36"/>
    <n v="227"/>
    <n v="2"/>
    <x v="7"/>
  </r>
  <r>
    <x v="37"/>
    <n v="171"/>
    <n v="0"/>
    <x v="7"/>
  </r>
  <r>
    <x v="38"/>
    <n v="160"/>
    <n v="0"/>
    <x v="7"/>
  </r>
  <r>
    <x v="39"/>
    <n v="228"/>
    <n v="0"/>
    <x v="7"/>
  </r>
  <r>
    <x v="15"/>
    <n v="204"/>
    <n v="2"/>
    <x v="3"/>
  </r>
  <r>
    <x v="16"/>
    <n v="218"/>
    <n v="0"/>
    <x v="3"/>
  </r>
  <r>
    <x v="17"/>
    <n v="222"/>
    <n v="2"/>
    <x v="3"/>
  </r>
  <r>
    <x v="18"/>
    <n v="203"/>
    <n v="2"/>
    <x v="3"/>
  </r>
  <r>
    <x v="19"/>
    <n v="242"/>
    <n v="2"/>
    <x v="3"/>
  </r>
  <r>
    <x v="10"/>
    <n v="171"/>
    <n v="2"/>
    <x v="2"/>
  </r>
  <r>
    <x v="11"/>
    <n v="185"/>
    <n v="2"/>
    <x v="2"/>
  </r>
  <r>
    <x v="12"/>
    <n v="192"/>
    <n v="0"/>
    <x v="2"/>
  </r>
  <r>
    <x v="61"/>
    <n v="158"/>
    <n v="0"/>
    <x v="2"/>
  </r>
  <r>
    <x v="14"/>
    <n v="191"/>
    <n v="2"/>
    <x v="2"/>
  </r>
  <r>
    <x v="25"/>
    <n v="148"/>
    <n v="0"/>
    <x v="5"/>
  </r>
  <r>
    <x v="62"/>
    <n v="154"/>
    <n v="0"/>
    <x v="5"/>
  </r>
  <r>
    <x v="27"/>
    <n v="203"/>
    <n v="2"/>
    <x v="5"/>
  </r>
  <r>
    <x v="28"/>
    <n v="176"/>
    <n v="2"/>
    <x v="5"/>
  </r>
  <r>
    <x v="26"/>
    <n v="165"/>
    <n v="0"/>
    <x v="5"/>
  </r>
  <r>
    <x v="65"/>
    <n v="119"/>
    <n v="0"/>
    <x v="1"/>
  </r>
  <r>
    <x v="6"/>
    <n v="191"/>
    <n v="2"/>
    <x v="1"/>
  </r>
  <r>
    <x v="7"/>
    <n v="193"/>
    <n v="2"/>
    <x v="1"/>
  </r>
  <r>
    <x v="8"/>
    <n v="224"/>
    <n v="2"/>
    <x v="1"/>
  </r>
  <r>
    <x v="9"/>
    <n v="180"/>
    <n v="2"/>
    <x v="1"/>
  </r>
  <r>
    <x v="50"/>
    <n v="290"/>
    <n v="2"/>
    <x v="10"/>
  </r>
  <r>
    <x v="51"/>
    <n v="159"/>
    <n v="0"/>
    <x v="10"/>
  </r>
  <r>
    <x v="52"/>
    <n v="188"/>
    <n v="0"/>
    <x v="10"/>
  </r>
  <r>
    <x v="53"/>
    <n v="169"/>
    <n v="0"/>
    <x v="10"/>
  </r>
  <r>
    <x v="54"/>
    <n v="158"/>
    <n v="0"/>
    <x v="10"/>
  </r>
  <r>
    <x v="45"/>
    <n v="191"/>
    <n v="0"/>
    <x v="9"/>
  </r>
  <r>
    <x v="66"/>
    <n v="198"/>
    <n v="0"/>
    <x v="9"/>
  </r>
  <r>
    <x v="47"/>
    <n v="179"/>
    <n v="0"/>
    <x v="9"/>
  </r>
  <r>
    <x v="48"/>
    <n v="189"/>
    <n v="2"/>
    <x v="9"/>
  </r>
  <r>
    <x v="49"/>
    <n v="202"/>
    <n v="2"/>
    <x v="9"/>
  </r>
  <r>
    <x v="2"/>
    <n v="214"/>
    <n v="2"/>
    <x v="0"/>
  </r>
  <r>
    <x v="1"/>
    <n v="203"/>
    <n v="2"/>
    <x v="0"/>
  </r>
  <r>
    <x v="0"/>
    <n v="225"/>
    <n v="2"/>
    <x v="0"/>
  </r>
  <r>
    <x v="4"/>
    <n v="160"/>
    <n v="0"/>
    <x v="0"/>
  </r>
  <r>
    <x v="3"/>
    <n v="160"/>
    <n v="0"/>
    <x v="0"/>
  </r>
  <r>
    <x v="30"/>
    <n v="170"/>
    <n v="2"/>
    <x v="6"/>
  </r>
  <r>
    <x v="31"/>
    <n v="244"/>
    <n v="2"/>
    <x v="6"/>
  </r>
  <r>
    <x v="32"/>
    <n v="176"/>
    <n v="0"/>
    <x v="6"/>
  </r>
  <r>
    <x v="33"/>
    <n v="172"/>
    <n v="2"/>
    <x v="6"/>
  </r>
  <r>
    <x v="34"/>
    <n v="223"/>
    <n v="2"/>
    <x v="6"/>
  </r>
  <r>
    <x v="25"/>
    <n v="129"/>
    <n v="0"/>
    <x v="5"/>
  </r>
  <r>
    <x v="26"/>
    <n v="173"/>
    <n v="0"/>
    <x v="5"/>
  </r>
  <r>
    <x v="27"/>
    <n v="212"/>
    <n v="2"/>
    <x v="5"/>
  </r>
  <r>
    <x v="28"/>
    <n v="163"/>
    <n v="0"/>
    <x v="5"/>
  </r>
  <r>
    <x v="29"/>
    <n v="204"/>
    <n v="0"/>
    <x v="5"/>
  </r>
  <r>
    <x v="40"/>
    <n v="203"/>
    <n v="0"/>
    <x v="8"/>
  </r>
  <r>
    <x v="64"/>
    <n v="200"/>
    <n v="2"/>
    <x v="8"/>
  </r>
  <r>
    <x v="42"/>
    <n v="183"/>
    <n v="0"/>
    <x v="8"/>
  </r>
  <r>
    <x v="43"/>
    <n v="211"/>
    <n v="2"/>
    <x v="8"/>
  </r>
  <r>
    <x v="44"/>
    <n v="224"/>
    <n v="0"/>
    <x v="8"/>
  </r>
  <r>
    <x v="50"/>
    <n v="224"/>
    <n v="2"/>
    <x v="10"/>
  </r>
  <r>
    <x v="51"/>
    <n v="179"/>
    <n v="0"/>
    <x v="10"/>
  </r>
  <r>
    <x v="52"/>
    <n v="210"/>
    <n v="2"/>
    <x v="10"/>
  </r>
  <r>
    <x v="53"/>
    <n v="194"/>
    <n v="0"/>
    <x v="10"/>
  </r>
  <r>
    <x v="54"/>
    <n v="225"/>
    <n v="2"/>
    <x v="10"/>
  </r>
  <r>
    <x v="5"/>
    <n v="178"/>
    <n v="2"/>
    <x v="1"/>
  </r>
  <r>
    <x v="6"/>
    <n v="187"/>
    <n v="2"/>
    <x v="1"/>
  </r>
  <r>
    <x v="7"/>
    <n v="232"/>
    <n v="2"/>
    <x v="1"/>
  </r>
  <r>
    <x v="8"/>
    <n v="230"/>
    <n v="2"/>
    <x v="1"/>
  </r>
  <r>
    <x v="9"/>
    <n v="222"/>
    <n v="2"/>
    <x v="1"/>
  </r>
  <r>
    <x v="45"/>
    <n v="156"/>
    <n v="0"/>
    <x v="9"/>
  </r>
  <r>
    <x v="66"/>
    <n v="135"/>
    <n v="0"/>
    <x v="9"/>
  </r>
  <r>
    <x v="47"/>
    <n v="197"/>
    <n v="0"/>
    <x v="9"/>
  </r>
  <r>
    <x v="48"/>
    <n v="212"/>
    <n v="0"/>
    <x v="9"/>
  </r>
  <r>
    <x v="49"/>
    <n v="200"/>
    <n v="0"/>
    <x v="9"/>
  </r>
  <r>
    <x v="60"/>
    <n v="159"/>
    <n v="0"/>
    <x v="4"/>
  </r>
  <r>
    <x v="21"/>
    <n v="177"/>
    <n v="0"/>
    <x v="4"/>
  </r>
  <r>
    <x v="22"/>
    <n v="162"/>
    <n v="0"/>
    <x v="4"/>
  </r>
  <r>
    <x v="23"/>
    <n v="185"/>
    <n v="2"/>
    <x v="4"/>
  </r>
  <r>
    <x v="24"/>
    <n v="192"/>
    <n v="0"/>
    <x v="4"/>
  </r>
  <r>
    <x v="15"/>
    <n v="161"/>
    <n v="2"/>
    <x v="3"/>
  </r>
  <r>
    <x v="16"/>
    <n v="189"/>
    <n v="2"/>
    <x v="3"/>
  </r>
  <r>
    <x v="17"/>
    <n v="223"/>
    <n v="2"/>
    <x v="3"/>
  </r>
  <r>
    <x v="18"/>
    <n v="147"/>
    <n v="0"/>
    <x v="3"/>
  </r>
  <r>
    <x v="19"/>
    <n v="204"/>
    <n v="2"/>
    <x v="3"/>
  </r>
  <r>
    <x v="55"/>
    <n v="210"/>
    <n v="2"/>
    <x v="11"/>
  </r>
  <r>
    <x v="56"/>
    <n v="217"/>
    <n v="2"/>
    <x v="11"/>
  </r>
  <r>
    <x v="57"/>
    <n v="160"/>
    <n v="0"/>
    <x v="11"/>
  </r>
  <r>
    <x v="58"/>
    <n v="202"/>
    <n v="2"/>
    <x v="11"/>
  </r>
  <r>
    <x v="59"/>
    <n v="232"/>
    <n v="2"/>
    <x v="11"/>
  </r>
  <r>
    <x v="2"/>
    <n v="149"/>
    <n v="0"/>
    <x v="0"/>
  </r>
  <r>
    <x v="1"/>
    <n v="168"/>
    <n v="0"/>
    <x v="0"/>
  </r>
  <r>
    <x v="0"/>
    <n v="238"/>
    <n v="2"/>
    <x v="0"/>
  </r>
  <r>
    <x v="4"/>
    <n v="179"/>
    <n v="0"/>
    <x v="0"/>
  </r>
  <r>
    <x v="3"/>
    <n v="162"/>
    <n v="0"/>
    <x v="0"/>
  </r>
  <r>
    <x v="35"/>
    <n v="164"/>
    <n v="0"/>
    <x v="7"/>
  </r>
  <r>
    <x v="36"/>
    <n v="224"/>
    <n v="2"/>
    <x v="7"/>
  </r>
  <r>
    <x v="37"/>
    <n v="255"/>
    <n v="2"/>
    <x v="7"/>
  </r>
  <r>
    <x v="38"/>
    <n v="145"/>
    <n v="0"/>
    <x v="7"/>
  </r>
  <r>
    <x v="39"/>
    <n v="210"/>
    <n v="0"/>
    <x v="7"/>
  </r>
  <r>
    <x v="10"/>
    <n v="194"/>
    <n v="2"/>
    <x v="2"/>
  </r>
  <r>
    <x v="11"/>
    <n v="181"/>
    <n v="0"/>
    <x v="2"/>
  </r>
  <r>
    <x v="12"/>
    <n v="177"/>
    <n v="0"/>
    <x v="2"/>
  </r>
  <r>
    <x v="13"/>
    <n v="177"/>
    <n v="2"/>
    <x v="2"/>
  </r>
  <r>
    <x v="14"/>
    <n v="213"/>
    <n v="2"/>
    <x v="2"/>
  </r>
  <r>
    <x v="45"/>
    <n v="160"/>
    <n v="0"/>
    <x v="9"/>
  </r>
  <r>
    <x v="46"/>
    <n v="250"/>
    <n v="2"/>
    <x v="9"/>
  </r>
  <r>
    <x v="47"/>
    <n v="194"/>
    <n v="2"/>
    <x v="9"/>
  </r>
  <r>
    <x v="48"/>
    <n v="224"/>
    <n v="2"/>
    <x v="9"/>
  </r>
  <r>
    <x v="49"/>
    <n v="198"/>
    <n v="0"/>
    <x v="9"/>
  </r>
  <r>
    <x v="50"/>
    <n v="175"/>
    <n v="2"/>
    <x v="10"/>
  </r>
  <r>
    <x v="51"/>
    <n v="158"/>
    <n v="0"/>
    <x v="10"/>
  </r>
  <r>
    <x v="52"/>
    <n v="167"/>
    <n v="0"/>
    <x v="10"/>
  </r>
  <r>
    <x v="53"/>
    <n v="205"/>
    <n v="0"/>
    <x v="10"/>
  </r>
  <r>
    <x v="54"/>
    <n v="235"/>
    <n v="2"/>
    <x v="10"/>
  </r>
  <r>
    <x v="5"/>
    <n v="111"/>
    <n v="0"/>
    <x v="1"/>
  </r>
  <r>
    <x v="6"/>
    <n v="165"/>
    <n v="0"/>
    <x v="1"/>
  </r>
  <r>
    <x v="7"/>
    <n v="207"/>
    <n v="0"/>
    <x v="1"/>
  </r>
  <r>
    <x v="8"/>
    <n v="235"/>
    <n v="2"/>
    <x v="1"/>
  </r>
  <r>
    <x v="9"/>
    <n v="192"/>
    <n v="0"/>
    <x v="1"/>
  </r>
  <r>
    <x v="55"/>
    <n v="240"/>
    <n v="2"/>
    <x v="11"/>
  </r>
  <r>
    <x v="56"/>
    <n v="187"/>
    <n v="2"/>
    <x v="11"/>
  </r>
  <r>
    <x v="57"/>
    <n v="225"/>
    <n v="2"/>
    <x v="11"/>
  </r>
  <r>
    <x v="58"/>
    <n v="166"/>
    <n v="0"/>
    <x v="11"/>
  </r>
  <r>
    <x v="59"/>
    <n v="230"/>
    <n v="2"/>
    <x v="11"/>
  </r>
  <r>
    <x v="10"/>
    <n v="195"/>
    <n v="2"/>
    <x v="2"/>
  </r>
  <r>
    <x v="11"/>
    <n v="171"/>
    <n v="0"/>
    <x v="2"/>
  </r>
  <r>
    <x v="12"/>
    <n v="171"/>
    <n v="2"/>
    <x v="2"/>
  </r>
  <r>
    <x v="13"/>
    <n v="179"/>
    <n v="0"/>
    <x v="2"/>
  </r>
  <r>
    <x v="14"/>
    <n v="182"/>
    <n v="0"/>
    <x v="2"/>
  </r>
  <r>
    <x v="30"/>
    <n v="190"/>
    <n v="0"/>
    <x v="6"/>
  </r>
  <r>
    <x v="31"/>
    <n v="231"/>
    <n v="2"/>
    <x v="6"/>
  </r>
  <r>
    <x v="32"/>
    <n v="166"/>
    <n v="0"/>
    <x v="6"/>
  </r>
  <r>
    <x v="33"/>
    <n v="201"/>
    <n v="2"/>
    <x v="6"/>
  </r>
  <r>
    <x v="34"/>
    <n v="212"/>
    <n v="2"/>
    <x v="6"/>
  </r>
  <r>
    <x v="3"/>
    <n v="202"/>
    <n v="0"/>
    <x v="0"/>
  </r>
  <r>
    <x v="4"/>
    <n v="190"/>
    <n v="2"/>
    <x v="0"/>
  </r>
  <r>
    <x v="63"/>
    <n v="162"/>
    <n v="0"/>
    <x v="0"/>
  </r>
  <r>
    <x v="1"/>
    <n v="183"/>
    <n v="0"/>
    <x v="0"/>
  </r>
  <r>
    <x v="0"/>
    <n v="142"/>
    <n v="0"/>
    <x v="0"/>
  </r>
  <r>
    <x v="40"/>
    <n v="220"/>
    <n v="2"/>
    <x v="8"/>
  </r>
  <r>
    <x v="64"/>
    <n v="187"/>
    <n v="0"/>
    <x v="8"/>
  </r>
  <r>
    <x v="42"/>
    <n v="192"/>
    <n v="2"/>
    <x v="8"/>
  </r>
  <r>
    <x v="43"/>
    <n v="223"/>
    <n v="2"/>
    <x v="8"/>
  </r>
  <r>
    <x v="44"/>
    <n v="226"/>
    <n v="2"/>
    <x v="8"/>
  </r>
  <r>
    <x v="35"/>
    <n v="202"/>
    <n v="2"/>
    <x v="7"/>
  </r>
  <r>
    <x v="36"/>
    <n v="157"/>
    <n v="0"/>
    <x v="7"/>
  </r>
  <r>
    <x v="37"/>
    <n v="179"/>
    <n v="0"/>
    <x v="7"/>
  </r>
  <r>
    <x v="38"/>
    <n v="205"/>
    <n v="2"/>
    <x v="7"/>
  </r>
  <r>
    <x v="39"/>
    <n v="250"/>
    <n v="2"/>
    <x v="7"/>
  </r>
  <r>
    <x v="20"/>
    <n v="150"/>
    <n v="0"/>
    <x v="4"/>
  </r>
  <r>
    <x v="21"/>
    <n v="203"/>
    <n v="2"/>
    <x v="4"/>
  </r>
  <r>
    <x v="22"/>
    <n v="191"/>
    <n v="2"/>
    <x v="4"/>
  </r>
  <r>
    <x v="23"/>
    <n v="170"/>
    <n v="0"/>
    <x v="4"/>
  </r>
  <r>
    <x v="24"/>
    <n v="148"/>
    <n v="0"/>
    <x v="4"/>
  </r>
  <r>
    <x v="25"/>
    <n v="174"/>
    <n v="0"/>
    <x v="5"/>
  </r>
  <r>
    <x v="26"/>
    <n v="184"/>
    <n v="2"/>
    <x v="5"/>
  </r>
  <r>
    <x v="27"/>
    <n v="191"/>
    <n v="2"/>
    <x v="5"/>
  </r>
  <r>
    <x v="28"/>
    <n v="200"/>
    <n v="2"/>
    <x v="5"/>
  </r>
  <r>
    <x v="29"/>
    <n v="159"/>
    <n v="0"/>
    <x v="5"/>
  </r>
  <r>
    <x v="15"/>
    <n v="190"/>
    <n v="2"/>
    <x v="3"/>
  </r>
  <r>
    <x v="16"/>
    <n v="155"/>
    <n v="0"/>
    <x v="3"/>
  </r>
  <r>
    <x v="17"/>
    <n v="190"/>
    <n v="0"/>
    <x v="3"/>
  </r>
  <r>
    <x v="18"/>
    <n v="160"/>
    <n v="0"/>
    <x v="3"/>
  </r>
  <r>
    <x v="19"/>
    <n v="163"/>
    <n v="2"/>
    <x v="3"/>
  </r>
  <r>
    <x v="15"/>
    <n v="224"/>
    <n v="2"/>
    <x v="3"/>
  </r>
  <r>
    <x v="16"/>
    <n v="191"/>
    <n v="0"/>
    <x v="3"/>
  </r>
  <r>
    <x v="17"/>
    <n v="171"/>
    <n v="0"/>
    <x v="3"/>
  </r>
  <r>
    <x v="18"/>
    <n v="187"/>
    <n v="2"/>
    <x v="3"/>
  </r>
  <r>
    <x v="19"/>
    <n v="242"/>
    <n v="2"/>
    <x v="3"/>
  </r>
  <r>
    <x v="3"/>
    <n v="203"/>
    <n v="0"/>
    <x v="0"/>
  </r>
  <r>
    <x v="4"/>
    <n v="227"/>
    <n v="2"/>
    <x v="0"/>
  </r>
  <r>
    <x v="63"/>
    <n v="208"/>
    <n v="2"/>
    <x v="0"/>
  </r>
  <r>
    <x v="1"/>
    <n v="186"/>
    <n v="0"/>
    <x v="0"/>
  </r>
  <r>
    <x v="0"/>
    <n v="189"/>
    <n v="0"/>
    <x v="0"/>
  </r>
  <r>
    <x v="66"/>
    <n v="235"/>
    <n v="2"/>
    <x v="9"/>
  </r>
  <r>
    <x v="46"/>
    <n v="172"/>
    <n v="0"/>
    <x v="9"/>
  </r>
  <r>
    <x v="47"/>
    <n v="164"/>
    <n v="0"/>
    <x v="9"/>
  </r>
  <r>
    <x v="48"/>
    <n v="195"/>
    <n v="0"/>
    <x v="9"/>
  </r>
  <r>
    <x v="49"/>
    <n v="204"/>
    <n v="2"/>
    <x v="9"/>
  </r>
  <r>
    <x v="30"/>
    <n v="170"/>
    <n v="0"/>
    <x v="6"/>
  </r>
  <r>
    <x v="31"/>
    <n v="245"/>
    <n v="2"/>
    <x v="6"/>
  </r>
  <r>
    <x v="32"/>
    <n v="242"/>
    <n v="2"/>
    <x v="6"/>
  </r>
  <r>
    <x v="33"/>
    <n v="214"/>
    <n v="2"/>
    <x v="6"/>
  </r>
  <r>
    <x v="34"/>
    <n v="138"/>
    <n v="0"/>
    <x v="6"/>
  </r>
  <r>
    <x v="40"/>
    <n v="214"/>
    <n v="2"/>
    <x v="8"/>
  </r>
  <r>
    <x v="41"/>
    <n v="234"/>
    <n v="2"/>
    <x v="8"/>
  </r>
  <r>
    <x v="42"/>
    <n v="189"/>
    <n v="0"/>
    <x v="8"/>
  </r>
  <r>
    <x v="43"/>
    <n v="202"/>
    <n v="2"/>
    <x v="8"/>
  </r>
  <r>
    <x v="44"/>
    <n v="172"/>
    <n v="0"/>
    <x v="8"/>
  </r>
  <r>
    <x v="35"/>
    <n v="164"/>
    <n v="0"/>
    <x v="7"/>
  </r>
  <r>
    <x v="36"/>
    <n v="212"/>
    <n v="0"/>
    <x v="7"/>
  </r>
  <r>
    <x v="37"/>
    <n v="209"/>
    <n v="2"/>
    <x v="7"/>
  </r>
  <r>
    <x v="38"/>
    <n v="201"/>
    <n v="0"/>
    <x v="7"/>
  </r>
  <r>
    <x v="39"/>
    <n v="278"/>
    <n v="2"/>
    <x v="7"/>
  </r>
  <r>
    <x v="55"/>
    <n v="219"/>
    <n v="2"/>
    <x v="11"/>
  </r>
  <r>
    <x v="56"/>
    <n v="235"/>
    <n v="2"/>
    <x v="11"/>
  </r>
  <r>
    <x v="57"/>
    <n v="167"/>
    <n v="1"/>
    <x v="11"/>
  </r>
  <r>
    <x v="58"/>
    <n v="190"/>
    <n v="0"/>
    <x v="11"/>
  </r>
  <r>
    <x v="59"/>
    <n v="183"/>
    <n v="0"/>
    <x v="11"/>
  </r>
  <r>
    <x v="10"/>
    <n v="201"/>
    <n v="0"/>
    <x v="2"/>
  </r>
  <r>
    <x v="11"/>
    <n v="181"/>
    <n v="0"/>
    <x v="2"/>
  </r>
  <r>
    <x v="12"/>
    <n v="167"/>
    <n v="1"/>
    <x v="2"/>
  </r>
  <r>
    <x v="13"/>
    <n v="195"/>
    <n v="2"/>
    <x v="2"/>
  </r>
  <r>
    <x v="14"/>
    <n v="214"/>
    <n v="2"/>
    <x v="2"/>
  </r>
  <r>
    <x v="50"/>
    <n v="156"/>
    <n v="0"/>
    <x v="10"/>
  </r>
  <r>
    <x v="51"/>
    <n v="136"/>
    <n v="0"/>
    <x v="10"/>
  </r>
  <r>
    <x v="52"/>
    <n v="160"/>
    <n v="0"/>
    <x v="10"/>
  </r>
  <r>
    <x v="53"/>
    <n v="182"/>
    <n v="0"/>
    <x v="10"/>
  </r>
  <r>
    <x v="54"/>
    <n v="214"/>
    <n v="2"/>
    <x v="10"/>
  </r>
  <r>
    <x v="25"/>
    <n v="159"/>
    <n v="2"/>
    <x v="5"/>
  </r>
  <r>
    <x v="26"/>
    <n v="211"/>
    <n v="2"/>
    <x v="5"/>
  </r>
  <r>
    <x v="27"/>
    <n v="172"/>
    <n v="2"/>
    <x v="5"/>
  </r>
  <r>
    <x v="28"/>
    <n v="214"/>
    <n v="2"/>
    <x v="5"/>
  </r>
  <r>
    <x v="29"/>
    <n v="192"/>
    <n v="0"/>
    <x v="5"/>
  </r>
  <r>
    <x v="20"/>
    <n v="163"/>
    <n v="0"/>
    <x v="4"/>
  </r>
  <r>
    <x v="21"/>
    <n v="209"/>
    <n v="2"/>
    <x v="4"/>
  </r>
  <r>
    <x v="22"/>
    <n v="168"/>
    <n v="0"/>
    <x v="4"/>
  </r>
  <r>
    <x v="23"/>
    <n v="181"/>
    <n v="0"/>
    <x v="4"/>
  </r>
  <r>
    <x v="24"/>
    <n v="265"/>
    <n v="2"/>
    <x v="4"/>
  </r>
  <r>
    <x v="5"/>
    <n v="181"/>
    <n v="2"/>
    <x v="1"/>
  </r>
  <r>
    <x v="6"/>
    <n v="171"/>
    <n v="0"/>
    <x v="1"/>
  </r>
  <r>
    <x v="7"/>
    <n v="202"/>
    <n v="2"/>
    <x v="1"/>
  </r>
  <r>
    <x v="8"/>
    <n v="255"/>
    <n v="2"/>
    <x v="1"/>
  </r>
  <r>
    <x v="9"/>
    <n v="216"/>
    <n v="0"/>
    <x v="1"/>
  </r>
</pivotCacheRecords>
</file>

<file path=xl/pivotCache/pivotCacheRecords3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0">
  <r>
    <x v="0"/>
    <n v="204"/>
    <n v="2"/>
    <x v="0"/>
  </r>
  <r>
    <x v="1"/>
    <n v="215"/>
    <n v="2"/>
    <x v="0"/>
  </r>
  <r>
    <x v="2"/>
    <n v="153"/>
    <n v="0"/>
    <x v="0"/>
  </r>
  <r>
    <x v="3"/>
    <n v="189"/>
    <n v="2"/>
    <x v="0"/>
  </r>
  <r>
    <x v="4"/>
    <n v="160"/>
    <n v="0"/>
    <x v="0"/>
  </r>
  <r>
    <x v="5"/>
    <n v="185"/>
    <n v="0"/>
    <x v="1"/>
  </r>
  <r>
    <x v="6"/>
    <n v="199"/>
    <n v="0"/>
    <x v="1"/>
  </r>
  <r>
    <x v="7"/>
    <n v="175"/>
    <n v="2"/>
    <x v="1"/>
  </r>
  <r>
    <x v="8"/>
    <n v="183"/>
    <n v="0"/>
    <x v="1"/>
  </r>
  <r>
    <x v="9"/>
    <n v="253"/>
    <n v="2"/>
    <x v="1"/>
  </r>
  <r>
    <x v="10"/>
    <n v="170"/>
    <n v="0"/>
    <x v="2"/>
  </r>
  <r>
    <x v="11"/>
    <n v="139"/>
    <n v="0"/>
    <x v="2"/>
  </r>
  <r>
    <x v="12"/>
    <n v="183"/>
    <n v="0"/>
    <x v="2"/>
  </r>
  <r>
    <x v="13"/>
    <n v="127"/>
    <n v="0"/>
    <x v="2"/>
  </r>
  <r>
    <x v="14"/>
    <n v="156"/>
    <n v="1"/>
    <x v="2"/>
  </r>
  <r>
    <x v="15"/>
    <n v="210"/>
    <n v="2"/>
    <x v="3"/>
  </r>
  <r>
    <x v="16"/>
    <n v="177"/>
    <n v="2"/>
    <x v="3"/>
  </r>
  <r>
    <x v="17"/>
    <n v="191"/>
    <n v="2"/>
    <x v="3"/>
  </r>
  <r>
    <x v="18"/>
    <n v="212"/>
    <n v="2"/>
    <x v="3"/>
  </r>
  <r>
    <x v="19"/>
    <n v="156"/>
    <n v="1"/>
    <x v="3"/>
  </r>
  <r>
    <x v="20"/>
    <n v="166"/>
    <n v="2"/>
    <x v="4"/>
  </r>
  <r>
    <x v="21"/>
    <n v="176"/>
    <n v="2"/>
    <x v="4"/>
  </r>
  <r>
    <x v="22"/>
    <n v="131"/>
    <n v="0"/>
    <x v="4"/>
  </r>
  <r>
    <x v="23"/>
    <n v="181"/>
    <n v="2"/>
    <x v="4"/>
  </r>
  <r>
    <x v="24"/>
    <n v="179"/>
    <n v="1"/>
    <x v="4"/>
  </r>
  <r>
    <x v="25"/>
    <n v="165"/>
    <n v="0"/>
    <x v="5"/>
  </r>
  <r>
    <x v="26"/>
    <n v="140"/>
    <n v="0"/>
    <x v="5"/>
  </r>
  <r>
    <x v="27"/>
    <n v="190"/>
    <n v="2"/>
    <x v="5"/>
  </r>
  <r>
    <x v="28"/>
    <n v="180"/>
    <n v="0"/>
    <x v="5"/>
  </r>
  <r>
    <x v="29"/>
    <n v="179"/>
    <n v="1"/>
    <x v="5"/>
  </r>
  <r>
    <x v="30"/>
    <n v="206"/>
    <n v="0"/>
    <x v="6"/>
  </r>
  <r>
    <x v="31"/>
    <n v="218"/>
    <n v="2"/>
    <x v="6"/>
  </r>
  <r>
    <x v="32"/>
    <n v="178"/>
    <n v="0"/>
    <x v="6"/>
  </r>
  <r>
    <x v="33"/>
    <n v="198"/>
    <n v="2"/>
    <x v="6"/>
  </r>
  <r>
    <x v="34"/>
    <n v="146"/>
    <n v="0"/>
    <x v="6"/>
  </r>
  <r>
    <x v="35"/>
    <n v="214"/>
    <n v="2"/>
    <x v="7"/>
  </r>
  <r>
    <x v="36"/>
    <n v="205"/>
    <n v="0"/>
    <x v="7"/>
  </r>
  <r>
    <x v="37"/>
    <n v="220"/>
    <n v="2"/>
    <x v="7"/>
  </r>
  <r>
    <x v="38"/>
    <n v="156"/>
    <n v="0"/>
    <x v="7"/>
  </r>
  <r>
    <x v="39"/>
    <n v="199"/>
    <n v="2"/>
    <x v="7"/>
  </r>
  <r>
    <x v="40"/>
    <n v="235"/>
    <n v="2"/>
    <x v="8"/>
  </r>
  <r>
    <x v="41"/>
    <n v="182"/>
    <n v="0"/>
    <x v="8"/>
  </r>
  <r>
    <x v="42"/>
    <n v="169"/>
    <n v="0"/>
    <x v="8"/>
  </r>
  <r>
    <x v="43"/>
    <n v="244"/>
    <n v="2"/>
    <x v="8"/>
  </r>
  <r>
    <x v="44"/>
    <n v="239"/>
    <n v="2"/>
    <x v="8"/>
  </r>
  <r>
    <x v="45"/>
    <n v="182"/>
    <n v="0"/>
    <x v="9"/>
  </r>
  <r>
    <x v="46"/>
    <n v="192"/>
    <n v="2"/>
    <x v="9"/>
  </r>
  <r>
    <x v="47"/>
    <n v="189"/>
    <n v="2"/>
    <x v="9"/>
  </r>
  <r>
    <x v="48"/>
    <n v="205"/>
    <n v="0"/>
    <x v="9"/>
  </r>
  <r>
    <x v="49"/>
    <n v="184"/>
    <n v="0"/>
    <x v="9"/>
  </r>
  <r>
    <x v="50"/>
    <n v="162"/>
    <n v="0"/>
    <x v="10"/>
  </r>
  <r>
    <x v="51"/>
    <n v="190"/>
    <n v="0"/>
    <x v="10"/>
  </r>
  <r>
    <x v="52"/>
    <n v="127"/>
    <n v="0"/>
    <x v="10"/>
  </r>
  <r>
    <x v="53"/>
    <n v="180"/>
    <n v="0"/>
    <x v="10"/>
  </r>
  <r>
    <x v="54"/>
    <n v="234"/>
    <n v="2"/>
    <x v="10"/>
  </r>
  <r>
    <x v="55"/>
    <n v="179"/>
    <n v="2"/>
    <x v="11"/>
  </r>
  <r>
    <x v="56"/>
    <n v="205"/>
    <n v="2"/>
    <x v="11"/>
  </r>
  <r>
    <x v="57"/>
    <n v="217"/>
    <n v="2"/>
    <x v="11"/>
  </r>
  <r>
    <x v="58"/>
    <n v="216"/>
    <n v="2"/>
    <x v="11"/>
  </r>
  <r>
    <x v="59"/>
    <n v="233"/>
    <n v="0"/>
    <x v="11"/>
  </r>
  <r>
    <x v="60"/>
    <n v="156"/>
    <n v="0"/>
    <x v="4"/>
  </r>
  <r>
    <x v="21"/>
    <n v="172"/>
    <n v="2"/>
    <x v="4"/>
  </r>
  <r>
    <x v="22"/>
    <n v="145"/>
    <n v="2"/>
    <x v="4"/>
  </r>
  <r>
    <x v="23"/>
    <n v="245"/>
    <n v="2"/>
    <x v="4"/>
  </r>
  <r>
    <x v="24"/>
    <n v="201"/>
    <n v="2"/>
    <x v="4"/>
  </r>
  <r>
    <x v="10"/>
    <n v="206"/>
    <n v="2"/>
    <x v="2"/>
  </r>
  <r>
    <x v="11"/>
    <n v="169"/>
    <n v="0"/>
    <x v="2"/>
  </r>
  <r>
    <x v="12"/>
    <n v="143"/>
    <n v="0"/>
    <x v="2"/>
  </r>
  <r>
    <x v="61"/>
    <n v="186"/>
    <n v="0"/>
    <x v="2"/>
  </r>
  <r>
    <x v="14"/>
    <n v="195"/>
    <n v="0"/>
    <x v="2"/>
  </r>
  <r>
    <x v="35"/>
    <n v="166"/>
    <n v="0"/>
    <x v="7"/>
  </r>
  <r>
    <x v="36"/>
    <n v="161"/>
    <n v="0"/>
    <x v="7"/>
  </r>
  <r>
    <x v="37"/>
    <n v="243"/>
    <n v="2"/>
    <x v="7"/>
  </r>
  <r>
    <x v="38"/>
    <n v="194"/>
    <n v="2"/>
    <x v="7"/>
  </r>
  <r>
    <x v="39"/>
    <n v="222"/>
    <n v="2"/>
    <x v="7"/>
  </r>
  <r>
    <x v="25"/>
    <n v="212"/>
    <n v="2"/>
    <x v="5"/>
  </r>
  <r>
    <x v="62"/>
    <n v="170"/>
    <n v="2"/>
    <x v="5"/>
  </r>
  <r>
    <x v="27"/>
    <n v="213"/>
    <n v="0"/>
    <x v="5"/>
  </r>
  <r>
    <x v="28"/>
    <n v="190"/>
    <n v="0"/>
    <x v="5"/>
  </r>
  <r>
    <x v="29"/>
    <n v="138"/>
    <n v="0"/>
    <x v="5"/>
  </r>
  <r>
    <x v="0"/>
    <n v="157"/>
    <n v="0"/>
    <x v="0"/>
  </r>
  <r>
    <x v="1"/>
    <n v="192"/>
    <n v="2"/>
    <x v="0"/>
  </r>
  <r>
    <x v="63"/>
    <n v="170"/>
    <n v="0"/>
    <x v="0"/>
  </r>
  <r>
    <x v="4"/>
    <n v="243"/>
    <n v="2"/>
    <x v="0"/>
  </r>
  <r>
    <x v="3"/>
    <n v="187"/>
    <n v="2"/>
    <x v="0"/>
  </r>
  <r>
    <x v="50"/>
    <n v="220"/>
    <n v="2"/>
    <x v="10"/>
  </r>
  <r>
    <x v="51"/>
    <n v="176"/>
    <n v="0"/>
    <x v="10"/>
  </r>
  <r>
    <x v="52"/>
    <n v="225"/>
    <n v="2"/>
    <x v="10"/>
  </r>
  <r>
    <x v="53"/>
    <n v="188"/>
    <n v="0"/>
    <x v="10"/>
  </r>
  <r>
    <x v="54"/>
    <n v="159"/>
    <n v="0"/>
    <x v="10"/>
  </r>
  <r>
    <x v="45"/>
    <n v="221"/>
    <n v="0"/>
    <x v="9"/>
  </r>
  <r>
    <x v="46"/>
    <n v="140"/>
    <n v="0"/>
    <x v="9"/>
  </r>
  <r>
    <x v="47"/>
    <n v="260"/>
    <n v="2"/>
    <x v="9"/>
  </r>
  <r>
    <x v="48"/>
    <n v="190"/>
    <n v="2"/>
    <x v="9"/>
  </r>
  <r>
    <x v="49"/>
    <n v="245"/>
    <n v="2"/>
    <x v="9"/>
  </r>
  <r>
    <x v="55"/>
    <n v="256"/>
    <n v="2"/>
    <x v="11"/>
  </r>
  <r>
    <x v="56"/>
    <n v="181"/>
    <n v="2"/>
    <x v="11"/>
  </r>
  <r>
    <x v="57"/>
    <n v="189"/>
    <n v="0"/>
    <x v="11"/>
  </r>
  <r>
    <x v="58"/>
    <n v="165"/>
    <n v="0"/>
    <x v="11"/>
  </r>
  <r>
    <x v="59"/>
    <n v="219"/>
    <n v="0"/>
    <x v="11"/>
  </r>
  <r>
    <x v="30"/>
    <n v="226"/>
    <n v="2"/>
    <x v="6"/>
  </r>
  <r>
    <x v="31"/>
    <n v="226"/>
    <n v="2"/>
    <x v="6"/>
  </r>
  <r>
    <x v="32"/>
    <n v="222"/>
    <n v="2"/>
    <x v="6"/>
  </r>
  <r>
    <x v="33"/>
    <n v="175"/>
    <n v="0"/>
    <x v="6"/>
  </r>
  <r>
    <x v="34"/>
    <n v="207"/>
    <n v="0"/>
    <x v="6"/>
  </r>
  <r>
    <x v="15"/>
    <n v="181"/>
    <n v="0"/>
    <x v="3"/>
  </r>
  <r>
    <x v="16"/>
    <n v="170"/>
    <n v="0"/>
    <x v="3"/>
  </r>
  <r>
    <x v="17"/>
    <n v="181"/>
    <n v="0"/>
    <x v="3"/>
  </r>
  <r>
    <x v="18"/>
    <n v="220"/>
    <n v="2"/>
    <x v="3"/>
  </r>
  <r>
    <x v="19"/>
    <n v="224"/>
    <n v="2"/>
    <x v="3"/>
  </r>
  <r>
    <x v="5"/>
    <n v="157"/>
    <n v="0"/>
    <x v="1"/>
  </r>
  <r>
    <x v="6"/>
    <n v="160"/>
    <n v="0"/>
    <x v="1"/>
  </r>
  <r>
    <x v="7"/>
    <n v="172"/>
    <n v="2"/>
    <x v="1"/>
  </r>
  <r>
    <x v="8"/>
    <n v="206"/>
    <n v="2"/>
    <x v="1"/>
  </r>
  <r>
    <x v="9"/>
    <n v="188"/>
    <n v="2"/>
    <x v="1"/>
  </r>
  <r>
    <x v="40"/>
    <n v="183"/>
    <n v="2"/>
    <x v="8"/>
  </r>
  <r>
    <x v="64"/>
    <n v="176"/>
    <n v="2"/>
    <x v="8"/>
  </r>
  <r>
    <x v="42"/>
    <n v="170"/>
    <n v="0"/>
    <x v="8"/>
  </r>
  <r>
    <x v="43"/>
    <n v="196"/>
    <n v="0"/>
    <x v="8"/>
  </r>
  <r>
    <x v="44"/>
    <n v="178"/>
    <n v="0"/>
    <x v="8"/>
  </r>
  <r>
    <x v="40"/>
    <n v="182"/>
    <n v="0"/>
    <x v="8"/>
  </r>
  <r>
    <x v="64"/>
    <n v="148"/>
    <n v="0"/>
    <x v="8"/>
  </r>
  <r>
    <x v="42"/>
    <n v="190"/>
    <n v="0"/>
    <x v="8"/>
  </r>
  <r>
    <x v="43"/>
    <n v="212"/>
    <n v="0"/>
    <x v="8"/>
  </r>
  <r>
    <x v="44"/>
    <n v="130"/>
    <n v="0"/>
    <x v="8"/>
  </r>
  <r>
    <x v="55"/>
    <n v="249"/>
    <n v="2"/>
    <x v="11"/>
  </r>
  <r>
    <x v="56"/>
    <n v="187"/>
    <n v="2"/>
    <x v="11"/>
  </r>
  <r>
    <x v="57"/>
    <n v="236"/>
    <n v="2"/>
    <x v="11"/>
  </r>
  <r>
    <x v="58"/>
    <n v="219"/>
    <n v="2"/>
    <x v="11"/>
  </r>
  <r>
    <x v="59"/>
    <n v="246"/>
    <n v="2"/>
    <x v="11"/>
  </r>
  <r>
    <x v="30"/>
    <n v="202"/>
    <n v="2"/>
    <x v="6"/>
  </r>
  <r>
    <x v="31"/>
    <n v="227"/>
    <n v="2"/>
    <x v="6"/>
  </r>
  <r>
    <x v="32"/>
    <n v="183"/>
    <n v="0"/>
    <x v="6"/>
  </r>
  <r>
    <x v="33"/>
    <n v="192"/>
    <n v="0"/>
    <x v="6"/>
  </r>
  <r>
    <x v="34"/>
    <n v="184"/>
    <n v="0"/>
    <x v="6"/>
  </r>
  <r>
    <x v="60"/>
    <n v="169"/>
    <n v="0"/>
    <x v="4"/>
  </r>
  <r>
    <x v="21"/>
    <n v="200"/>
    <n v="0"/>
    <x v="4"/>
  </r>
  <r>
    <x v="22"/>
    <n v="214"/>
    <n v="2"/>
    <x v="4"/>
  </r>
  <r>
    <x v="23"/>
    <n v="225"/>
    <n v="2"/>
    <x v="4"/>
  </r>
  <r>
    <x v="24"/>
    <n v="227"/>
    <n v="2"/>
    <x v="4"/>
  </r>
  <r>
    <x v="35"/>
    <n v="190"/>
    <n v="0"/>
    <x v="7"/>
  </r>
  <r>
    <x v="36"/>
    <n v="227"/>
    <n v="2"/>
    <x v="7"/>
  </r>
  <r>
    <x v="37"/>
    <n v="171"/>
    <n v="0"/>
    <x v="7"/>
  </r>
  <r>
    <x v="38"/>
    <n v="160"/>
    <n v="0"/>
    <x v="7"/>
  </r>
  <r>
    <x v="39"/>
    <n v="228"/>
    <n v="0"/>
    <x v="7"/>
  </r>
  <r>
    <x v="15"/>
    <n v="204"/>
    <n v="2"/>
    <x v="3"/>
  </r>
  <r>
    <x v="16"/>
    <n v="218"/>
    <n v="0"/>
    <x v="3"/>
  </r>
  <r>
    <x v="17"/>
    <n v="222"/>
    <n v="2"/>
    <x v="3"/>
  </r>
  <r>
    <x v="18"/>
    <n v="203"/>
    <n v="2"/>
    <x v="3"/>
  </r>
  <r>
    <x v="19"/>
    <n v="242"/>
    <n v="2"/>
    <x v="3"/>
  </r>
  <r>
    <x v="10"/>
    <n v="171"/>
    <n v="2"/>
    <x v="2"/>
  </r>
  <r>
    <x v="11"/>
    <n v="185"/>
    <n v="2"/>
    <x v="2"/>
  </r>
  <r>
    <x v="12"/>
    <n v="192"/>
    <n v="0"/>
    <x v="2"/>
  </r>
  <r>
    <x v="61"/>
    <n v="158"/>
    <n v="0"/>
    <x v="2"/>
  </r>
  <r>
    <x v="14"/>
    <n v="191"/>
    <n v="2"/>
    <x v="2"/>
  </r>
  <r>
    <x v="25"/>
    <n v="148"/>
    <n v="0"/>
    <x v="5"/>
  </r>
  <r>
    <x v="62"/>
    <n v="154"/>
    <n v="0"/>
    <x v="5"/>
  </r>
  <r>
    <x v="27"/>
    <n v="203"/>
    <n v="2"/>
    <x v="5"/>
  </r>
  <r>
    <x v="28"/>
    <n v="176"/>
    <n v="2"/>
    <x v="5"/>
  </r>
  <r>
    <x v="26"/>
    <n v="165"/>
    <n v="0"/>
    <x v="5"/>
  </r>
  <r>
    <x v="65"/>
    <n v="119"/>
    <n v="0"/>
    <x v="1"/>
  </r>
  <r>
    <x v="6"/>
    <n v="191"/>
    <n v="2"/>
    <x v="1"/>
  </r>
  <r>
    <x v="7"/>
    <n v="193"/>
    <n v="2"/>
    <x v="1"/>
  </r>
  <r>
    <x v="8"/>
    <n v="224"/>
    <n v="2"/>
    <x v="1"/>
  </r>
  <r>
    <x v="9"/>
    <n v="180"/>
    <n v="2"/>
    <x v="1"/>
  </r>
  <r>
    <x v="50"/>
    <n v="290"/>
    <n v="2"/>
    <x v="10"/>
  </r>
  <r>
    <x v="51"/>
    <n v="159"/>
    <n v="0"/>
    <x v="10"/>
  </r>
  <r>
    <x v="52"/>
    <n v="188"/>
    <n v="0"/>
    <x v="10"/>
  </r>
  <r>
    <x v="53"/>
    <n v="169"/>
    <n v="0"/>
    <x v="10"/>
  </r>
  <r>
    <x v="54"/>
    <n v="158"/>
    <n v="0"/>
    <x v="10"/>
  </r>
  <r>
    <x v="45"/>
    <n v="191"/>
    <n v="0"/>
    <x v="9"/>
  </r>
  <r>
    <x v="66"/>
    <n v="198"/>
    <n v="0"/>
    <x v="9"/>
  </r>
  <r>
    <x v="47"/>
    <n v="179"/>
    <n v="0"/>
    <x v="9"/>
  </r>
  <r>
    <x v="48"/>
    <n v="189"/>
    <n v="2"/>
    <x v="9"/>
  </r>
  <r>
    <x v="49"/>
    <n v="202"/>
    <n v="2"/>
    <x v="9"/>
  </r>
  <r>
    <x v="2"/>
    <n v="214"/>
    <n v="2"/>
    <x v="0"/>
  </r>
  <r>
    <x v="1"/>
    <n v="203"/>
    <n v="2"/>
    <x v="0"/>
  </r>
  <r>
    <x v="0"/>
    <n v="225"/>
    <n v="2"/>
    <x v="0"/>
  </r>
  <r>
    <x v="4"/>
    <n v="160"/>
    <n v="0"/>
    <x v="0"/>
  </r>
  <r>
    <x v="3"/>
    <n v="160"/>
    <n v="0"/>
    <x v="0"/>
  </r>
  <r>
    <x v="30"/>
    <n v="170"/>
    <n v="2"/>
    <x v="6"/>
  </r>
  <r>
    <x v="31"/>
    <n v="244"/>
    <n v="2"/>
    <x v="6"/>
  </r>
  <r>
    <x v="32"/>
    <n v="176"/>
    <n v="0"/>
    <x v="6"/>
  </r>
  <r>
    <x v="33"/>
    <n v="172"/>
    <n v="2"/>
    <x v="6"/>
  </r>
  <r>
    <x v="34"/>
    <n v="223"/>
    <n v="2"/>
    <x v="6"/>
  </r>
  <r>
    <x v="25"/>
    <n v="129"/>
    <n v="0"/>
    <x v="5"/>
  </r>
  <r>
    <x v="26"/>
    <n v="173"/>
    <n v="0"/>
    <x v="5"/>
  </r>
  <r>
    <x v="27"/>
    <n v="212"/>
    <n v="2"/>
    <x v="5"/>
  </r>
  <r>
    <x v="28"/>
    <n v="163"/>
    <n v="0"/>
    <x v="5"/>
  </r>
  <r>
    <x v="29"/>
    <n v="204"/>
    <n v="0"/>
    <x v="5"/>
  </r>
  <r>
    <x v="40"/>
    <n v="203"/>
    <n v="0"/>
    <x v="8"/>
  </r>
  <r>
    <x v="64"/>
    <n v="200"/>
    <n v="2"/>
    <x v="8"/>
  </r>
  <r>
    <x v="42"/>
    <n v="183"/>
    <n v="0"/>
    <x v="8"/>
  </r>
  <r>
    <x v="43"/>
    <n v="211"/>
    <n v="2"/>
    <x v="8"/>
  </r>
  <r>
    <x v="44"/>
    <n v="224"/>
    <n v="0"/>
    <x v="8"/>
  </r>
  <r>
    <x v="50"/>
    <n v="224"/>
    <n v="2"/>
    <x v="10"/>
  </r>
  <r>
    <x v="51"/>
    <n v="179"/>
    <n v="0"/>
    <x v="10"/>
  </r>
  <r>
    <x v="52"/>
    <n v="210"/>
    <n v="2"/>
    <x v="10"/>
  </r>
  <r>
    <x v="53"/>
    <n v="194"/>
    <n v="0"/>
    <x v="10"/>
  </r>
  <r>
    <x v="54"/>
    <n v="225"/>
    <n v="2"/>
    <x v="10"/>
  </r>
  <r>
    <x v="5"/>
    <n v="178"/>
    <n v="2"/>
    <x v="1"/>
  </r>
  <r>
    <x v="6"/>
    <n v="187"/>
    <n v="2"/>
    <x v="1"/>
  </r>
  <r>
    <x v="7"/>
    <n v="232"/>
    <n v="2"/>
    <x v="1"/>
  </r>
  <r>
    <x v="8"/>
    <n v="230"/>
    <n v="2"/>
    <x v="1"/>
  </r>
  <r>
    <x v="9"/>
    <n v="222"/>
    <n v="2"/>
    <x v="1"/>
  </r>
  <r>
    <x v="45"/>
    <n v="156"/>
    <n v="0"/>
    <x v="9"/>
  </r>
  <r>
    <x v="66"/>
    <n v="135"/>
    <n v="0"/>
    <x v="9"/>
  </r>
  <r>
    <x v="47"/>
    <n v="197"/>
    <n v="0"/>
    <x v="9"/>
  </r>
  <r>
    <x v="48"/>
    <n v="212"/>
    <n v="0"/>
    <x v="9"/>
  </r>
  <r>
    <x v="49"/>
    <n v="200"/>
    <n v="0"/>
    <x v="9"/>
  </r>
  <r>
    <x v="60"/>
    <n v="159"/>
    <n v="0"/>
    <x v="4"/>
  </r>
  <r>
    <x v="21"/>
    <n v="177"/>
    <n v="0"/>
    <x v="4"/>
  </r>
  <r>
    <x v="22"/>
    <n v="162"/>
    <n v="0"/>
    <x v="4"/>
  </r>
  <r>
    <x v="23"/>
    <n v="185"/>
    <n v="2"/>
    <x v="4"/>
  </r>
  <r>
    <x v="24"/>
    <n v="192"/>
    <n v="0"/>
    <x v="4"/>
  </r>
  <r>
    <x v="15"/>
    <n v="161"/>
    <n v="2"/>
    <x v="3"/>
  </r>
  <r>
    <x v="16"/>
    <n v="189"/>
    <n v="2"/>
    <x v="3"/>
  </r>
  <r>
    <x v="17"/>
    <n v="223"/>
    <n v="2"/>
    <x v="3"/>
  </r>
  <r>
    <x v="18"/>
    <n v="147"/>
    <n v="0"/>
    <x v="3"/>
  </r>
  <r>
    <x v="19"/>
    <n v="204"/>
    <n v="2"/>
    <x v="3"/>
  </r>
  <r>
    <x v="55"/>
    <n v="210"/>
    <n v="2"/>
    <x v="11"/>
  </r>
  <r>
    <x v="56"/>
    <n v="217"/>
    <n v="2"/>
    <x v="11"/>
  </r>
  <r>
    <x v="57"/>
    <n v="160"/>
    <n v="0"/>
    <x v="11"/>
  </r>
  <r>
    <x v="58"/>
    <n v="202"/>
    <n v="2"/>
    <x v="11"/>
  </r>
  <r>
    <x v="59"/>
    <n v="232"/>
    <n v="2"/>
    <x v="11"/>
  </r>
  <r>
    <x v="2"/>
    <n v="149"/>
    <n v="0"/>
    <x v="0"/>
  </r>
  <r>
    <x v="1"/>
    <n v="168"/>
    <n v="0"/>
    <x v="0"/>
  </r>
  <r>
    <x v="0"/>
    <n v="238"/>
    <n v="2"/>
    <x v="0"/>
  </r>
  <r>
    <x v="4"/>
    <n v="179"/>
    <n v="0"/>
    <x v="0"/>
  </r>
  <r>
    <x v="3"/>
    <n v="162"/>
    <n v="0"/>
    <x v="0"/>
  </r>
  <r>
    <x v="35"/>
    <n v="164"/>
    <n v="0"/>
    <x v="7"/>
  </r>
  <r>
    <x v="36"/>
    <n v="224"/>
    <n v="2"/>
    <x v="7"/>
  </r>
  <r>
    <x v="37"/>
    <n v="255"/>
    <n v="2"/>
    <x v="7"/>
  </r>
  <r>
    <x v="38"/>
    <n v="145"/>
    <n v="0"/>
    <x v="7"/>
  </r>
  <r>
    <x v="39"/>
    <n v="210"/>
    <n v="0"/>
    <x v="7"/>
  </r>
  <r>
    <x v="10"/>
    <n v="194"/>
    <n v="2"/>
    <x v="2"/>
  </r>
  <r>
    <x v="11"/>
    <n v="181"/>
    <n v="0"/>
    <x v="2"/>
  </r>
  <r>
    <x v="12"/>
    <n v="177"/>
    <n v="0"/>
    <x v="2"/>
  </r>
  <r>
    <x v="13"/>
    <n v="177"/>
    <n v="2"/>
    <x v="2"/>
  </r>
  <r>
    <x v="14"/>
    <n v="213"/>
    <n v="2"/>
    <x v="2"/>
  </r>
  <r>
    <x v="45"/>
    <n v="160"/>
    <n v="0"/>
    <x v="9"/>
  </r>
  <r>
    <x v="46"/>
    <n v="250"/>
    <n v="2"/>
    <x v="9"/>
  </r>
  <r>
    <x v="47"/>
    <n v="194"/>
    <n v="2"/>
    <x v="9"/>
  </r>
  <r>
    <x v="48"/>
    <n v="224"/>
    <n v="2"/>
    <x v="9"/>
  </r>
  <r>
    <x v="49"/>
    <n v="198"/>
    <n v="0"/>
    <x v="9"/>
  </r>
  <r>
    <x v="50"/>
    <n v="175"/>
    <n v="2"/>
    <x v="10"/>
  </r>
  <r>
    <x v="51"/>
    <n v="158"/>
    <n v="0"/>
    <x v="10"/>
  </r>
  <r>
    <x v="52"/>
    <n v="167"/>
    <n v="0"/>
    <x v="10"/>
  </r>
  <r>
    <x v="53"/>
    <n v="205"/>
    <n v="0"/>
    <x v="10"/>
  </r>
  <r>
    <x v="54"/>
    <n v="235"/>
    <n v="2"/>
    <x v="10"/>
  </r>
  <r>
    <x v="5"/>
    <n v="111"/>
    <n v="0"/>
    <x v="1"/>
  </r>
  <r>
    <x v="6"/>
    <n v="165"/>
    <n v="0"/>
    <x v="1"/>
  </r>
  <r>
    <x v="7"/>
    <n v="207"/>
    <n v="0"/>
    <x v="1"/>
  </r>
  <r>
    <x v="8"/>
    <n v="235"/>
    <n v="2"/>
    <x v="1"/>
  </r>
  <r>
    <x v="9"/>
    <n v="192"/>
    <n v="0"/>
    <x v="1"/>
  </r>
  <r>
    <x v="55"/>
    <n v="240"/>
    <n v="2"/>
    <x v="11"/>
  </r>
  <r>
    <x v="56"/>
    <n v="187"/>
    <n v="2"/>
    <x v="11"/>
  </r>
  <r>
    <x v="57"/>
    <n v="225"/>
    <n v="2"/>
    <x v="11"/>
  </r>
  <r>
    <x v="58"/>
    <n v="166"/>
    <n v="0"/>
    <x v="11"/>
  </r>
  <r>
    <x v="59"/>
    <n v="230"/>
    <n v="2"/>
    <x v="11"/>
  </r>
  <r>
    <x v="10"/>
    <n v="195"/>
    <n v="2"/>
    <x v="2"/>
  </r>
  <r>
    <x v="11"/>
    <n v="171"/>
    <n v="0"/>
    <x v="2"/>
  </r>
  <r>
    <x v="12"/>
    <n v="171"/>
    <n v="2"/>
    <x v="2"/>
  </r>
  <r>
    <x v="13"/>
    <n v="179"/>
    <n v="0"/>
    <x v="2"/>
  </r>
  <r>
    <x v="14"/>
    <n v="182"/>
    <n v="0"/>
    <x v="2"/>
  </r>
  <r>
    <x v="30"/>
    <n v="190"/>
    <n v="0"/>
    <x v="6"/>
  </r>
  <r>
    <x v="31"/>
    <n v="231"/>
    <n v="2"/>
    <x v="6"/>
  </r>
  <r>
    <x v="32"/>
    <n v="166"/>
    <n v="0"/>
    <x v="6"/>
  </r>
  <r>
    <x v="33"/>
    <n v="201"/>
    <n v="2"/>
    <x v="6"/>
  </r>
  <r>
    <x v="34"/>
    <n v="212"/>
    <n v="2"/>
    <x v="6"/>
  </r>
  <r>
    <x v="3"/>
    <n v="202"/>
    <n v="0"/>
    <x v="0"/>
  </r>
  <r>
    <x v="4"/>
    <n v="190"/>
    <n v="2"/>
    <x v="0"/>
  </r>
  <r>
    <x v="63"/>
    <n v="162"/>
    <n v="0"/>
    <x v="0"/>
  </r>
  <r>
    <x v="1"/>
    <n v="183"/>
    <n v="0"/>
    <x v="0"/>
  </r>
  <r>
    <x v="0"/>
    <n v="142"/>
    <n v="0"/>
    <x v="0"/>
  </r>
  <r>
    <x v="40"/>
    <n v="220"/>
    <n v="2"/>
    <x v="8"/>
  </r>
  <r>
    <x v="64"/>
    <n v="187"/>
    <n v="0"/>
    <x v="8"/>
  </r>
  <r>
    <x v="42"/>
    <n v="192"/>
    <n v="2"/>
    <x v="8"/>
  </r>
  <r>
    <x v="43"/>
    <n v="223"/>
    <n v="2"/>
    <x v="8"/>
  </r>
  <r>
    <x v="44"/>
    <n v="226"/>
    <n v="2"/>
    <x v="8"/>
  </r>
  <r>
    <x v="35"/>
    <n v="202"/>
    <n v="2"/>
    <x v="7"/>
  </r>
  <r>
    <x v="36"/>
    <n v="157"/>
    <n v="0"/>
    <x v="7"/>
  </r>
  <r>
    <x v="37"/>
    <n v="179"/>
    <n v="0"/>
    <x v="7"/>
  </r>
  <r>
    <x v="38"/>
    <n v="205"/>
    <n v="2"/>
    <x v="7"/>
  </r>
  <r>
    <x v="39"/>
    <n v="250"/>
    <n v="2"/>
    <x v="7"/>
  </r>
  <r>
    <x v="20"/>
    <n v="150"/>
    <n v="0"/>
    <x v="4"/>
  </r>
  <r>
    <x v="21"/>
    <n v="203"/>
    <n v="2"/>
    <x v="4"/>
  </r>
  <r>
    <x v="22"/>
    <n v="191"/>
    <n v="2"/>
    <x v="4"/>
  </r>
  <r>
    <x v="23"/>
    <n v="170"/>
    <n v="0"/>
    <x v="4"/>
  </r>
  <r>
    <x v="24"/>
    <n v="148"/>
    <n v="0"/>
    <x v="4"/>
  </r>
  <r>
    <x v="25"/>
    <n v="174"/>
    <n v="0"/>
    <x v="5"/>
  </r>
  <r>
    <x v="26"/>
    <n v="184"/>
    <n v="2"/>
    <x v="5"/>
  </r>
  <r>
    <x v="27"/>
    <n v="191"/>
    <n v="2"/>
    <x v="5"/>
  </r>
  <r>
    <x v="28"/>
    <n v="200"/>
    <n v="2"/>
    <x v="5"/>
  </r>
  <r>
    <x v="29"/>
    <n v="159"/>
    <n v="0"/>
    <x v="5"/>
  </r>
  <r>
    <x v="15"/>
    <n v="190"/>
    <n v="2"/>
    <x v="3"/>
  </r>
  <r>
    <x v="16"/>
    <n v="155"/>
    <n v="0"/>
    <x v="3"/>
  </r>
  <r>
    <x v="17"/>
    <n v="190"/>
    <n v="0"/>
    <x v="3"/>
  </r>
  <r>
    <x v="18"/>
    <n v="160"/>
    <n v="0"/>
    <x v="3"/>
  </r>
  <r>
    <x v="19"/>
    <n v="163"/>
    <n v="2"/>
    <x v="3"/>
  </r>
  <r>
    <x v="15"/>
    <n v="224"/>
    <n v="2"/>
    <x v="3"/>
  </r>
  <r>
    <x v="16"/>
    <n v="191"/>
    <n v="0"/>
    <x v="3"/>
  </r>
  <r>
    <x v="17"/>
    <n v="171"/>
    <n v="0"/>
    <x v="3"/>
  </r>
  <r>
    <x v="18"/>
    <n v="187"/>
    <n v="2"/>
    <x v="3"/>
  </r>
  <r>
    <x v="19"/>
    <n v="242"/>
    <n v="2"/>
    <x v="3"/>
  </r>
  <r>
    <x v="3"/>
    <n v="203"/>
    <n v="0"/>
    <x v="0"/>
  </r>
  <r>
    <x v="4"/>
    <n v="227"/>
    <n v="2"/>
    <x v="0"/>
  </r>
  <r>
    <x v="63"/>
    <n v="208"/>
    <n v="2"/>
    <x v="0"/>
  </r>
  <r>
    <x v="1"/>
    <n v="186"/>
    <n v="0"/>
    <x v="0"/>
  </r>
  <r>
    <x v="0"/>
    <n v="189"/>
    <n v="0"/>
    <x v="0"/>
  </r>
  <r>
    <x v="66"/>
    <n v="235"/>
    <n v="2"/>
    <x v="9"/>
  </r>
  <r>
    <x v="46"/>
    <n v="172"/>
    <n v="0"/>
    <x v="9"/>
  </r>
  <r>
    <x v="47"/>
    <n v="164"/>
    <n v="0"/>
    <x v="9"/>
  </r>
  <r>
    <x v="48"/>
    <n v="195"/>
    <n v="0"/>
    <x v="9"/>
  </r>
  <r>
    <x v="49"/>
    <n v="204"/>
    <n v="2"/>
    <x v="9"/>
  </r>
  <r>
    <x v="30"/>
    <n v="170"/>
    <n v="0"/>
    <x v="6"/>
  </r>
  <r>
    <x v="31"/>
    <n v="245"/>
    <n v="2"/>
    <x v="6"/>
  </r>
  <r>
    <x v="32"/>
    <n v="242"/>
    <n v="2"/>
    <x v="6"/>
  </r>
  <r>
    <x v="33"/>
    <n v="214"/>
    <n v="2"/>
    <x v="6"/>
  </r>
  <r>
    <x v="34"/>
    <n v="138"/>
    <n v="0"/>
    <x v="6"/>
  </r>
  <r>
    <x v="40"/>
    <n v="214"/>
    <n v="2"/>
    <x v="8"/>
  </r>
  <r>
    <x v="41"/>
    <n v="234"/>
    <n v="2"/>
    <x v="8"/>
  </r>
  <r>
    <x v="42"/>
    <n v="189"/>
    <n v="0"/>
    <x v="8"/>
  </r>
  <r>
    <x v="43"/>
    <n v="202"/>
    <n v="2"/>
    <x v="8"/>
  </r>
  <r>
    <x v="44"/>
    <n v="172"/>
    <n v="0"/>
    <x v="8"/>
  </r>
  <r>
    <x v="35"/>
    <n v="164"/>
    <n v="0"/>
    <x v="7"/>
  </r>
  <r>
    <x v="36"/>
    <n v="212"/>
    <n v="0"/>
    <x v="7"/>
  </r>
  <r>
    <x v="37"/>
    <n v="209"/>
    <n v="2"/>
    <x v="7"/>
  </r>
  <r>
    <x v="38"/>
    <n v="201"/>
    <n v="0"/>
    <x v="7"/>
  </r>
  <r>
    <x v="39"/>
    <n v="278"/>
    <n v="2"/>
    <x v="7"/>
  </r>
  <r>
    <x v="55"/>
    <n v="219"/>
    <n v="2"/>
    <x v="11"/>
  </r>
  <r>
    <x v="56"/>
    <n v="235"/>
    <n v="2"/>
    <x v="11"/>
  </r>
  <r>
    <x v="57"/>
    <n v="167"/>
    <n v="1"/>
    <x v="11"/>
  </r>
  <r>
    <x v="58"/>
    <n v="190"/>
    <n v="0"/>
    <x v="11"/>
  </r>
  <r>
    <x v="59"/>
    <n v="183"/>
    <n v="0"/>
    <x v="11"/>
  </r>
  <r>
    <x v="10"/>
    <n v="201"/>
    <n v="0"/>
    <x v="2"/>
  </r>
  <r>
    <x v="11"/>
    <n v="181"/>
    <n v="0"/>
    <x v="2"/>
  </r>
  <r>
    <x v="12"/>
    <n v="167"/>
    <n v="1"/>
    <x v="2"/>
  </r>
  <r>
    <x v="13"/>
    <n v="195"/>
    <n v="2"/>
    <x v="2"/>
  </r>
  <r>
    <x v="14"/>
    <n v="214"/>
    <n v="2"/>
    <x v="2"/>
  </r>
  <r>
    <x v="50"/>
    <n v="156"/>
    <n v="0"/>
    <x v="10"/>
  </r>
  <r>
    <x v="51"/>
    <n v="136"/>
    <n v="0"/>
    <x v="10"/>
  </r>
  <r>
    <x v="52"/>
    <n v="160"/>
    <n v="0"/>
    <x v="10"/>
  </r>
  <r>
    <x v="53"/>
    <n v="182"/>
    <n v="0"/>
    <x v="10"/>
  </r>
  <r>
    <x v="54"/>
    <n v="214"/>
    <n v="2"/>
    <x v="10"/>
  </r>
  <r>
    <x v="25"/>
    <n v="159"/>
    <n v="2"/>
    <x v="5"/>
  </r>
  <r>
    <x v="26"/>
    <n v="211"/>
    <n v="2"/>
    <x v="5"/>
  </r>
  <r>
    <x v="27"/>
    <n v="172"/>
    <n v="2"/>
    <x v="5"/>
  </r>
  <r>
    <x v="28"/>
    <n v="214"/>
    <n v="2"/>
    <x v="5"/>
  </r>
  <r>
    <x v="29"/>
    <n v="192"/>
    <n v="0"/>
    <x v="5"/>
  </r>
  <r>
    <x v="20"/>
    <n v="163"/>
    <n v="0"/>
    <x v="4"/>
  </r>
  <r>
    <x v="21"/>
    <n v="209"/>
    <n v="2"/>
    <x v="4"/>
  </r>
  <r>
    <x v="22"/>
    <n v="168"/>
    <n v="0"/>
    <x v="4"/>
  </r>
  <r>
    <x v="23"/>
    <n v="181"/>
    <n v="0"/>
    <x v="4"/>
  </r>
  <r>
    <x v="24"/>
    <n v="265"/>
    <n v="2"/>
    <x v="4"/>
  </r>
  <r>
    <x v="5"/>
    <n v="181"/>
    <n v="2"/>
    <x v="1"/>
  </r>
  <r>
    <x v="6"/>
    <n v="171"/>
    <n v="0"/>
    <x v="1"/>
  </r>
  <r>
    <x v="7"/>
    <n v="202"/>
    <n v="2"/>
    <x v="1"/>
  </r>
  <r>
    <x v="8"/>
    <n v="255"/>
    <n v="2"/>
    <x v="1"/>
  </r>
  <r>
    <x v="9"/>
    <n v="216"/>
    <n v="0"/>
    <x v="1"/>
  </r>
  <r>
    <x v="5"/>
    <n v="147"/>
    <n v="0"/>
    <x v="1"/>
  </r>
  <r>
    <x v="6"/>
    <n v="147"/>
    <n v="0"/>
    <x v="1"/>
  </r>
  <r>
    <x v="7"/>
    <n v="192"/>
    <n v="0"/>
    <x v="1"/>
  </r>
  <r>
    <x v="8"/>
    <n v="168"/>
    <n v="0"/>
    <x v="1"/>
  </r>
  <r>
    <x v="9"/>
    <n v="173"/>
    <n v="0"/>
    <x v="1"/>
  </r>
  <r>
    <x v="35"/>
    <n v="179"/>
    <n v="2"/>
    <x v="7"/>
  </r>
  <r>
    <x v="36"/>
    <n v="148"/>
    <n v="2"/>
    <x v="7"/>
  </r>
  <r>
    <x v="37"/>
    <n v="194"/>
    <n v="2"/>
    <x v="7"/>
  </r>
  <r>
    <x v="38"/>
    <n v="182"/>
    <n v="2"/>
    <x v="7"/>
  </r>
  <r>
    <x v="39"/>
    <n v="243"/>
    <n v="2"/>
    <x v="7"/>
  </r>
  <r>
    <x v="25"/>
    <n v="163"/>
    <n v="0"/>
    <x v="5"/>
  </r>
  <r>
    <x v="26"/>
    <n v="163"/>
    <n v="2"/>
    <x v="5"/>
  </r>
  <r>
    <x v="27"/>
    <n v="195"/>
    <n v="0"/>
    <x v="5"/>
  </r>
  <r>
    <x v="28"/>
    <n v="207"/>
    <n v="2"/>
    <x v="5"/>
  </r>
  <r>
    <x v="29"/>
    <n v="190"/>
    <n v="0"/>
    <x v="5"/>
  </r>
  <r>
    <x v="3"/>
    <n v="199"/>
    <n v="2"/>
    <x v="0"/>
  </r>
  <r>
    <x v="63"/>
    <n v="148"/>
    <n v="0"/>
    <x v="0"/>
  </r>
  <r>
    <x v="1"/>
    <n v="212"/>
    <n v="2"/>
    <x v="0"/>
  </r>
  <r>
    <x v="4"/>
    <n v="155"/>
    <n v="0"/>
    <x v="0"/>
  </r>
  <r>
    <x v="0"/>
    <n v="258"/>
    <n v="2"/>
    <x v="0"/>
  </r>
  <r>
    <x v="55"/>
    <n v="200"/>
    <n v="0"/>
    <x v="11"/>
  </r>
  <r>
    <x v="56"/>
    <n v="193"/>
    <n v="2"/>
    <x v="11"/>
  </r>
  <r>
    <x v="57"/>
    <n v="169"/>
    <n v="0"/>
    <x v="11"/>
  </r>
  <r>
    <x v="58"/>
    <n v="188"/>
    <n v="2"/>
    <x v="11"/>
  </r>
  <r>
    <x v="59"/>
    <n v="239"/>
    <n v="2"/>
    <x v="11"/>
  </r>
  <r>
    <x v="67"/>
    <n v="230"/>
    <n v="2"/>
    <x v="4"/>
  </r>
  <r>
    <x v="68"/>
    <n v="164"/>
    <n v="0"/>
    <x v="4"/>
  </r>
  <r>
    <x v="21"/>
    <n v="175"/>
    <n v="2"/>
    <x v="4"/>
  </r>
  <r>
    <x v="23"/>
    <n v="157"/>
    <n v="0"/>
    <x v="4"/>
  </r>
  <r>
    <x v="24"/>
    <n v="160"/>
    <n v="0"/>
    <x v="4"/>
  </r>
  <r>
    <x v="53"/>
    <n v="180"/>
    <n v="0"/>
    <x v="10"/>
  </r>
  <r>
    <x v="50"/>
    <n v="149"/>
    <n v="0"/>
    <x v="10"/>
  </r>
  <r>
    <x v="51"/>
    <n v="189"/>
    <n v="0"/>
    <x v="10"/>
  </r>
  <r>
    <x v="52"/>
    <n v="209"/>
    <n v="2"/>
    <x v="10"/>
  </r>
  <r>
    <x v="54"/>
    <n v="235"/>
    <n v="2"/>
    <x v="10"/>
  </r>
  <r>
    <x v="30"/>
    <n v="187"/>
    <n v="2"/>
    <x v="6"/>
  </r>
  <r>
    <x v="31"/>
    <n v="237"/>
    <n v="2"/>
    <x v="6"/>
  </r>
  <r>
    <x v="32"/>
    <n v="255"/>
    <n v="2"/>
    <x v="6"/>
  </r>
  <r>
    <x v="33"/>
    <n v="160"/>
    <n v="0"/>
    <x v="6"/>
  </r>
  <r>
    <x v="34"/>
    <n v="171"/>
    <n v="0"/>
    <x v="6"/>
  </r>
  <r>
    <x v="15"/>
    <n v="208"/>
    <n v="0"/>
    <x v="3"/>
  </r>
  <r>
    <x v="16"/>
    <n v="201"/>
    <n v="2"/>
    <x v="3"/>
  </r>
  <r>
    <x v="17"/>
    <n v="175"/>
    <n v="0"/>
    <x v="3"/>
  </r>
  <r>
    <x v="18"/>
    <n v="200"/>
    <n v="2"/>
    <x v="3"/>
  </r>
  <r>
    <x v="19"/>
    <n v="201"/>
    <n v="0"/>
    <x v="3"/>
  </r>
  <r>
    <x v="40"/>
    <n v="238"/>
    <n v="2"/>
    <x v="8"/>
  </r>
  <r>
    <x v="41"/>
    <n v="186"/>
    <n v="0"/>
    <x v="8"/>
  </r>
  <r>
    <x v="42"/>
    <n v="176"/>
    <n v="2"/>
    <x v="8"/>
  </r>
  <r>
    <x v="43"/>
    <n v="167"/>
    <n v="0"/>
    <x v="8"/>
  </r>
  <r>
    <x v="44"/>
    <n v="237"/>
    <n v="2"/>
    <x v="8"/>
  </r>
  <r>
    <x v="10"/>
    <n v="217"/>
    <n v="2"/>
    <x v="2"/>
  </r>
  <r>
    <x v="11"/>
    <n v="185"/>
    <n v="2"/>
    <x v="2"/>
  </r>
  <r>
    <x v="12"/>
    <n v="232"/>
    <n v="2"/>
    <x v="2"/>
  </r>
  <r>
    <x v="13"/>
    <n v="232"/>
    <n v="2"/>
    <x v="2"/>
  </r>
  <r>
    <x v="61"/>
    <n v="192"/>
    <n v="2"/>
    <x v="2"/>
  </r>
  <r>
    <x v="45"/>
    <n v="193"/>
    <n v="0"/>
    <x v="9"/>
  </r>
  <r>
    <x v="46"/>
    <n v="164"/>
    <n v="0"/>
    <x v="9"/>
  </r>
  <r>
    <x v="47"/>
    <n v="193"/>
    <n v="0"/>
    <x v="9"/>
  </r>
  <r>
    <x v="48"/>
    <n v="169"/>
    <n v="0"/>
    <x v="9"/>
  </r>
  <r>
    <x v="49"/>
    <n v="136"/>
    <n v="0"/>
    <x v="9"/>
  </r>
  <r>
    <x v="25"/>
    <n v="185"/>
    <n v="0"/>
    <x v="5"/>
  </r>
  <r>
    <x v="26"/>
    <n v="159"/>
    <n v="0"/>
    <x v="5"/>
  </r>
  <r>
    <x v="27"/>
    <n v="170"/>
    <n v="2"/>
    <x v="5"/>
  </r>
  <r>
    <x v="28"/>
    <n v="175"/>
    <n v="0"/>
    <x v="5"/>
  </r>
  <r>
    <x v="29"/>
    <n v="182"/>
    <n v="2"/>
    <x v="5"/>
  </r>
  <r>
    <x v="66"/>
    <n v="221"/>
    <n v="2"/>
    <x v="9"/>
  </r>
  <r>
    <x v="45"/>
    <n v="175"/>
    <n v="2"/>
    <x v="9"/>
  </r>
  <r>
    <x v="46"/>
    <n v="164"/>
    <n v="0"/>
    <x v="9"/>
  </r>
  <r>
    <x v="47"/>
    <n v="185"/>
    <n v="2"/>
    <x v="9"/>
  </r>
  <r>
    <x v="49"/>
    <n v="154"/>
    <n v="0"/>
    <x v="9"/>
  </r>
  <r>
    <x v="15"/>
    <n v="241"/>
    <n v="2"/>
    <x v="3"/>
  </r>
  <r>
    <x v="16"/>
    <n v="171"/>
    <n v="2"/>
    <x v="3"/>
  </r>
  <r>
    <x v="17"/>
    <n v="208"/>
    <n v="2"/>
    <x v="3"/>
  </r>
  <r>
    <x v="18"/>
    <n v="182"/>
    <n v="0"/>
    <x v="3"/>
  </r>
  <r>
    <x v="19"/>
    <n v="190"/>
    <n v="0"/>
    <x v="3"/>
  </r>
  <r>
    <x v="5"/>
    <n v="188"/>
    <n v="0"/>
    <x v="1"/>
  </r>
  <r>
    <x v="6"/>
    <n v="149"/>
    <n v="0"/>
    <x v="1"/>
  </r>
  <r>
    <x v="7"/>
    <n v="188"/>
    <n v="0"/>
    <x v="1"/>
  </r>
  <r>
    <x v="8"/>
    <n v="196"/>
    <n v="2"/>
    <x v="1"/>
  </r>
  <r>
    <x v="9"/>
    <n v="211"/>
    <n v="2"/>
    <x v="1"/>
  </r>
  <r>
    <x v="53"/>
    <n v="221"/>
    <n v="2"/>
    <x v="10"/>
  </r>
  <r>
    <x v="50"/>
    <n v="202"/>
    <n v="2"/>
    <x v="10"/>
  </r>
  <r>
    <x v="51"/>
    <n v="189"/>
    <n v="2"/>
    <x v="10"/>
  </r>
  <r>
    <x v="52"/>
    <n v="203"/>
    <n v="2"/>
    <x v="10"/>
  </r>
  <r>
    <x v="54"/>
    <n v="193"/>
    <n v="0"/>
    <x v="10"/>
  </r>
  <r>
    <x v="10"/>
    <n v="196"/>
    <n v="0"/>
    <x v="2"/>
  </r>
  <r>
    <x v="11"/>
    <n v="181"/>
    <n v="0"/>
    <x v="2"/>
  </r>
  <r>
    <x v="12"/>
    <n v="146"/>
    <n v="0"/>
    <x v="2"/>
  </r>
  <r>
    <x v="13"/>
    <n v="181"/>
    <n v="0"/>
    <x v="2"/>
  </r>
  <r>
    <x v="61"/>
    <n v="204"/>
    <n v="2"/>
    <x v="2"/>
  </r>
  <r>
    <x v="40"/>
    <n v="209"/>
    <n v="2"/>
    <x v="8"/>
  </r>
  <r>
    <x v="41"/>
    <n v="161"/>
    <n v="0"/>
    <x v="8"/>
  </r>
  <r>
    <x v="42"/>
    <n v="176"/>
    <n v="0"/>
    <x v="8"/>
  </r>
  <r>
    <x v="64"/>
    <n v="203"/>
    <n v="2"/>
    <x v="8"/>
  </r>
  <r>
    <x v="44"/>
    <n v="243"/>
    <n v="2"/>
    <x v="8"/>
  </r>
  <r>
    <x v="67"/>
    <n v="145"/>
    <n v="0"/>
    <x v="4"/>
  </r>
  <r>
    <x v="68"/>
    <n v="255"/>
    <n v="2"/>
    <x v="4"/>
  </r>
  <r>
    <x v="21"/>
    <n v="229"/>
    <n v="2"/>
    <x v="4"/>
  </r>
  <r>
    <x v="22"/>
    <n v="154"/>
    <n v="0"/>
    <x v="4"/>
  </r>
  <r>
    <x v="24"/>
    <n v="162"/>
    <n v="0"/>
    <x v="4"/>
  </r>
  <r>
    <x v="3"/>
    <n v="214"/>
    <n v="0"/>
    <x v="0"/>
  </r>
  <r>
    <x v="63"/>
    <n v="177"/>
    <n v="0"/>
    <x v="0"/>
  </r>
  <r>
    <x v="1"/>
    <n v="181"/>
    <n v="2"/>
    <x v="0"/>
  </r>
  <r>
    <x v="4"/>
    <n v="157"/>
    <n v="0"/>
    <x v="0"/>
  </r>
  <r>
    <x v="0"/>
    <n v="185"/>
    <n v="2"/>
    <x v="0"/>
  </r>
  <r>
    <x v="30"/>
    <n v="239"/>
    <n v="2"/>
    <x v="6"/>
  </r>
  <r>
    <x v="31"/>
    <n v="224"/>
    <n v="2"/>
    <x v="6"/>
  </r>
  <r>
    <x v="32"/>
    <n v="178"/>
    <n v="0"/>
    <x v="6"/>
  </r>
  <r>
    <x v="33"/>
    <n v="198"/>
    <n v="2"/>
    <x v="6"/>
  </r>
  <r>
    <x v="34"/>
    <n v="171"/>
    <n v="0"/>
    <x v="6"/>
  </r>
  <r>
    <x v="55"/>
    <n v="207"/>
    <n v="2"/>
    <x v="11"/>
  </r>
  <r>
    <x v="56"/>
    <n v="183"/>
    <n v="2"/>
    <x v="11"/>
  </r>
  <r>
    <x v="57"/>
    <n v="256"/>
    <n v="2"/>
    <x v="11"/>
  </r>
  <r>
    <x v="58"/>
    <n v="177"/>
    <n v="2"/>
    <x v="11"/>
  </r>
  <r>
    <x v="59"/>
    <n v="166"/>
    <n v="0"/>
    <x v="11"/>
  </r>
  <r>
    <x v="35"/>
    <n v="139"/>
    <n v="0"/>
    <x v="7"/>
  </r>
  <r>
    <x v="36"/>
    <n v="156"/>
    <n v="0"/>
    <x v="7"/>
  </r>
  <r>
    <x v="37"/>
    <n v="178"/>
    <n v="0"/>
    <x v="7"/>
  </r>
  <r>
    <x v="38"/>
    <n v="164"/>
    <n v="0"/>
    <x v="7"/>
  </r>
  <r>
    <x v="39"/>
    <n v="232"/>
    <n v="2"/>
    <x v="7"/>
  </r>
  <r>
    <x v="10"/>
    <n v="180"/>
    <n v="0"/>
    <x v="2"/>
  </r>
  <r>
    <x v="11"/>
    <n v="160"/>
    <n v="0"/>
    <x v="2"/>
  </r>
  <r>
    <x v="12"/>
    <n v="187"/>
    <n v="2"/>
    <x v="2"/>
  </r>
  <r>
    <x v="13"/>
    <n v="160"/>
    <n v="0"/>
    <x v="2"/>
  </r>
  <r>
    <x v="61"/>
    <n v="155"/>
    <n v="0"/>
    <x v="2"/>
  </r>
  <r>
    <x v="40"/>
    <n v="203"/>
    <n v="2"/>
    <x v="8"/>
  </r>
  <r>
    <x v="41"/>
    <n v="208"/>
    <n v="2"/>
    <x v="8"/>
  </r>
  <r>
    <x v="42"/>
    <n v="141"/>
    <n v="0"/>
    <x v="8"/>
  </r>
  <r>
    <x v="64"/>
    <n v="233"/>
    <n v="2"/>
    <x v="8"/>
  </r>
  <r>
    <x v="44"/>
    <n v="175"/>
    <n v="2"/>
    <x v="8"/>
  </r>
  <r>
    <x v="53"/>
    <n v="174"/>
    <n v="0"/>
    <x v="10"/>
  </r>
  <r>
    <x v="50"/>
    <n v="203"/>
    <n v="2"/>
    <x v="10"/>
  </r>
  <r>
    <x v="51"/>
    <n v="164"/>
    <n v="0"/>
    <x v="10"/>
  </r>
  <r>
    <x v="52"/>
    <n v="257"/>
    <n v="2"/>
    <x v="10"/>
  </r>
  <r>
    <x v="54"/>
    <n v="190"/>
    <n v="2"/>
    <x v="10"/>
  </r>
  <r>
    <x v="69"/>
    <n v="183"/>
    <n v="2"/>
    <x v="7"/>
  </r>
  <r>
    <x v="36"/>
    <n v="169"/>
    <n v="0"/>
    <x v="7"/>
  </r>
  <r>
    <x v="37"/>
    <n v="189"/>
    <n v="2"/>
    <x v="7"/>
  </r>
  <r>
    <x v="38"/>
    <n v="204"/>
    <n v="0"/>
    <x v="7"/>
  </r>
  <r>
    <x v="39"/>
    <n v="180"/>
    <n v="0"/>
    <x v="7"/>
  </r>
  <r>
    <x v="30"/>
    <n v="209"/>
    <n v="2"/>
    <x v="6"/>
  </r>
  <r>
    <x v="31"/>
    <n v="234"/>
    <n v="2"/>
    <x v="6"/>
  </r>
  <r>
    <x v="32"/>
    <n v="246"/>
    <n v="2"/>
    <x v="6"/>
  </r>
  <r>
    <x v="33"/>
    <n v="191"/>
    <n v="0"/>
    <x v="6"/>
  </r>
  <r>
    <x v="34"/>
    <n v="213"/>
    <n v="2"/>
    <x v="6"/>
  </r>
  <r>
    <x v="5"/>
    <n v="188"/>
    <n v="0"/>
    <x v="1"/>
  </r>
  <r>
    <x v="6"/>
    <n v="159"/>
    <n v="0"/>
    <x v="1"/>
  </r>
  <r>
    <x v="7"/>
    <n v="194"/>
    <n v="0"/>
    <x v="1"/>
  </r>
  <r>
    <x v="8"/>
    <n v="216"/>
    <n v="2"/>
    <x v="1"/>
  </r>
  <r>
    <x v="9"/>
    <n v="203"/>
    <n v="0"/>
    <x v="1"/>
  </r>
  <r>
    <x v="15"/>
    <n v="226"/>
    <n v="2"/>
    <x v="3"/>
  </r>
  <r>
    <x v="16"/>
    <n v="205"/>
    <n v="2"/>
    <x v="3"/>
  </r>
  <r>
    <x v="17"/>
    <n v="238"/>
    <n v="2"/>
    <x v="3"/>
  </r>
  <r>
    <x v="18"/>
    <n v="195"/>
    <n v="2"/>
    <x v="3"/>
  </r>
  <r>
    <x v="19"/>
    <n v="198"/>
    <n v="0"/>
    <x v="3"/>
  </r>
  <r>
    <x v="66"/>
    <n v="183"/>
    <n v="0"/>
    <x v="9"/>
  </r>
  <r>
    <x v="45"/>
    <n v="157"/>
    <n v="0"/>
    <x v="9"/>
  </r>
  <r>
    <x v="46"/>
    <n v="157"/>
    <n v="0"/>
    <x v="9"/>
  </r>
  <r>
    <x v="47"/>
    <n v="194"/>
    <n v="0"/>
    <x v="9"/>
  </r>
  <r>
    <x v="49"/>
    <n v="227"/>
    <n v="2"/>
    <x v="9"/>
  </r>
  <r>
    <x v="25"/>
    <n v="253"/>
    <n v="0"/>
    <x v="5"/>
  </r>
  <r>
    <x v="62"/>
    <n v="232"/>
    <n v="2"/>
    <x v="5"/>
  </r>
  <r>
    <x v="27"/>
    <n v="176"/>
    <n v="0"/>
    <x v="5"/>
  </r>
  <r>
    <x v="28"/>
    <n v="179"/>
    <n v="2"/>
    <x v="5"/>
  </r>
  <r>
    <x v="29"/>
    <n v="173"/>
    <n v="0"/>
    <x v="5"/>
  </r>
  <r>
    <x v="55"/>
    <n v="258"/>
    <n v="2"/>
    <x v="11"/>
  </r>
  <r>
    <x v="56"/>
    <n v="199"/>
    <n v="0"/>
    <x v="11"/>
  </r>
  <r>
    <x v="57"/>
    <n v="200"/>
    <n v="2"/>
    <x v="11"/>
  </r>
  <r>
    <x v="70"/>
    <n v="173"/>
    <n v="0"/>
    <x v="11"/>
  </r>
  <r>
    <x v="59"/>
    <n v="212"/>
    <n v="2"/>
    <x v="11"/>
  </r>
  <r>
    <x v="3"/>
    <n v="194"/>
    <n v="2"/>
    <x v="0"/>
  </r>
  <r>
    <x v="63"/>
    <n v="174"/>
    <n v="0"/>
    <x v="0"/>
  </r>
  <r>
    <x v="1"/>
    <n v="174"/>
    <n v="0"/>
    <x v="0"/>
  </r>
  <r>
    <x v="4"/>
    <n v="217"/>
    <n v="2"/>
    <x v="0"/>
  </r>
  <r>
    <x v="0"/>
    <n v="245"/>
    <n v="2"/>
    <x v="0"/>
  </r>
  <r>
    <x v="67"/>
    <n v="170"/>
    <n v="0"/>
    <x v="4"/>
  </r>
  <r>
    <x v="68"/>
    <n v="227"/>
    <n v="2"/>
    <x v="4"/>
  </r>
  <r>
    <x v="21"/>
    <n v="195"/>
    <n v="2"/>
    <x v="4"/>
  </r>
  <r>
    <x v="23"/>
    <n v="200"/>
    <n v="0"/>
    <x v="4"/>
  </r>
  <r>
    <x v="24"/>
    <n v="201"/>
    <n v="0"/>
    <x v="4"/>
  </r>
  <r>
    <x v="55"/>
    <n v="206"/>
    <n v="0"/>
    <x v="11"/>
  </r>
  <r>
    <x v="56"/>
    <n v="211"/>
    <n v="2"/>
    <x v="11"/>
  </r>
  <r>
    <x v="57"/>
    <n v="181"/>
    <n v="2"/>
    <x v="11"/>
  </r>
  <r>
    <x v="58"/>
    <n v="182"/>
    <n v="0"/>
    <x v="11"/>
  </r>
  <r>
    <x v="59"/>
    <n v="215"/>
    <n v="2"/>
    <x v="11"/>
  </r>
  <r>
    <x v="30"/>
    <n v="238"/>
    <n v="2"/>
    <x v="6"/>
  </r>
  <r>
    <x v="31"/>
    <n v="169"/>
    <n v="0"/>
    <x v="6"/>
  </r>
  <r>
    <x v="32"/>
    <n v="177"/>
    <n v="0"/>
    <x v="6"/>
  </r>
  <r>
    <x v="33"/>
    <n v="209"/>
    <n v="2"/>
    <x v="6"/>
  </r>
  <r>
    <x v="34"/>
    <n v="135"/>
    <n v="0"/>
    <x v="6"/>
  </r>
  <r>
    <x v="67"/>
    <n v="255"/>
    <n v="2"/>
    <x v="4"/>
  </r>
  <r>
    <x v="68"/>
    <n v="183"/>
    <n v="0"/>
    <x v="4"/>
  </r>
  <r>
    <x v="21"/>
    <n v="176"/>
    <n v="0"/>
    <x v="4"/>
  </r>
  <r>
    <x v="23"/>
    <n v="208"/>
    <n v="2"/>
    <x v="4"/>
  </r>
  <r>
    <x v="24"/>
    <n v="165"/>
    <n v="0"/>
    <x v="4"/>
  </r>
  <r>
    <x v="66"/>
    <n v="144"/>
    <n v="0"/>
    <x v="9"/>
  </r>
  <r>
    <x v="45"/>
    <n v="209"/>
    <n v="2"/>
    <x v="9"/>
  </r>
  <r>
    <x v="47"/>
    <n v="225"/>
    <n v="2"/>
    <x v="9"/>
  </r>
  <r>
    <x v="48"/>
    <n v="150"/>
    <n v="0"/>
    <x v="9"/>
  </r>
  <r>
    <x v="49"/>
    <n v="202"/>
    <n v="2"/>
    <x v="9"/>
  </r>
  <r>
    <x v="25"/>
    <n v="146"/>
    <n v="0"/>
    <x v="5"/>
  </r>
  <r>
    <x v="62"/>
    <n v="238"/>
    <n v="2"/>
    <x v="5"/>
  </r>
  <r>
    <x v="27"/>
    <n v="185"/>
    <n v="0"/>
    <x v="5"/>
  </r>
  <r>
    <x v="28"/>
    <n v="211"/>
    <n v="2"/>
    <x v="5"/>
  </r>
  <r>
    <x v="29"/>
    <n v="202"/>
    <n v="0"/>
    <x v="5"/>
  </r>
  <r>
    <x v="40"/>
    <n v="193"/>
    <n v="2"/>
    <x v="8"/>
  </r>
  <r>
    <x v="41"/>
    <n v="196"/>
    <n v="0"/>
    <x v="8"/>
  </r>
  <r>
    <x v="43"/>
    <n v="194"/>
    <n v="2"/>
    <x v="8"/>
  </r>
  <r>
    <x v="64"/>
    <n v="202"/>
    <n v="0"/>
    <x v="8"/>
  </r>
  <r>
    <x v="44"/>
    <n v="204"/>
    <n v="2"/>
    <x v="8"/>
  </r>
  <r>
    <x v="35"/>
    <n v="150"/>
    <n v="2"/>
    <x v="7"/>
  </r>
  <r>
    <x v="36"/>
    <n v="184"/>
    <n v="2"/>
    <x v="7"/>
  </r>
  <r>
    <x v="37"/>
    <n v="168"/>
    <n v="2"/>
    <x v="7"/>
  </r>
  <r>
    <x v="38"/>
    <n v="139"/>
    <n v="0"/>
    <x v="7"/>
  </r>
  <r>
    <x v="39"/>
    <n v="175"/>
    <n v="0"/>
    <x v="7"/>
  </r>
  <r>
    <x v="3"/>
    <n v="141"/>
    <n v="0"/>
    <x v="0"/>
  </r>
  <r>
    <x v="63"/>
    <n v="181"/>
    <n v="0"/>
    <x v="0"/>
  </r>
  <r>
    <x v="1"/>
    <n v="165"/>
    <n v="0"/>
    <x v="0"/>
  </r>
  <r>
    <x v="4"/>
    <n v="149"/>
    <n v="2"/>
    <x v="0"/>
  </r>
  <r>
    <x v="0"/>
    <n v="215"/>
    <n v="2"/>
    <x v="0"/>
  </r>
  <r>
    <x v="10"/>
    <n v="210"/>
    <n v="2"/>
    <x v="2"/>
  </r>
  <r>
    <x v="11"/>
    <n v="186"/>
    <n v="0"/>
    <x v="2"/>
  </r>
  <r>
    <x v="12"/>
    <n v="141"/>
    <n v="0"/>
    <x v="2"/>
  </r>
  <r>
    <x v="13"/>
    <n v="179"/>
    <n v="2"/>
    <x v="2"/>
  </r>
  <r>
    <x v="14"/>
    <n v="154"/>
    <n v="0"/>
    <x v="2"/>
  </r>
  <r>
    <x v="5"/>
    <n v="179"/>
    <n v="0"/>
    <x v="1"/>
  </r>
  <r>
    <x v="6"/>
    <n v="204"/>
    <n v="2"/>
    <x v="1"/>
  </r>
  <r>
    <x v="7"/>
    <n v="169"/>
    <n v="2"/>
    <x v="1"/>
  </r>
  <r>
    <x v="8"/>
    <n v="162"/>
    <n v="0"/>
    <x v="1"/>
  </r>
  <r>
    <x v="9"/>
    <n v="202"/>
    <n v="2"/>
    <x v="1"/>
  </r>
  <r>
    <x v="15"/>
    <n v="198"/>
    <n v="2"/>
    <x v="3"/>
  </r>
  <r>
    <x v="16"/>
    <n v="175"/>
    <n v="0"/>
    <x v="3"/>
  </r>
  <r>
    <x v="17"/>
    <n v="194"/>
    <n v="2"/>
    <x v="3"/>
  </r>
  <r>
    <x v="18"/>
    <n v="190"/>
    <n v="2"/>
    <x v="3"/>
  </r>
  <r>
    <x v="19"/>
    <n v="199"/>
    <n v="2"/>
    <x v="3"/>
  </r>
  <r>
    <x v="53"/>
    <n v="169"/>
    <n v="0"/>
    <x v="10"/>
  </r>
  <r>
    <x v="50"/>
    <n v="222"/>
    <n v="2"/>
    <x v="10"/>
  </r>
  <r>
    <x v="51"/>
    <n v="185"/>
    <n v="0"/>
    <x v="10"/>
  </r>
  <r>
    <x v="52"/>
    <n v="177"/>
    <n v="0"/>
    <x v="10"/>
  </r>
  <r>
    <x v="54"/>
    <n v="170"/>
    <n v="0"/>
    <x v="10"/>
  </r>
  <r>
    <x v="53"/>
    <n v="215"/>
    <n v="2"/>
    <x v="10"/>
  </r>
  <r>
    <x v="50"/>
    <n v="200"/>
    <n v="2"/>
    <x v="10"/>
  </r>
  <r>
    <x v="51"/>
    <n v="155"/>
    <n v="0"/>
    <x v="10"/>
  </r>
  <r>
    <x v="52"/>
    <n v="191"/>
    <n v="0"/>
    <x v="10"/>
  </r>
  <r>
    <x v="54"/>
    <n v="214"/>
    <n v="0"/>
    <x v="10"/>
  </r>
  <r>
    <x v="67"/>
    <n v="177"/>
    <n v="0"/>
    <x v="4"/>
  </r>
  <r>
    <x v="68"/>
    <n v="177"/>
    <n v="0"/>
    <x v="4"/>
  </r>
  <r>
    <x v="21"/>
    <n v="245"/>
    <n v="2"/>
    <x v="4"/>
  </r>
  <r>
    <x v="23"/>
    <n v="197"/>
    <n v="2"/>
    <x v="4"/>
  </r>
  <r>
    <x v="24"/>
    <n v="241"/>
    <n v="2"/>
    <x v="4"/>
  </r>
  <r>
    <x v="3"/>
    <n v="179"/>
    <n v="0"/>
    <x v="0"/>
  </r>
  <r>
    <x v="63"/>
    <n v="174"/>
    <n v="0"/>
    <x v="0"/>
  </r>
  <r>
    <x v="1"/>
    <n v="236"/>
    <n v="2"/>
    <x v="0"/>
  </r>
  <r>
    <x v="4"/>
    <n v="223"/>
    <n v="2"/>
    <x v="0"/>
  </r>
  <r>
    <x v="0"/>
    <n v="203"/>
    <n v="0"/>
    <x v="0"/>
  </r>
  <r>
    <x v="10"/>
    <n v="186"/>
    <n v="2"/>
    <x v="2"/>
  </r>
  <r>
    <x v="11"/>
    <n v="197"/>
    <n v="2"/>
    <x v="2"/>
  </r>
  <r>
    <x v="61"/>
    <n v="187"/>
    <n v="0"/>
    <x v="2"/>
  </r>
  <r>
    <x v="13"/>
    <n v="193"/>
    <n v="0"/>
    <x v="2"/>
  </r>
  <r>
    <x v="14"/>
    <n v="234"/>
    <n v="2"/>
    <x v="2"/>
  </r>
  <r>
    <x v="15"/>
    <n v="189"/>
    <n v="0"/>
    <x v="3"/>
  </r>
  <r>
    <x v="16"/>
    <n v="173"/>
    <n v="0"/>
    <x v="3"/>
  </r>
  <r>
    <x v="17"/>
    <n v="179"/>
    <n v="0"/>
    <x v="3"/>
  </r>
  <r>
    <x v="18"/>
    <n v="190"/>
    <n v="0"/>
    <x v="3"/>
  </r>
  <r>
    <x v="19"/>
    <n v="167"/>
    <n v="0"/>
    <x v="3"/>
  </r>
  <r>
    <x v="55"/>
    <n v="237"/>
    <n v="2"/>
    <x v="11"/>
  </r>
  <r>
    <x v="56"/>
    <n v="194"/>
    <n v="2"/>
    <x v="11"/>
  </r>
  <r>
    <x v="57"/>
    <n v="214"/>
    <n v="2"/>
    <x v="11"/>
  </r>
  <r>
    <x v="58"/>
    <n v="246"/>
    <n v="2"/>
    <x v="11"/>
  </r>
  <r>
    <x v="59"/>
    <n v="259"/>
    <n v="2"/>
    <x v="11"/>
  </r>
  <r>
    <x v="25"/>
    <n v="176"/>
    <n v="2"/>
    <x v="5"/>
  </r>
  <r>
    <x v="62"/>
    <n v="192"/>
    <n v="2"/>
    <x v="5"/>
  </r>
  <r>
    <x v="27"/>
    <n v="180"/>
    <n v="2"/>
    <x v="5"/>
  </r>
  <r>
    <x v="28"/>
    <n v="191"/>
    <n v="2"/>
    <x v="5"/>
  </r>
  <r>
    <x v="29"/>
    <n v="170"/>
    <n v="0"/>
    <x v="5"/>
  </r>
  <r>
    <x v="5"/>
    <n v="152"/>
    <n v="0"/>
    <x v="1"/>
  </r>
  <r>
    <x v="6"/>
    <n v="183"/>
    <n v="0"/>
    <x v="1"/>
  </r>
  <r>
    <x v="7"/>
    <n v="178"/>
    <n v="0"/>
    <x v="1"/>
  </r>
  <r>
    <x v="8"/>
    <n v="152"/>
    <n v="0"/>
    <x v="1"/>
  </r>
  <r>
    <x v="9"/>
    <n v="187"/>
    <n v="2"/>
    <x v="1"/>
  </r>
  <r>
    <x v="46"/>
    <n v="202"/>
    <n v="2"/>
    <x v="9"/>
  </r>
  <r>
    <x v="45"/>
    <n v="166"/>
    <n v="0"/>
    <x v="9"/>
  </r>
  <r>
    <x v="47"/>
    <n v="186"/>
    <n v="0"/>
    <x v="9"/>
  </r>
  <r>
    <x v="48"/>
    <n v="171"/>
    <n v="0"/>
    <x v="9"/>
  </r>
  <r>
    <x v="49"/>
    <n v="214"/>
    <n v="0"/>
    <x v="9"/>
  </r>
  <r>
    <x v="69"/>
    <n v="176"/>
    <n v="0"/>
    <x v="7"/>
  </r>
  <r>
    <x v="36"/>
    <n v="188"/>
    <n v="2"/>
    <x v="7"/>
  </r>
  <r>
    <x v="37"/>
    <n v="216"/>
    <n v="2"/>
    <x v="7"/>
  </r>
  <r>
    <x v="38"/>
    <n v="179"/>
    <n v="2"/>
    <x v="7"/>
  </r>
  <r>
    <x v="39"/>
    <n v="218"/>
    <n v="2"/>
    <x v="7"/>
  </r>
  <r>
    <x v="40"/>
    <n v="172"/>
    <n v="0"/>
    <x v="8"/>
  </r>
  <r>
    <x v="41"/>
    <n v="190"/>
    <n v="2"/>
    <x v="8"/>
  </r>
  <r>
    <x v="43"/>
    <n v="186"/>
    <n v="0"/>
    <x v="8"/>
  </r>
  <r>
    <x v="64"/>
    <n v="214"/>
    <n v="2"/>
    <x v="8"/>
  </r>
  <r>
    <x v="44"/>
    <n v="180"/>
    <n v="0"/>
    <x v="8"/>
  </r>
  <r>
    <x v="30"/>
    <n v="235"/>
    <n v="2"/>
    <x v="6"/>
  </r>
  <r>
    <x v="31"/>
    <n v="161"/>
    <n v="0"/>
    <x v="6"/>
  </r>
  <r>
    <x v="32"/>
    <n v="201"/>
    <n v="2"/>
    <x v="6"/>
  </r>
  <r>
    <x v="33"/>
    <n v="180"/>
    <n v="0"/>
    <x v="6"/>
  </r>
  <r>
    <x v="34"/>
    <n v="215"/>
    <n v="2"/>
    <x v="6"/>
  </r>
  <r>
    <x v="31"/>
    <n v="234"/>
    <n v="2"/>
    <x v="6"/>
  </r>
  <r>
    <x v="71"/>
    <n v="197"/>
    <n v="0"/>
    <x v="6"/>
  </r>
  <r>
    <x v="34"/>
    <n v="176"/>
    <n v="0"/>
    <x v="6"/>
  </r>
  <r>
    <x v="33"/>
    <n v="217"/>
    <n v="2"/>
    <x v="6"/>
  </r>
  <r>
    <x v="32"/>
    <n v="238"/>
    <n v="0"/>
    <x v="6"/>
  </r>
  <r>
    <x v="35"/>
    <n v="185"/>
    <n v="0"/>
    <x v="7"/>
  </r>
  <r>
    <x v="36"/>
    <n v="210"/>
    <n v="2"/>
    <x v="7"/>
  </r>
  <r>
    <x v="72"/>
    <n v="213"/>
    <n v="2"/>
    <x v="7"/>
  </r>
  <r>
    <x v="38"/>
    <n v="189"/>
    <n v="0"/>
    <x v="7"/>
  </r>
  <r>
    <x v="39"/>
    <n v="268"/>
    <n v="2"/>
    <x v="7"/>
  </r>
  <r>
    <x v="16"/>
    <n v="198"/>
    <n v="2"/>
    <x v="3"/>
  </r>
  <r>
    <x v="73"/>
    <n v="224"/>
    <n v="0"/>
    <x v="3"/>
  </r>
  <r>
    <x v="74"/>
    <n v="203"/>
    <n v="0"/>
    <x v="3"/>
  </r>
  <r>
    <x v="17"/>
    <n v="254"/>
    <n v="2"/>
    <x v="3"/>
  </r>
  <r>
    <x v="15"/>
    <n v="221"/>
    <n v="0"/>
    <x v="3"/>
  </r>
  <r>
    <x v="52"/>
    <n v="176"/>
    <n v="0"/>
    <x v="10"/>
  </r>
  <r>
    <x v="53"/>
    <n v="247"/>
    <n v="2"/>
    <x v="10"/>
  </r>
  <r>
    <x v="75"/>
    <n v="268"/>
    <n v="2"/>
    <x v="10"/>
  </r>
  <r>
    <x v="54"/>
    <n v="247"/>
    <n v="0"/>
    <x v="10"/>
  </r>
  <r>
    <x v="50"/>
    <n v="224"/>
    <n v="2"/>
    <x v="10"/>
  </r>
  <r>
    <x v="5"/>
    <n v="200"/>
    <n v="2"/>
    <x v="1"/>
  </r>
  <r>
    <x v="76"/>
    <n v="215"/>
    <n v="2"/>
    <x v="1"/>
  </r>
  <r>
    <x v="7"/>
    <n v="207"/>
    <n v="2"/>
    <x v="1"/>
  </r>
  <r>
    <x v="8"/>
    <n v="176"/>
    <n v="0"/>
    <x v="1"/>
  </r>
  <r>
    <x v="9"/>
    <n v="269"/>
    <n v="2"/>
    <x v="1"/>
  </r>
  <r>
    <x v="66"/>
    <n v="196"/>
    <n v="0"/>
    <x v="9"/>
  </r>
  <r>
    <x v="45"/>
    <n v="161"/>
    <n v="0"/>
    <x v="9"/>
  </r>
  <r>
    <x v="46"/>
    <n v="181"/>
    <n v="0"/>
    <x v="9"/>
  </r>
  <r>
    <x v="47"/>
    <n v="229"/>
    <n v="2"/>
    <x v="9"/>
  </r>
  <r>
    <x v="49"/>
    <n v="199"/>
    <n v="0"/>
    <x v="9"/>
  </r>
  <r>
    <x v="55"/>
    <n v="258"/>
    <n v="2"/>
    <x v="11"/>
  </r>
  <r>
    <x v="56"/>
    <n v="191"/>
    <n v="0"/>
    <x v="11"/>
  </r>
  <r>
    <x v="57"/>
    <n v="195"/>
    <n v="2"/>
    <x v="11"/>
  </r>
  <r>
    <x v="58"/>
    <n v="244"/>
    <n v="2"/>
    <x v="11"/>
  </r>
  <r>
    <x v="59"/>
    <n v="236"/>
    <n v="2"/>
    <x v="11"/>
  </r>
  <r>
    <x v="42"/>
    <n v="206"/>
    <n v="0"/>
    <x v="8"/>
  </r>
  <r>
    <x v="77"/>
    <n v="212"/>
    <n v="2"/>
    <x v="8"/>
  </r>
  <r>
    <x v="41"/>
    <n v="152"/>
    <n v="0"/>
    <x v="8"/>
  </r>
  <r>
    <x v="43"/>
    <n v="199"/>
    <n v="0"/>
    <x v="8"/>
  </r>
  <r>
    <x v="64"/>
    <n v="192"/>
    <n v="0"/>
    <x v="8"/>
  </r>
  <r>
    <x v="13"/>
    <n v="161"/>
    <n v="0"/>
    <x v="2"/>
  </r>
  <r>
    <x v="12"/>
    <n v="184"/>
    <n v="0"/>
    <x v="2"/>
  </r>
  <r>
    <x v="78"/>
    <n v="209"/>
    <n v="0"/>
    <x v="2"/>
  </r>
  <r>
    <x v="11"/>
    <n v="157"/>
    <n v="0"/>
    <x v="2"/>
  </r>
  <r>
    <x v="10"/>
    <n v="217"/>
    <n v="0"/>
    <x v="2"/>
  </r>
  <r>
    <x v="79"/>
    <n v="247"/>
    <n v="2"/>
    <x v="0"/>
  </r>
  <r>
    <x v="63"/>
    <n v="226"/>
    <n v="2"/>
    <x v="0"/>
  </r>
  <r>
    <x v="1"/>
    <n v="268"/>
    <n v="2"/>
    <x v="0"/>
  </r>
  <r>
    <x v="0"/>
    <n v="254"/>
    <n v="2"/>
    <x v="0"/>
  </r>
  <r>
    <x v="4"/>
    <n v="248"/>
    <n v="2"/>
    <x v="0"/>
  </r>
  <r>
    <x v="28"/>
    <n v="185"/>
    <n v="2"/>
    <x v="5"/>
  </r>
  <r>
    <x v="25"/>
    <n v="236"/>
    <n v="2"/>
    <x v="5"/>
  </r>
  <r>
    <x v="27"/>
    <n v="182"/>
    <n v="0"/>
    <x v="5"/>
  </r>
  <r>
    <x v="26"/>
    <n v="191"/>
    <n v="2"/>
    <x v="5"/>
  </r>
  <r>
    <x v="62"/>
    <n v="193"/>
    <n v="0"/>
    <x v="5"/>
  </r>
  <r>
    <x v="80"/>
    <n v="141"/>
    <n v="0"/>
    <x v="4"/>
  </r>
  <r>
    <x v="22"/>
    <n v="222"/>
    <n v="0"/>
    <x v="4"/>
  </r>
  <r>
    <x v="23"/>
    <n v="246"/>
    <n v="2"/>
    <x v="4"/>
  </r>
  <r>
    <x v="21"/>
    <n v="188"/>
    <n v="0"/>
    <x v="4"/>
  </r>
  <r>
    <x v="68"/>
    <n v="196"/>
    <n v="2"/>
    <x v="4"/>
  </r>
  <r>
    <x v="5"/>
    <n v="214"/>
    <n v="2"/>
    <x v="1"/>
  </r>
  <r>
    <x v="76"/>
    <n v="245"/>
    <n v="2"/>
    <x v="1"/>
  </r>
  <r>
    <x v="7"/>
    <n v="202"/>
    <n v="2"/>
    <x v="1"/>
  </r>
  <r>
    <x v="8"/>
    <n v="221"/>
    <n v="0"/>
    <x v="1"/>
  </r>
  <r>
    <x v="9"/>
    <n v="204"/>
    <n v="0"/>
    <x v="1"/>
  </r>
  <r>
    <x v="16"/>
    <n v="198"/>
    <n v="0"/>
    <x v="3"/>
  </r>
  <r>
    <x v="73"/>
    <n v="233"/>
    <n v="0"/>
    <x v="3"/>
  </r>
  <r>
    <x v="74"/>
    <n v="190"/>
    <n v="0"/>
    <x v="3"/>
  </r>
  <r>
    <x v="17"/>
    <n v="231"/>
    <n v="2"/>
    <x v="3"/>
  </r>
  <r>
    <x v="15"/>
    <n v="237"/>
    <n v="2"/>
    <x v="3"/>
  </r>
  <r>
    <x v="42"/>
    <n v="226"/>
    <n v="2"/>
    <x v="8"/>
  </r>
  <r>
    <x v="77"/>
    <n v="223"/>
    <n v="2"/>
    <x v="8"/>
  </r>
  <r>
    <x v="41"/>
    <n v="193"/>
    <n v="0"/>
    <x v="8"/>
  </r>
  <r>
    <x v="43"/>
    <n v="211"/>
    <n v="0"/>
    <x v="8"/>
  </r>
  <r>
    <x v="64"/>
    <n v="251"/>
    <n v="2"/>
    <x v="8"/>
  </r>
  <r>
    <x v="66"/>
    <n v="162"/>
    <n v="0"/>
    <x v="9"/>
  </r>
  <r>
    <x v="45"/>
    <n v="214"/>
    <n v="0"/>
    <x v="9"/>
  </r>
  <r>
    <x v="46"/>
    <n v="209"/>
    <n v="2"/>
    <x v="9"/>
  </r>
  <r>
    <x v="47"/>
    <n v="233"/>
    <n v="2"/>
    <x v="9"/>
  </r>
  <r>
    <x v="49"/>
    <n v="172"/>
    <n v="0"/>
    <x v="9"/>
  </r>
  <r>
    <x v="31"/>
    <n v="257"/>
    <n v="2"/>
    <x v="6"/>
  </r>
  <r>
    <x v="71"/>
    <n v="247"/>
    <n v="2"/>
    <x v="6"/>
  </r>
  <r>
    <x v="81"/>
    <n v="215"/>
    <n v="2"/>
    <x v="6"/>
  </r>
  <r>
    <x v="33"/>
    <n v="216"/>
    <n v="2"/>
    <x v="6"/>
  </r>
  <r>
    <x v="32"/>
    <n v="179"/>
    <n v="0"/>
    <x v="6"/>
  </r>
  <r>
    <x v="28"/>
    <n v="225"/>
    <n v="0"/>
    <x v="5"/>
  </r>
  <r>
    <x v="25"/>
    <n v="203"/>
    <n v="0"/>
    <x v="5"/>
  </r>
  <r>
    <x v="27"/>
    <n v="183"/>
    <n v="0"/>
    <x v="5"/>
  </r>
  <r>
    <x v="26"/>
    <n v="174"/>
    <n v="0"/>
    <x v="5"/>
  </r>
  <r>
    <x v="62"/>
    <n v="193"/>
    <n v="2"/>
    <x v="5"/>
  </r>
  <r>
    <x v="79"/>
    <n v="202"/>
    <n v="0"/>
    <x v="0"/>
  </r>
  <r>
    <x v="63"/>
    <n v="212"/>
    <n v="2"/>
    <x v="0"/>
  </r>
  <r>
    <x v="1"/>
    <n v="269"/>
    <n v="2"/>
    <x v="0"/>
  </r>
  <r>
    <x v="0"/>
    <n v="179"/>
    <n v="0"/>
    <x v="0"/>
  </r>
  <r>
    <x v="4"/>
    <n v="257"/>
    <n v="2"/>
    <x v="0"/>
  </r>
  <r>
    <x v="24"/>
    <n v="229"/>
    <n v="2"/>
    <x v="4"/>
  </r>
  <r>
    <x v="22"/>
    <n v="202"/>
    <n v="0"/>
    <x v="4"/>
  </r>
  <r>
    <x v="23"/>
    <n v="219"/>
    <n v="0"/>
    <x v="4"/>
  </r>
  <r>
    <x v="21"/>
    <n v="201"/>
    <n v="2"/>
    <x v="4"/>
  </r>
  <r>
    <x v="68"/>
    <n v="192"/>
    <n v="0"/>
    <x v="4"/>
  </r>
  <r>
    <x v="55"/>
    <n v="179"/>
    <n v="0"/>
    <x v="11"/>
  </r>
  <r>
    <x v="56"/>
    <n v="239"/>
    <n v="2"/>
    <x v="11"/>
  </r>
  <r>
    <x v="57"/>
    <n v="179"/>
    <n v="0"/>
    <x v="11"/>
  </r>
  <r>
    <x v="58"/>
    <n v="226"/>
    <n v="2"/>
    <x v="11"/>
  </r>
  <r>
    <x v="59"/>
    <n v="217"/>
    <n v="2"/>
    <x v="11"/>
  </r>
  <r>
    <x v="52"/>
    <n v="255"/>
    <n v="2"/>
    <x v="10"/>
  </r>
  <r>
    <x v="53"/>
    <n v="203"/>
    <n v="0"/>
    <x v="10"/>
  </r>
  <r>
    <x v="75"/>
    <n v="230"/>
    <n v="2"/>
    <x v="10"/>
  </r>
  <r>
    <x v="54"/>
    <n v="213"/>
    <n v="0"/>
    <x v="10"/>
  </r>
  <r>
    <x v="50"/>
    <n v="191"/>
    <n v="0"/>
    <x v="10"/>
  </r>
  <r>
    <x v="36"/>
    <n v="196"/>
    <n v="0"/>
    <x v="7"/>
  </r>
  <r>
    <x v="37"/>
    <n v="216"/>
    <n v="2"/>
    <x v="7"/>
  </r>
  <r>
    <x v="72"/>
    <n v="214"/>
    <n v="0"/>
    <x v="7"/>
  </r>
  <r>
    <x v="38"/>
    <n v="212"/>
    <n v="2"/>
    <x v="7"/>
  </r>
  <r>
    <x v="39"/>
    <n v="191"/>
    <n v="0"/>
    <x v="7"/>
  </r>
  <r>
    <x v="13"/>
    <n v="257"/>
    <n v="2"/>
    <x v="2"/>
  </r>
  <r>
    <x v="12"/>
    <n v="168"/>
    <n v="0"/>
    <x v="2"/>
  </r>
  <r>
    <x v="78"/>
    <n v="227"/>
    <n v="2"/>
    <x v="2"/>
  </r>
  <r>
    <x v="11"/>
    <n v="186"/>
    <n v="0"/>
    <x v="2"/>
  </r>
  <r>
    <x v="10"/>
    <n v="199"/>
    <n v="2"/>
    <x v="2"/>
  </r>
  <r>
    <x v="13"/>
    <n v="167"/>
    <n v="0"/>
    <x v="2"/>
  </r>
  <r>
    <x v="12"/>
    <n v="143"/>
    <n v="0"/>
    <x v="2"/>
  </r>
  <r>
    <x v="78"/>
    <n v="176"/>
    <n v="2"/>
    <x v="2"/>
  </r>
  <r>
    <x v="11"/>
    <n v="205"/>
    <n v="0"/>
    <x v="2"/>
  </r>
  <r>
    <x v="10"/>
    <n v="257"/>
    <n v="2"/>
    <x v="2"/>
  </r>
  <r>
    <x v="24"/>
    <n v="176"/>
    <n v="2"/>
    <x v="4"/>
  </r>
  <r>
    <x v="22"/>
    <n v="220"/>
    <n v="2"/>
    <x v="4"/>
  </r>
  <r>
    <x v="23"/>
    <n v="151"/>
    <n v="0"/>
    <x v="4"/>
  </r>
  <r>
    <x v="21"/>
    <n v="240"/>
    <n v="2"/>
    <x v="4"/>
  </r>
  <r>
    <x v="68"/>
    <n v="235"/>
    <n v="0"/>
    <x v="4"/>
  </r>
  <r>
    <x v="55"/>
    <n v="245"/>
    <n v="0"/>
    <x v="11"/>
  </r>
  <r>
    <x v="56"/>
    <n v="256"/>
    <n v="2"/>
    <x v="11"/>
  </r>
  <r>
    <x v="82"/>
    <n v="170"/>
    <n v="0"/>
    <x v="11"/>
  </r>
  <r>
    <x v="58"/>
    <n v="215"/>
    <n v="0"/>
    <x v="11"/>
  </r>
  <r>
    <x v="59"/>
    <n v="206"/>
    <n v="0"/>
    <x v="11"/>
  </r>
  <r>
    <x v="5"/>
    <n v="255"/>
    <n v="2"/>
    <x v="1"/>
  </r>
  <r>
    <x v="76"/>
    <n v="199"/>
    <n v="0"/>
    <x v="1"/>
  </r>
  <r>
    <x v="7"/>
    <n v="193"/>
    <n v="2"/>
    <x v="1"/>
  </r>
  <r>
    <x v="8"/>
    <n v="231"/>
    <n v="2"/>
    <x v="1"/>
  </r>
  <r>
    <x v="9"/>
    <n v="226"/>
    <n v="2"/>
    <x v="1"/>
  </r>
  <r>
    <x v="42"/>
    <n v="300"/>
    <n v="2"/>
    <x v="8"/>
  </r>
  <r>
    <x v="77"/>
    <n v="217"/>
    <n v="2"/>
    <x v="8"/>
  </r>
  <r>
    <x v="41"/>
    <n v="166"/>
    <n v="0"/>
    <x v="8"/>
  </r>
  <r>
    <x v="43"/>
    <n v="169"/>
    <n v="0"/>
    <x v="8"/>
  </r>
  <r>
    <x v="64"/>
    <n v="266"/>
    <n v="2"/>
    <x v="8"/>
  </r>
  <r>
    <x v="52"/>
    <n v="205"/>
    <n v="0"/>
    <x v="10"/>
  </r>
  <r>
    <x v="53"/>
    <n v="206"/>
    <n v="0"/>
    <x v="10"/>
  </r>
  <r>
    <x v="75"/>
    <n v="203"/>
    <n v="2"/>
    <x v="10"/>
  </r>
  <r>
    <x v="54"/>
    <n v="174"/>
    <n v="2"/>
    <x v="10"/>
  </r>
  <r>
    <x v="50"/>
    <n v="243"/>
    <n v="0"/>
    <x v="10"/>
  </r>
  <r>
    <x v="16"/>
    <n v="215"/>
    <n v="0"/>
    <x v="3"/>
  </r>
  <r>
    <x v="73"/>
    <n v="218"/>
    <n v="2"/>
    <x v="3"/>
  </r>
  <r>
    <x v="74"/>
    <n v="197"/>
    <n v="2"/>
    <x v="3"/>
  </r>
  <r>
    <x v="17"/>
    <n v="267"/>
    <n v="2"/>
    <x v="3"/>
  </r>
  <r>
    <x v="15"/>
    <n v="257"/>
    <n v="0"/>
    <x v="3"/>
  </r>
  <r>
    <x v="66"/>
    <n v="220"/>
    <n v="2"/>
    <x v="9"/>
  </r>
  <r>
    <x v="45"/>
    <n v="166"/>
    <n v="0"/>
    <x v="9"/>
  </r>
  <r>
    <x v="46"/>
    <n v="190"/>
    <n v="0"/>
    <x v="9"/>
  </r>
  <r>
    <x v="47"/>
    <n v="191"/>
    <n v="0"/>
    <x v="9"/>
  </r>
  <r>
    <x v="49"/>
    <n v="267"/>
    <n v="2"/>
    <x v="9"/>
  </r>
  <r>
    <x v="36"/>
    <n v="225"/>
    <n v="2"/>
    <x v="7"/>
  </r>
  <r>
    <x v="37"/>
    <n v="180"/>
    <n v="0"/>
    <x v="7"/>
  </r>
  <r>
    <x v="72"/>
    <n v="212"/>
    <n v="2"/>
    <x v="7"/>
  </r>
  <r>
    <x v="38"/>
    <n v="189"/>
    <n v="2"/>
    <x v="7"/>
  </r>
  <r>
    <x v="39"/>
    <n v="235"/>
    <n v="2"/>
    <x v="7"/>
  </r>
  <r>
    <x v="28"/>
    <n v="175"/>
    <n v="0"/>
    <x v="5"/>
  </r>
  <r>
    <x v="25"/>
    <n v="193"/>
    <n v="2"/>
    <x v="5"/>
  </r>
  <r>
    <x v="26"/>
    <n v="136"/>
    <n v="0"/>
    <x v="5"/>
  </r>
  <r>
    <x v="83"/>
    <n v="155"/>
    <n v="0"/>
    <x v="5"/>
  </r>
  <r>
    <x v="62"/>
    <n v="193"/>
    <n v="0"/>
    <x v="5"/>
  </r>
  <r>
    <x v="79"/>
    <n v="238"/>
    <n v="2"/>
    <x v="0"/>
  </r>
  <r>
    <x v="63"/>
    <n v="207"/>
    <n v="0"/>
    <x v="0"/>
  </r>
  <r>
    <x v="1"/>
    <n v="151"/>
    <n v="0"/>
    <x v="0"/>
  </r>
  <r>
    <x v="0"/>
    <n v="221"/>
    <n v="2"/>
    <x v="0"/>
  </r>
  <r>
    <x v="4"/>
    <n v="245"/>
    <n v="2"/>
    <x v="0"/>
  </r>
  <r>
    <x v="31"/>
    <n v="203"/>
    <n v="0"/>
    <x v="6"/>
  </r>
  <r>
    <x v="71"/>
    <n v="222"/>
    <n v="2"/>
    <x v="6"/>
  </r>
  <r>
    <x v="81"/>
    <n v="204"/>
    <n v="2"/>
    <x v="6"/>
  </r>
  <r>
    <x v="34"/>
    <n v="182"/>
    <n v="0"/>
    <x v="6"/>
  </r>
  <r>
    <x v="32"/>
    <n v="220"/>
    <n v="0"/>
    <x v="6"/>
  </r>
  <r>
    <x v="55"/>
    <n v="236"/>
    <n v="2"/>
    <x v="11"/>
  </r>
  <r>
    <x v="56"/>
    <n v="259"/>
    <n v="2"/>
    <x v="11"/>
  </r>
  <r>
    <x v="57"/>
    <n v="244"/>
    <n v="2"/>
    <x v="11"/>
  </r>
  <r>
    <x v="58"/>
    <n v="170"/>
    <n v="0"/>
    <x v="11"/>
  </r>
  <r>
    <x v="59"/>
    <n v="193"/>
    <n v="0"/>
    <x v="11"/>
  </r>
  <r>
    <x v="66"/>
    <n v="211"/>
    <n v="0"/>
    <x v="9"/>
  </r>
  <r>
    <x v="45"/>
    <n v="159"/>
    <n v="0"/>
    <x v="9"/>
  </r>
  <r>
    <x v="46"/>
    <n v="220"/>
    <n v="0"/>
    <x v="9"/>
  </r>
  <r>
    <x v="47"/>
    <n v="244"/>
    <n v="2"/>
    <x v="9"/>
  </r>
  <r>
    <x v="49"/>
    <n v="219"/>
    <n v="2"/>
    <x v="9"/>
  </r>
  <r>
    <x v="13"/>
    <n v="156"/>
    <n v="0"/>
    <x v="2"/>
  </r>
  <r>
    <x v="12"/>
    <n v="225"/>
    <n v="2"/>
    <x v="2"/>
  </r>
  <r>
    <x v="78"/>
    <n v="193"/>
    <n v="2"/>
    <x v="2"/>
  </r>
  <r>
    <x v="11"/>
    <n v="210"/>
    <n v="2"/>
    <x v="2"/>
  </r>
  <r>
    <x v="10"/>
    <n v="208"/>
    <n v="0"/>
    <x v="2"/>
  </r>
  <r>
    <x v="28"/>
    <n v="225"/>
    <n v="2"/>
    <x v="5"/>
  </r>
  <r>
    <x v="25"/>
    <n v="156"/>
    <n v="0"/>
    <x v="5"/>
  </r>
  <r>
    <x v="27"/>
    <n v="155"/>
    <n v="0"/>
    <x v="5"/>
  </r>
  <r>
    <x v="26"/>
    <n v="195"/>
    <n v="0"/>
    <x v="5"/>
  </r>
  <r>
    <x v="62"/>
    <n v="210"/>
    <n v="2"/>
    <x v="5"/>
  </r>
  <r>
    <x v="36"/>
    <n v="184"/>
    <n v="0"/>
    <x v="7"/>
  </r>
  <r>
    <x v="37"/>
    <n v="215"/>
    <n v="0"/>
    <x v="7"/>
  </r>
  <r>
    <x v="72"/>
    <n v="195"/>
    <n v="2"/>
    <x v="7"/>
  </r>
  <r>
    <x v="38"/>
    <n v="195"/>
    <n v="0"/>
    <x v="7"/>
  </r>
  <r>
    <x v="39"/>
    <n v="209"/>
    <n v="0"/>
    <x v="7"/>
  </r>
  <r>
    <x v="79"/>
    <n v="245"/>
    <n v="2"/>
    <x v="0"/>
  </r>
  <r>
    <x v="63"/>
    <n v="224"/>
    <n v="2"/>
    <x v="0"/>
  </r>
  <r>
    <x v="1"/>
    <n v="187"/>
    <n v="0"/>
    <x v="0"/>
  </r>
  <r>
    <x v="0"/>
    <n v="267"/>
    <n v="2"/>
    <x v="0"/>
  </r>
  <r>
    <x v="4"/>
    <n v="258"/>
    <n v="2"/>
    <x v="0"/>
  </r>
  <r>
    <x v="5"/>
    <n v="242"/>
    <n v="2"/>
    <x v="1"/>
  </r>
  <r>
    <x v="76"/>
    <n v="224"/>
    <n v="2"/>
    <x v="1"/>
  </r>
  <r>
    <x v="7"/>
    <n v="173"/>
    <n v="0"/>
    <x v="1"/>
  </r>
  <r>
    <x v="8"/>
    <n v="233"/>
    <n v="2"/>
    <x v="1"/>
  </r>
  <r>
    <x v="9"/>
    <n v="237"/>
    <n v="2"/>
    <x v="1"/>
  </r>
  <r>
    <x v="52"/>
    <n v="231"/>
    <n v="0"/>
    <x v="10"/>
  </r>
  <r>
    <x v="53"/>
    <n v="200"/>
    <n v="0"/>
    <x v="10"/>
  </r>
  <r>
    <x v="75"/>
    <n v="207"/>
    <n v="2"/>
    <x v="10"/>
  </r>
  <r>
    <x v="54"/>
    <n v="229"/>
    <n v="0"/>
    <x v="10"/>
  </r>
  <r>
    <x v="50"/>
    <n v="228"/>
    <n v="0"/>
    <x v="10"/>
  </r>
  <r>
    <x v="24"/>
    <n v="197"/>
    <n v="0"/>
    <x v="4"/>
  </r>
  <r>
    <x v="22"/>
    <n v="197"/>
    <n v="2"/>
    <x v="4"/>
  </r>
  <r>
    <x v="23"/>
    <n v="222"/>
    <n v="2"/>
    <x v="4"/>
  </r>
  <r>
    <x v="21"/>
    <n v="208"/>
    <n v="2"/>
    <x v="4"/>
  </r>
  <r>
    <x v="68"/>
    <n v="217"/>
    <n v="2"/>
    <x v="4"/>
  </r>
  <r>
    <x v="31"/>
    <n v="229"/>
    <n v="2"/>
    <x v="6"/>
  </r>
  <r>
    <x v="71"/>
    <n v="160"/>
    <n v="0"/>
    <x v="6"/>
  </r>
  <r>
    <x v="81"/>
    <n v="210"/>
    <n v="0"/>
    <x v="6"/>
  </r>
  <r>
    <x v="32"/>
    <n v="148"/>
    <n v="0"/>
    <x v="6"/>
  </r>
  <r>
    <x v="34"/>
    <n v="189"/>
    <n v="0"/>
    <x v="6"/>
  </r>
  <r>
    <x v="42"/>
    <n v="244"/>
    <n v="2"/>
    <x v="8"/>
  </r>
  <r>
    <x v="77"/>
    <n v="217"/>
    <n v="2"/>
    <x v="8"/>
  </r>
  <r>
    <x v="41"/>
    <n v="172"/>
    <n v="0"/>
    <x v="8"/>
  </r>
  <r>
    <x v="43"/>
    <n v="193"/>
    <n v="0"/>
    <x v="8"/>
  </r>
  <r>
    <x v="64"/>
    <n v="231"/>
    <n v="0"/>
    <x v="8"/>
  </r>
  <r>
    <x v="16"/>
    <n v="186"/>
    <n v="0"/>
    <x v="3"/>
  </r>
  <r>
    <x v="73"/>
    <n v="205"/>
    <n v="0"/>
    <x v="3"/>
  </r>
  <r>
    <x v="74"/>
    <n v="210"/>
    <n v="2"/>
    <x v="3"/>
  </r>
  <r>
    <x v="17"/>
    <n v="241"/>
    <n v="2"/>
    <x v="3"/>
  </r>
  <r>
    <x v="15"/>
    <n v="257"/>
    <n v="2"/>
    <x v="3"/>
  </r>
  <r>
    <x v="79"/>
    <n v="258"/>
    <n v="2"/>
    <x v="0"/>
  </r>
  <r>
    <x v="63"/>
    <n v="222"/>
    <n v="2"/>
    <x v="0"/>
  </r>
  <r>
    <x v="1"/>
    <n v="185"/>
    <n v="0"/>
    <x v="0"/>
  </r>
  <r>
    <x v="0"/>
    <n v="168"/>
    <n v="0"/>
    <x v="0"/>
  </r>
  <r>
    <x v="4"/>
    <n v="225"/>
    <n v="2"/>
    <x v="0"/>
  </r>
  <r>
    <x v="28"/>
    <n v="202"/>
    <n v="0"/>
    <x v="5"/>
  </r>
  <r>
    <x v="25"/>
    <n v="200"/>
    <n v="0"/>
    <x v="5"/>
  </r>
  <r>
    <x v="83"/>
    <n v="200"/>
    <n v="2"/>
    <x v="5"/>
  </r>
  <r>
    <x v="26"/>
    <n v="219"/>
    <n v="2"/>
    <x v="5"/>
  </r>
  <r>
    <x v="62"/>
    <n v="205"/>
    <n v="0"/>
    <x v="5"/>
  </r>
  <r>
    <x v="36"/>
    <n v="181"/>
    <n v="0"/>
    <x v="7"/>
  </r>
  <r>
    <x v="35"/>
    <n v="236"/>
    <n v="1"/>
    <x v="7"/>
  </r>
  <r>
    <x v="72"/>
    <n v="214"/>
    <n v="0"/>
    <x v="7"/>
  </r>
  <r>
    <x v="37"/>
    <n v="227"/>
    <n v="0"/>
    <x v="7"/>
  </r>
  <r>
    <x v="39"/>
    <n v="194"/>
    <n v="2"/>
    <x v="7"/>
  </r>
  <r>
    <x v="24"/>
    <n v="204"/>
    <n v="2"/>
    <x v="4"/>
  </r>
  <r>
    <x v="22"/>
    <n v="236"/>
    <n v="1"/>
    <x v="4"/>
  </r>
  <r>
    <x v="23"/>
    <n v="245"/>
    <n v="2"/>
    <x v="4"/>
  </r>
  <r>
    <x v="21"/>
    <n v="279"/>
    <n v="2"/>
    <x v="4"/>
  </r>
  <r>
    <x v="68"/>
    <n v="182"/>
    <n v="0"/>
    <x v="4"/>
  </r>
  <r>
    <x v="15"/>
    <n v="216"/>
    <n v="2"/>
    <x v="3"/>
  </r>
  <r>
    <x v="73"/>
    <n v="264"/>
    <n v="2"/>
    <x v="3"/>
  </r>
  <r>
    <x v="74"/>
    <n v="170"/>
    <n v="0"/>
    <x v="3"/>
  </r>
  <r>
    <x v="17"/>
    <n v="257"/>
    <n v="2"/>
    <x v="3"/>
  </r>
  <r>
    <x v="19"/>
    <n v="229"/>
    <n v="0"/>
    <x v="3"/>
  </r>
  <r>
    <x v="55"/>
    <n v="199"/>
    <n v="0"/>
    <x v="11"/>
  </r>
  <r>
    <x v="56"/>
    <n v="192"/>
    <n v="0"/>
    <x v="11"/>
  </r>
  <r>
    <x v="57"/>
    <n v="244"/>
    <n v="2"/>
    <x v="11"/>
  </r>
  <r>
    <x v="58"/>
    <n v="244"/>
    <n v="0"/>
    <x v="11"/>
  </r>
  <r>
    <x v="59"/>
    <n v="233"/>
    <n v="2"/>
    <x v="11"/>
  </r>
  <r>
    <x v="31"/>
    <n v="234"/>
    <n v="2"/>
    <x v="6"/>
  </r>
  <r>
    <x v="71"/>
    <n v="202"/>
    <n v="2"/>
    <x v="6"/>
  </r>
  <r>
    <x v="81"/>
    <n v="182"/>
    <n v="2"/>
    <x v="6"/>
  </r>
  <r>
    <x v="32"/>
    <n v="209"/>
    <n v="0"/>
    <x v="6"/>
  </r>
  <r>
    <x v="34"/>
    <n v="221"/>
    <n v="2"/>
    <x v="6"/>
  </r>
  <r>
    <x v="13"/>
    <n v="168"/>
    <n v="0"/>
    <x v="2"/>
  </r>
  <r>
    <x v="12"/>
    <n v="168"/>
    <n v="0"/>
    <x v="2"/>
  </r>
  <r>
    <x v="78"/>
    <n v="172"/>
    <n v="0"/>
    <x v="2"/>
  </r>
  <r>
    <x v="11"/>
    <n v="256"/>
    <n v="2"/>
    <x v="2"/>
  </r>
  <r>
    <x v="10"/>
    <n v="192"/>
    <n v="0"/>
    <x v="2"/>
  </r>
  <r>
    <x v="42"/>
    <n v="203"/>
    <n v="2"/>
    <x v="8"/>
  </r>
  <r>
    <x v="77"/>
    <n v="235"/>
    <n v="2"/>
    <x v="8"/>
  </r>
  <r>
    <x v="84"/>
    <n v="191"/>
    <n v="0"/>
    <x v="8"/>
  </r>
  <r>
    <x v="43"/>
    <n v="188"/>
    <n v="0"/>
    <x v="8"/>
  </r>
  <r>
    <x v="64"/>
    <n v="176"/>
    <n v="0"/>
    <x v="8"/>
  </r>
  <r>
    <x v="5"/>
    <n v="189"/>
    <n v="0"/>
    <x v="1"/>
  </r>
  <r>
    <x v="76"/>
    <n v="152"/>
    <n v="0"/>
    <x v="1"/>
  </r>
  <r>
    <x v="7"/>
    <n v="193"/>
    <n v="2"/>
    <x v="1"/>
  </r>
  <r>
    <x v="8"/>
    <n v="239"/>
    <n v="2"/>
    <x v="1"/>
  </r>
  <r>
    <x v="9"/>
    <n v="221"/>
    <n v="2"/>
    <x v="1"/>
  </r>
  <r>
    <x v="66"/>
    <n v="186"/>
    <n v="0"/>
    <x v="9"/>
  </r>
  <r>
    <x v="45"/>
    <n v="225"/>
    <n v="0"/>
    <x v="9"/>
  </r>
  <r>
    <x v="46"/>
    <n v="215"/>
    <n v="2"/>
    <x v="9"/>
  </r>
  <r>
    <x v="47"/>
    <n v="217"/>
    <n v="2"/>
    <x v="9"/>
  </r>
  <r>
    <x v="49"/>
    <n v="246"/>
    <n v="2"/>
    <x v="9"/>
  </r>
  <r>
    <x v="52"/>
    <n v="210"/>
    <n v="2"/>
    <x v="10"/>
  </r>
  <r>
    <x v="53"/>
    <n v="251"/>
    <n v="2"/>
    <x v="10"/>
  </r>
  <r>
    <x v="75"/>
    <n v="204"/>
    <n v="0"/>
    <x v="10"/>
  </r>
  <r>
    <x v="54"/>
    <n v="211"/>
    <n v="0"/>
    <x v="10"/>
  </r>
  <r>
    <x v="50"/>
    <n v="235"/>
    <n v="0"/>
    <x v="10"/>
  </r>
  <r>
    <x v="52"/>
    <n v="168"/>
    <n v="0"/>
    <x v="10"/>
  </r>
  <r>
    <x v="53"/>
    <n v="176"/>
    <n v="0"/>
    <x v="10"/>
  </r>
  <r>
    <x v="75"/>
    <n v="186"/>
    <n v="0"/>
    <x v="10"/>
  </r>
  <r>
    <x v="54"/>
    <n v="204"/>
    <n v="2"/>
    <x v="10"/>
  </r>
  <r>
    <x v="50"/>
    <n v="189"/>
    <n v="2"/>
    <x v="10"/>
  </r>
  <r>
    <x v="31"/>
    <n v="243"/>
    <n v="2"/>
    <x v="6"/>
  </r>
  <r>
    <x v="71"/>
    <n v="187"/>
    <n v="2"/>
    <x v="6"/>
  </r>
  <r>
    <x v="81"/>
    <n v="200"/>
    <n v="2"/>
    <x v="6"/>
  </r>
  <r>
    <x v="33"/>
    <n v="203"/>
    <n v="0"/>
    <x v="6"/>
  </r>
  <r>
    <x v="34"/>
    <n v="161"/>
    <n v="0"/>
    <x v="6"/>
  </r>
  <r>
    <x v="79"/>
    <n v="228"/>
    <n v="2"/>
    <x v="0"/>
  </r>
  <r>
    <x v="63"/>
    <n v="188"/>
    <n v="0"/>
    <x v="0"/>
  </r>
  <r>
    <x v="1"/>
    <n v="138"/>
    <n v="0"/>
    <x v="0"/>
  </r>
  <r>
    <x v="0"/>
    <n v="193"/>
    <n v="0"/>
    <x v="0"/>
  </r>
  <r>
    <x v="4"/>
    <n v="204"/>
    <n v="0"/>
    <x v="0"/>
  </r>
  <r>
    <x v="55"/>
    <n v="179"/>
    <n v="0"/>
    <x v="11"/>
  </r>
  <r>
    <x v="56"/>
    <n v="196"/>
    <n v="2"/>
    <x v="11"/>
  </r>
  <r>
    <x v="57"/>
    <n v="202"/>
    <n v="2"/>
    <x v="11"/>
  </r>
  <r>
    <x v="58"/>
    <n v="213"/>
    <n v="2"/>
    <x v="11"/>
  </r>
  <r>
    <x v="59"/>
    <n v="213"/>
    <n v="2"/>
    <x v="11"/>
  </r>
  <r>
    <x v="13"/>
    <n v="208"/>
    <n v="2"/>
    <x v="2"/>
  </r>
  <r>
    <x v="12"/>
    <n v="205"/>
    <n v="2"/>
    <x v="2"/>
  </r>
  <r>
    <x v="78"/>
    <n v="171"/>
    <n v="0"/>
    <x v="2"/>
  </r>
  <r>
    <x v="11"/>
    <n v="161"/>
    <n v="0"/>
    <x v="2"/>
  </r>
  <r>
    <x v="10"/>
    <n v="156"/>
    <n v="0"/>
    <x v="2"/>
  </r>
  <r>
    <x v="42"/>
    <n v="204"/>
    <n v="0"/>
    <x v="8"/>
  </r>
  <r>
    <x v="77"/>
    <n v="183"/>
    <n v="0"/>
    <x v="8"/>
  </r>
  <r>
    <x v="84"/>
    <n v="225"/>
    <n v="2"/>
    <x v="8"/>
  </r>
  <r>
    <x v="43"/>
    <n v="202"/>
    <n v="2"/>
    <x v="8"/>
  </r>
  <r>
    <x v="64"/>
    <n v="203"/>
    <n v="2"/>
    <x v="8"/>
  </r>
  <r>
    <x v="24"/>
    <n v="213"/>
    <n v="0"/>
    <x v="4"/>
  </r>
  <r>
    <x v="22"/>
    <n v="213"/>
    <n v="2"/>
    <x v="4"/>
  </r>
  <r>
    <x v="23"/>
    <n v="200"/>
    <n v="2"/>
    <x v="4"/>
  </r>
  <r>
    <x v="21"/>
    <n v="222"/>
    <n v="0"/>
    <x v="4"/>
  </r>
  <r>
    <x v="68"/>
    <n v="180"/>
    <n v="0"/>
    <x v="4"/>
  </r>
  <r>
    <x v="15"/>
    <n v="228"/>
    <n v="2"/>
    <x v="3"/>
  </r>
  <r>
    <x v="73"/>
    <n v="161"/>
    <n v="0"/>
    <x v="3"/>
  </r>
  <r>
    <x v="16"/>
    <n v="166"/>
    <n v="0"/>
    <x v="3"/>
  </r>
  <r>
    <x v="17"/>
    <n v="268"/>
    <n v="2"/>
    <x v="3"/>
  </r>
  <r>
    <x v="19"/>
    <n v="256"/>
    <n v="2"/>
    <x v="3"/>
  </r>
  <r>
    <x v="28"/>
    <n v="210"/>
    <n v="0"/>
    <x v="5"/>
  </r>
  <r>
    <x v="25"/>
    <n v="224"/>
    <n v="2"/>
    <x v="5"/>
  </r>
  <r>
    <x v="27"/>
    <n v="235"/>
    <n v="2"/>
    <x v="5"/>
  </r>
  <r>
    <x v="26"/>
    <n v="216"/>
    <n v="2"/>
    <x v="5"/>
  </r>
  <r>
    <x v="62"/>
    <n v="195"/>
    <n v="2"/>
    <x v="5"/>
  </r>
  <r>
    <x v="66"/>
    <n v="227"/>
    <n v="2"/>
    <x v="9"/>
  </r>
  <r>
    <x v="45"/>
    <n v="185"/>
    <n v="0"/>
    <x v="9"/>
  </r>
  <r>
    <x v="46"/>
    <n v="222"/>
    <n v="0"/>
    <x v="9"/>
  </r>
  <r>
    <x v="47"/>
    <n v="213"/>
    <n v="0"/>
    <x v="9"/>
  </r>
  <r>
    <x v="49"/>
    <n v="182"/>
    <n v="0"/>
    <x v="9"/>
  </r>
  <r>
    <x v="5"/>
    <n v="168"/>
    <n v="0"/>
    <x v="1"/>
  </r>
  <r>
    <x v="85"/>
    <n v="160"/>
    <n v="0"/>
    <x v="1"/>
  </r>
  <r>
    <x v="7"/>
    <n v="177"/>
    <n v="0"/>
    <x v="1"/>
  </r>
  <r>
    <x v="8"/>
    <n v="223"/>
    <n v="2"/>
    <x v="1"/>
  </r>
  <r>
    <x v="9"/>
    <n v="247"/>
    <n v="2"/>
    <x v="1"/>
  </r>
  <r>
    <x v="35"/>
    <n v="215"/>
    <n v="2"/>
    <x v="7"/>
  </r>
  <r>
    <x v="38"/>
    <n v="174"/>
    <n v="2"/>
    <x v="7"/>
  </r>
  <r>
    <x v="72"/>
    <n v="223"/>
    <n v="2"/>
    <x v="7"/>
  </r>
  <r>
    <x v="37"/>
    <n v="215"/>
    <n v="0"/>
    <x v="7"/>
  </r>
  <r>
    <x v="39"/>
    <n v="222"/>
    <n v="0"/>
    <x v="7"/>
  </r>
  <r>
    <x v="35"/>
    <n v="203"/>
    <n v="0"/>
    <x v="7"/>
  </r>
  <r>
    <x v="36"/>
    <n v="191"/>
    <n v="2"/>
    <x v="7"/>
  </r>
  <r>
    <x v="72"/>
    <n v="211"/>
    <n v="2"/>
    <x v="7"/>
  </r>
  <r>
    <x v="37"/>
    <n v="186"/>
    <n v="2"/>
    <x v="7"/>
  </r>
  <r>
    <x v="39"/>
    <n v="245"/>
    <n v="2"/>
    <x v="7"/>
  </r>
  <r>
    <x v="42"/>
    <n v="235"/>
    <n v="2"/>
    <x v="8"/>
  </r>
  <r>
    <x v="41"/>
    <n v="142"/>
    <n v="0"/>
    <x v="8"/>
  </r>
  <r>
    <x v="43"/>
    <n v="175"/>
    <n v="0"/>
    <x v="8"/>
  </r>
  <r>
    <x v="77"/>
    <n v="177"/>
    <n v="0"/>
    <x v="8"/>
  </r>
  <r>
    <x v="64"/>
    <n v="185"/>
    <n v="0"/>
    <x v="8"/>
  </r>
  <r>
    <x v="66"/>
    <n v="228"/>
    <n v="0"/>
    <x v="9"/>
  </r>
  <r>
    <x v="45"/>
    <n v="179"/>
    <n v="0"/>
    <x v="9"/>
  </r>
  <r>
    <x v="46"/>
    <n v="180"/>
    <n v="0"/>
    <x v="9"/>
  </r>
  <r>
    <x v="47"/>
    <n v="233"/>
    <n v="2"/>
    <x v="9"/>
  </r>
  <r>
    <x v="49"/>
    <n v="227"/>
    <n v="2"/>
    <x v="9"/>
  </r>
  <r>
    <x v="31"/>
    <n v="246"/>
    <n v="2"/>
    <x v="6"/>
  </r>
  <r>
    <x v="71"/>
    <n v="244"/>
    <n v="2"/>
    <x v="6"/>
  </r>
  <r>
    <x v="81"/>
    <n v="266"/>
    <n v="2"/>
    <x v="6"/>
  </r>
  <r>
    <x v="32"/>
    <n v="190"/>
    <n v="0"/>
    <x v="6"/>
  </r>
  <r>
    <x v="33"/>
    <n v="197"/>
    <n v="0"/>
    <x v="6"/>
  </r>
  <r>
    <x v="80"/>
    <n v="172"/>
    <n v="0"/>
    <x v="4"/>
  </r>
  <r>
    <x v="22"/>
    <n v="211"/>
    <n v="2"/>
    <x v="4"/>
  </r>
  <r>
    <x v="23"/>
    <n v="212"/>
    <n v="2"/>
    <x v="4"/>
  </r>
  <r>
    <x v="21"/>
    <n v="210"/>
    <n v="0"/>
    <x v="4"/>
  </r>
  <r>
    <x v="68"/>
    <n v="215"/>
    <n v="2"/>
    <x v="4"/>
  </r>
  <r>
    <x v="5"/>
    <n v="225"/>
    <n v="2"/>
    <x v="1"/>
  </r>
  <r>
    <x v="76"/>
    <n v="195"/>
    <n v="0"/>
    <x v="1"/>
  </r>
  <r>
    <x v="7"/>
    <n v="183"/>
    <n v="0"/>
    <x v="1"/>
  </r>
  <r>
    <x v="8"/>
    <n v="259"/>
    <n v="2"/>
    <x v="1"/>
  </r>
  <r>
    <x v="9"/>
    <n v="214"/>
    <n v="0"/>
    <x v="1"/>
  </r>
  <r>
    <x v="86"/>
    <n v="155"/>
    <n v="0"/>
    <x v="5"/>
  </r>
  <r>
    <x v="28"/>
    <n v="197"/>
    <n v="0"/>
    <x v="5"/>
  </r>
  <r>
    <x v="25"/>
    <n v="178"/>
    <n v="0"/>
    <x v="5"/>
  </r>
  <r>
    <x v="26"/>
    <n v="154"/>
    <n v="0"/>
    <x v="5"/>
  </r>
  <r>
    <x v="87"/>
    <n v="157"/>
    <n v="0"/>
    <x v="5"/>
  </r>
  <r>
    <x v="55"/>
    <n v="202"/>
    <n v="2"/>
    <x v="11"/>
  </r>
  <r>
    <x v="56"/>
    <n v="212"/>
    <n v="2"/>
    <x v="11"/>
  </r>
  <r>
    <x v="57"/>
    <n v="193"/>
    <n v="2"/>
    <x v="11"/>
  </r>
  <r>
    <x v="58"/>
    <n v="200"/>
    <n v="2"/>
    <x v="11"/>
  </r>
  <r>
    <x v="59"/>
    <n v="245"/>
    <n v="2"/>
    <x v="11"/>
  </r>
  <r>
    <x v="51"/>
    <n v="212"/>
    <n v="0"/>
    <x v="10"/>
  </r>
  <r>
    <x v="53"/>
    <n v="253"/>
    <n v="2"/>
    <x v="10"/>
  </r>
  <r>
    <x v="75"/>
    <n v="191"/>
    <n v="0"/>
    <x v="10"/>
  </r>
  <r>
    <x v="54"/>
    <n v="232"/>
    <n v="2"/>
    <x v="10"/>
  </r>
  <r>
    <x v="50"/>
    <n v="223"/>
    <n v="2"/>
    <x v="10"/>
  </r>
  <r>
    <x v="78"/>
    <n v="213"/>
    <n v="2"/>
    <x v="2"/>
  </r>
  <r>
    <x v="12"/>
    <n v="200"/>
    <n v="0"/>
    <x v="2"/>
  </r>
  <r>
    <x v="13"/>
    <n v="256"/>
    <n v="2"/>
    <x v="2"/>
  </r>
  <r>
    <x v="88"/>
    <n v="188"/>
    <n v="0"/>
    <x v="2"/>
  </r>
  <r>
    <x v="10"/>
    <n v="189"/>
    <n v="0"/>
    <x v="2"/>
  </r>
  <r>
    <x v="15"/>
    <n v="255"/>
    <n v="0"/>
    <x v="3"/>
  </r>
  <r>
    <x v="16"/>
    <n v="206"/>
    <n v="2"/>
    <x v="3"/>
  </r>
  <r>
    <x v="89"/>
    <n v="215"/>
    <n v="2"/>
    <x v="3"/>
  </r>
  <r>
    <x v="17"/>
    <n v="246"/>
    <n v="0"/>
    <x v="3"/>
  </r>
  <r>
    <x v="19"/>
    <n v="268"/>
    <n v="2"/>
    <x v="3"/>
  </r>
  <r>
    <x v="79"/>
    <n v="261"/>
    <n v="2"/>
    <x v="0"/>
  </r>
  <r>
    <x v="63"/>
    <n v="204"/>
    <n v="0"/>
    <x v="0"/>
  </r>
  <r>
    <x v="1"/>
    <n v="196"/>
    <n v="0"/>
    <x v="0"/>
  </r>
  <r>
    <x v="0"/>
    <n v="247"/>
    <n v="2"/>
    <x v="0"/>
  </r>
  <r>
    <x v="4"/>
    <n v="234"/>
    <n v="0"/>
    <x v="0"/>
  </r>
  <r>
    <x v="66"/>
    <n v="162"/>
    <n v="0"/>
    <x v="9"/>
  </r>
  <r>
    <x v="46"/>
    <n v="196"/>
    <n v="0"/>
    <x v="9"/>
  </r>
  <r>
    <x v="48"/>
    <n v="227"/>
    <n v="2"/>
    <x v="9"/>
  </r>
  <r>
    <x v="47"/>
    <n v="163"/>
    <n v="0"/>
    <x v="9"/>
  </r>
  <r>
    <x v="49"/>
    <n v="231"/>
    <n v="2"/>
    <x v="9"/>
  </r>
  <r>
    <x v="79"/>
    <n v="216"/>
    <n v="2"/>
    <x v="0"/>
  </r>
  <r>
    <x v="63"/>
    <n v="235"/>
    <n v="2"/>
    <x v="0"/>
  </r>
  <r>
    <x v="1"/>
    <n v="189"/>
    <n v="0"/>
    <x v="0"/>
  </r>
  <r>
    <x v="0"/>
    <n v="240"/>
    <n v="2"/>
    <x v="0"/>
  </r>
  <r>
    <x v="4"/>
    <n v="225"/>
    <n v="0"/>
    <x v="0"/>
  </r>
  <r>
    <x v="51"/>
    <n v="210"/>
    <n v="2"/>
    <x v="10"/>
  </r>
  <r>
    <x v="53"/>
    <n v="155"/>
    <n v="0"/>
    <x v="10"/>
  </r>
  <r>
    <x v="75"/>
    <n v="244"/>
    <n v="2"/>
    <x v="10"/>
  </r>
  <r>
    <x v="54"/>
    <n v="191"/>
    <n v="1"/>
    <x v="10"/>
  </r>
  <r>
    <x v="50"/>
    <n v="230"/>
    <n v="0"/>
    <x v="10"/>
  </r>
  <r>
    <x v="35"/>
    <n v="200"/>
    <n v="0"/>
    <x v="7"/>
  </r>
  <r>
    <x v="36"/>
    <n v="222"/>
    <n v="2"/>
    <x v="7"/>
  </r>
  <r>
    <x v="72"/>
    <n v="207"/>
    <n v="0"/>
    <x v="7"/>
  </r>
  <r>
    <x v="37"/>
    <n v="191"/>
    <n v="1"/>
    <x v="7"/>
  </r>
  <r>
    <x v="39"/>
    <n v="231"/>
    <n v="2"/>
    <x v="7"/>
  </r>
  <r>
    <x v="86"/>
    <n v="143"/>
    <n v="0"/>
    <x v="5"/>
  </r>
  <r>
    <x v="28"/>
    <n v="208"/>
    <n v="0"/>
    <x v="5"/>
  </r>
  <r>
    <x v="25"/>
    <n v="174"/>
    <n v="0"/>
    <x v="5"/>
  </r>
  <r>
    <x v="26"/>
    <n v="198"/>
    <n v="0"/>
    <x v="5"/>
  </r>
  <r>
    <x v="87"/>
    <n v="191"/>
    <n v="0"/>
    <x v="5"/>
  </r>
  <r>
    <x v="15"/>
    <n v="193"/>
    <n v="2"/>
    <x v="3"/>
  </r>
  <r>
    <x v="16"/>
    <n v="268"/>
    <n v="2"/>
    <x v="3"/>
  </r>
  <r>
    <x v="89"/>
    <n v="215"/>
    <n v="2"/>
    <x v="3"/>
  </r>
  <r>
    <x v="17"/>
    <n v="266"/>
    <n v="2"/>
    <x v="3"/>
  </r>
  <r>
    <x v="19"/>
    <n v="266"/>
    <n v="2"/>
    <x v="3"/>
  </r>
  <r>
    <x v="78"/>
    <n v="202"/>
    <n v="2"/>
    <x v="2"/>
  </r>
  <r>
    <x v="12"/>
    <n v="150"/>
    <n v="0"/>
    <x v="2"/>
  </r>
  <r>
    <x v="13"/>
    <n v="191"/>
    <n v="2"/>
    <x v="2"/>
  </r>
  <r>
    <x v="88"/>
    <n v="180"/>
    <n v="0"/>
    <x v="2"/>
  </r>
  <r>
    <x v="10"/>
    <n v="228"/>
    <n v="2"/>
    <x v="2"/>
  </r>
  <r>
    <x v="5"/>
    <n v="201"/>
    <n v="0"/>
    <x v="1"/>
  </r>
  <r>
    <x v="76"/>
    <n v="210"/>
    <n v="2"/>
    <x v="1"/>
  </r>
  <r>
    <x v="7"/>
    <n v="147"/>
    <n v="0"/>
    <x v="1"/>
  </r>
  <r>
    <x v="8"/>
    <n v="212"/>
    <n v="2"/>
    <x v="1"/>
  </r>
  <r>
    <x v="9"/>
    <n v="220"/>
    <n v="0"/>
    <x v="1"/>
  </r>
  <r>
    <x v="31"/>
    <n v="225"/>
    <n v="0"/>
    <x v="6"/>
  </r>
  <r>
    <x v="71"/>
    <n v="214"/>
    <n v="0"/>
    <x v="6"/>
  </r>
  <r>
    <x v="81"/>
    <n v="230"/>
    <n v="2"/>
    <x v="6"/>
  </r>
  <r>
    <x v="32"/>
    <n v="148"/>
    <n v="0"/>
    <x v="6"/>
  </r>
  <r>
    <x v="33"/>
    <n v="191"/>
    <n v="0"/>
    <x v="6"/>
  </r>
  <r>
    <x v="55"/>
    <n v="228"/>
    <n v="2"/>
    <x v="11"/>
  </r>
  <r>
    <x v="56"/>
    <n v="246"/>
    <n v="2"/>
    <x v="11"/>
  </r>
  <r>
    <x v="57"/>
    <n v="199"/>
    <n v="0"/>
    <x v="11"/>
  </r>
  <r>
    <x v="58"/>
    <n v="223"/>
    <n v="2"/>
    <x v="11"/>
  </r>
  <r>
    <x v="59"/>
    <n v="215"/>
    <n v="2"/>
    <x v="11"/>
  </r>
  <r>
    <x v="24"/>
    <n v="205"/>
    <n v="0"/>
    <x v="4"/>
  </r>
  <r>
    <x v="22"/>
    <n v="213"/>
    <n v="2"/>
    <x v="4"/>
  </r>
  <r>
    <x v="23"/>
    <n v="194"/>
    <n v="0"/>
    <x v="4"/>
  </r>
  <r>
    <x v="21"/>
    <n v="228"/>
    <n v="2"/>
    <x v="4"/>
  </r>
  <r>
    <x v="68"/>
    <n v="223"/>
    <n v="2"/>
    <x v="4"/>
  </r>
  <r>
    <x v="42"/>
    <n v="227"/>
    <n v="2"/>
    <x v="8"/>
  </r>
  <r>
    <x v="41"/>
    <n v="212"/>
    <n v="0"/>
    <x v="8"/>
  </r>
  <r>
    <x v="43"/>
    <n v="216"/>
    <n v="2"/>
    <x v="8"/>
  </r>
  <r>
    <x v="77"/>
    <n v="226"/>
    <n v="0"/>
    <x v="8"/>
  </r>
  <r>
    <x v="64"/>
    <n v="189"/>
    <n v="0"/>
    <x v="8"/>
  </r>
  <r>
    <x v="15"/>
    <n v="226"/>
    <n v="0"/>
    <x v="3"/>
  </r>
  <r>
    <x v="16"/>
    <n v="205"/>
    <n v="2"/>
    <x v="3"/>
  </r>
  <r>
    <x v="89"/>
    <n v="159"/>
    <n v="0"/>
    <x v="3"/>
  </r>
  <r>
    <x v="17"/>
    <n v="243"/>
    <n v="2"/>
    <x v="3"/>
  </r>
  <r>
    <x v="19"/>
    <n v="193"/>
    <n v="2"/>
    <x v="3"/>
  </r>
  <r>
    <x v="78"/>
    <n v="235"/>
    <n v="2"/>
    <x v="2"/>
  </r>
  <r>
    <x v="12"/>
    <n v="187"/>
    <n v="0"/>
    <x v="2"/>
  </r>
  <r>
    <x v="13"/>
    <n v="247"/>
    <n v="2"/>
    <x v="2"/>
  </r>
  <r>
    <x v="11"/>
    <n v="201"/>
    <n v="0"/>
    <x v="2"/>
  </r>
  <r>
    <x v="10"/>
    <n v="172"/>
    <n v="0"/>
    <x v="2"/>
  </r>
  <r>
    <x v="86"/>
    <n v="123"/>
    <n v="0"/>
    <x v="5"/>
  </r>
  <r>
    <x v="28"/>
    <n v="239"/>
    <n v="2"/>
    <x v="5"/>
  </r>
  <r>
    <x v="25"/>
    <n v="185"/>
    <n v="2"/>
    <x v="5"/>
  </r>
  <r>
    <x v="26"/>
    <n v="163"/>
    <n v="0"/>
    <x v="5"/>
  </r>
  <r>
    <x v="87"/>
    <n v="175"/>
    <n v="0"/>
    <x v="5"/>
  </r>
  <r>
    <x v="42"/>
    <n v="224"/>
    <n v="2"/>
    <x v="8"/>
  </r>
  <r>
    <x v="41"/>
    <n v="178"/>
    <n v="0"/>
    <x v="8"/>
  </r>
  <r>
    <x v="43"/>
    <n v="183"/>
    <n v="0"/>
    <x v="8"/>
  </r>
  <r>
    <x v="77"/>
    <n v="182"/>
    <n v="2"/>
    <x v="8"/>
  </r>
  <r>
    <x v="64"/>
    <n v="253"/>
    <n v="2"/>
    <x v="8"/>
  </r>
  <r>
    <x v="55"/>
    <n v="224"/>
    <n v="2"/>
    <x v="11"/>
  </r>
  <r>
    <x v="56"/>
    <n v="255"/>
    <n v="2"/>
    <x v="11"/>
  </r>
  <r>
    <x v="57"/>
    <n v="159"/>
    <n v="2"/>
    <x v="11"/>
  </r>
  <r>
    <x v="58"/>
    <n v="247"/>
    <n v="2"/>
    <x v="11"/>
  </r>
  <r>
    <x v="59"/>
    <n v="248"/>
    <n v="0"/>
    <x v="11"/>
  </r>
  <r>
    <x v="35"/>
    <n v="201"/>
    <n v="0"/>
    <x v="7"/>
  </r>
  <r>
    <x v="36"/>
    <n v="225"/>
    <n v="0"/>
    <x v="7"/>
  </r>
  <r>
    <x v="72"/>
    <n v="139"/>
    <n v="0"/>
    <x v="7"/>
  </r>
  <r>
    <x v="37"/>
    <n v="178"/>
    <n v="0"/>
    <x v="7"/>
  </r>
  <r>
    <x v="39"/>
    <n v="255"/>
    <n v="2"/>
    <x v="7"/>
  </r>
  <r>
    <x v="51"/>
    <n v="247"/>
    <n v="0"/>
    <x v="10"/>
  </r>
  <r>
    <x v="52"/>
    <n v="214"/>
    <n v="0"/>
    <x v="10"/>
  </r>
  <r>
    <x v="75"/>
    <n v="212"/>
    <n v="2"/>
    <x v="10"/>
  </r>
  <r>
    <x v="54"/>
    <n v="247"/>
    <n v="2"/>
    <x v="10"/>
  </r>
  <r>
    <x v="50"/>
    <n v="248"/>
    <n v="2"/>
    <x v="10"/>
  </r>
  <r>
    <x v="79"/>
    <n v="258"/>
    <n v="2"/>
    <x v="0"/>
  </r>
  <r>
    <x v="63"/>
    <n v="222"/>
    <n v="2"/>
    <x v="0"/>
  </r>
  <r>
    <x v="1"/>
    <n v="206"/>
    <n v="0"/>
    <x v="0"/>
  </r>
  <r>
    <x v="0"/>
    <n v="221"/>
    <n v="0"/>
    <x v="0"/>
  </r>
  <r>
    <x v="4"/>
    <n v="238"/>
    <n v="0"/>
    <x v="0"/>
  </r>
  <r>
    <x v="66"/>
    <n v="191"/>
    <n v="2"/>
    <x v="9"/>
  </r>
  <r>
    <x v="46"/>
    <n v="144"/>
    <n v="0"/>
    <x v="9"/>
  </r>
  <r>
    <x v="48"/>
    <n v="171"/>
    <n v="2"/>
    <x v="9"/>
  </r>
  <r>
    <x v="47"/>
    <n v="201"/>
    <n v="2"/>
    <x v="9"/>
  </r>
  <r>
    <x v="49"/>
    <n v="221"/>
    <n v="2"/>
    <x v="9"/>
  </r>
  <r>
    <x v="24"/>
    <n v="161"/>
    <n v="0"/>
    <x v="4"/>
  </r>
  <r>
    <x v="22"/>
    <n v="186"/>
    <n v="2"/>
    <x v="4"/>
  </r>
  <r>
    <x v="23"/>
    <n v="160"/>
    <n v="0"/>
    <x v="4"/>
  </r>
  <r>
    <x v="21"/>
    <n v="161"/>
    <n v="0"/>
    <x v="4"/>
  </r>
  <r>
    <x v="68"/>
    <n v="216"/>
    <n v="0"/>
    <x v="4"/>
  </r>
  <r>
    <x v="31"/>
    <n v="210"/>
    <n v="2"/>
    <x v="6"/>
  </r>
  <r>
    <x v="71"/>
    <n v="188"/>
    <n v="2"/>
    <x v="6"/>
  </r>
  <r>
    <x v="81"/>
    <n v="190"/>
    <n v="2"/>
    <x v="6"/>
  </r>
  <r>
    <x v="33"/>
    <n v="213"/>
    <n v="0"/>
    <x v="6"/>
  </r>
  <r>
    <x v="34"/>
    <n v="200"/>
    <n v="2"/>
    <x v="6"/>
  </r>
  <r>
    <x v="5"/>
    <n v="178"/>
    <n v="0"/>
    <x v="1"/>
  </r>
  <r>
    <x v="76"/>
    <n v="181"/>
    <n v="0"/>
    <x v="1"/>
  </r>
  <r>
    <x v="85"/>
    <n v="188"/>
    <n v="0"/>
    <x v="1"/>
  </r>
  <r>
    <x v="8"/>
    <n v="233"/>
    <n v="2"/>
    <x v="1"/>
  </r>
  <r>
    <x v="9"/>
    <n v="191"/>
    <n v="0"/>
    <x v="1"/>
  </r>
  <r>
    <x v="24"/>
    <n v="181"/>
    <n v="0"/>
    <x v="4"/>
  </r>
  <r>
    <x v="22"/>
    <n v="212"/>
    <n v="0"/>
    <x v="4"/>
  </r>
  <r>
    <x v="23"/>
    <n v="160"/>
    <n v="0"/>
    <x v="4"/>
  </r>
  <r>
    <x v="68"/>
    <n v="190"/>
    <n v="0"/>
    <x v="4"/>
  </r>
  <r>
    <x v="21"/>
    <n v="131"/>
    <n v="0"/>
    <x v="4"/>
  </r>
  <r>
    <x v="55"/>
    <n v="247"/>
    <n v="2"/>
    <x v="11"/>
  </r>
  <r>
    <x v="56"/>
    <n v="228"/>
    <n v="2"/>
    <x v="11"/>
  </r>
  <r>
    <x v="57"/>
    <n v="257"/>
    <n v="2"/>
    <x v="11"/>
  </r>
  <r>
    <x v="58"/>
    <n v="198"/>
    <n v="2"/>
    <x v="11"/>
  </r>
  <r>
    <x v="59"/>
    <n v="209"/>
    <n v="2"/>
    <x v="11"/>
  </r>
  <r>
    <x v="5"/>
    <n v="160"/>
    <n v="0"/>
    <x v="1"/>
  </r>
  <r>
    <x v="76"/>
    <n v="167"/>
    <n v="0"/>
    <x v="1"/>
  </r>
  <r>
    <x v="7"/>
    <n v="257"/>
    <n v="2"/>
    <x v="1"/>
  </r>
  <r>
    <x v="8"/>
    <n v="209"/>
    <n v="2"/>
    <x v="1"/>
  </r>
  <r>
    <x v="9"/>
    <n v="235"/>
    <n v="2"/>
    <x v="1"/>
  </r>
  <r>
    <x v="90"/>
    <n v="182"/>
    <n v="2"/>
    <x v="0"/>
  </r>
  <r>
    <x v="63"/>
    <n v="202"/>
    <n v="2"/>
    <x v="0"/>
  </r>
  <r>
    <x v="1"/>
    <n v="183"/>
    <n v="0"/>
    <x v="0"/>
  </r>
  <r>
    <x v="0"/>
    <n v="155"/>
    <n v="0"/>
    <x v="0"/>
  </r>
  <r>
    <x v="4"/>
    <n v="202"/>
    <n v="0"/>
    <x v="0"/>
  </r>
  <r>
    <x v="66"/>
    <n v="242"/>
    <n v="2"/>
    <x v="9"/>
  </r>
  <r>
    <x v="46"/>
    <n v="167"/>
    <n v="2"/>
    <x v="9"/>
  </r>
  <r>
    <x v="48"/>
    <n v="191"/>
    <n v="0"/>
    <x v="9"/>
  </r>
  <r>
    <x v="47"/>
    <n v="224"/>
    <n v="0"/>
    <x v="9"/>
  </r>
  <r>
    <x v="49"/>
    <n v="214"/>
    <n v="2"/>
    <x v="9"/>
  </r>
  <r>
    <x v="78"/>
    <n v="177"/>
    <n v="0"/>
    <x v="2"/>
  </r>
  <r>
    <x v="12"/>
    <n v="148"/>
    <n v="0"/>
    <x v="2"/>
  </r>
  <r>
    <x v="13"/>
    <n v="192"/>
    <n v="2"/>
    <x v="2"/>
  </r>
  <r>
    <x v="11"/>
    <n v="235"/>
    <n v="2"/>
    <x v="2"/>
  </r>
  <r>
    <x v="10"/>
    <n v="192"/>
    <n v="0"/>
    <x v="2"/>
  </r>
  <r>
    <x v="42"/>
    <n v="243"/>
    <n v="2"/>
    <x v="8"/>
  </r>
  <r>
    <x v="41"/>
    <n v="154"/>
    <n v="0"/>
    <x v="8"/>
  </r>
  <r>
    <x v="43"/>
    <n v="212"/>
    <n v="0"/>
    <x v="8"/>
  </r>
  <r>
    <x v="77"/>
    <n v="171"/>
    <n v="0"/>
    <x v="8"/>
  </r>
  <r>
    <x v="64"/>
    <n v="257"/>
    <n v="2"/>
    <x v="8"/>
  </r>
  <r>
    <x v="31"/>
    <n v="211"/>
    <n v="0"/>
    <x v="6"/>
  </r>
  <r>
    <x v="71"/>
    <n v="183"/>
    <n v="2"/>
    <x v="6"/>
  </r>
  <r>
    <x v="81"/>
    <n v="223"/>
    <n v="2"/>
    <x v="6"/>
  </r>
  <r>
    <x v="33"/>
    <n v="206"/>
    <n v="2"/>
    <x v="6"/>
  </r>
  <r>
    <x v="34"/>
    <n v="205"/>
    <n v="0"/>
    <x v="6"/>
  </r>
  <r>
    <x v="19"/>
    <n v="257"/>
    <n v="2"/>
    <x v="3"/>
  </r>
  <r>
    <x v="74"/>
    <n v="146"/>
    <n v="0"/>
    <x v="3"/>
  </r>
  <r>
    <x v="16"/>
    <n v="223"/>
    <n v="1"/>
    <x v="3"/>
  </r>
  <r>
    <x v="17"/>
    <n v="200"/>
    <n v="2"/>
    <x v="3"/>
  </r>
  <r>
    <x v="15"/>
    <n v="189"/>
    <n v="0"/>
    <x v="3"/>
  </r>
  <r>
    <x v="35"/>
    <n v="184"/>
    <n v="0"/>
    <x v="7"/>
  </r>
  <r>
    <x v="36"/>
    <n v="222"/>
    <n v="2"/>
    <x v="7"/>
  </r>
  <r>
    <x v="72"/>
    <n v="223"/>
    <n v="1"/>
    <x v="7"/>
  </r>
  <r>
    <x v="38"/>
    <n v="186"/>
    <n v="0"/>
    <x v="7"/>
  </r>
  <r>
    <x v="39"/>
    <n v="215"/>
    <n v="2"/>
    <x v="7"/>
  </r>
  <r>
    <x v="51"/>
    <n v="230"/>
    <n v="2"/>
    <x v="10"/>
  </r>
  <r>
    <x v="52"/>
    <n v="210"/>
    <n v="2"/>
    <x v="10"/>
  </r>
  <r>
    <x v="53"/>
    <n v="202"/>
    <n v="2"/>
    <x v="10"/>
  </r>
  <r>
    <x v="54"/>
    <n v="171"/>
    <n v="0"/>
    <x v="10"/>
  </r>
  <r>
    <x v="50"/>
    <n v="211"/>
    <n v="0"/>
    <x v="10"/>
  </r>
  <r>
    <x v="86"/>
    <n v="101"/>
    <n v="0"/>
    <x v="5"/>
  </r>
  <r>
    <x v="28"/>
    <n v="196"/>
    <n v="0"/>
    <x v="5"/>
  </r>
  <r>
    <x v="25"/>
    <n v="153"/>
    <n v="0"/>
    <x v="5"/>
  </r>
  <r>
    <x v="26"/>
    <n v="194"/>
    <n v="2"/>
    <x v="5"/>
  </r>
  <r>
    <x v="87"/>
    <n v="247"/>
    <n v="2"/>
    <x v="5"/>
  </r>
  <r>
    <x v="86"/>
    <n v="133"/>
    <n v="0"/>
    <x v="5"/>
  </r>
  <r>
    <x v="28"/>
    <n v="197"/>
    <n v="2"/>
    <x v="5"/>
  </r>
  <r>
    <x v="25"/>
    <n v="226"/>
    <n v="2"/>
    <x v="5"/>
  </r>
  <r>
    <x v="26"/>
    <n v="212"/>
    <n v="0"/>
    <x v="5"/>
  </r>
  <r>
    <x v="87"/>
    <n v="179"/>
    <n v="2"/>
    <x v="5"/>
  </r>
  <r>
    <x v="5"/>
    <n v="187"/>
    <n v="2"/>
    <x v="1"/>
  </r>
  <r>
    <x v="76"/>
    <n v="179"/>
    <n v="0"/>
    <x v="1"/>
  </r>
  <r>
    <x v="7"/>
    <n v="203"/>
    <n v="0"/>
    <x v="1"/>
  </r>
  <r>
    <x v="8"/>
    <n v="255"/>
    <n v="2"/>
    <x v="1"/>
  </r>
  <r>
    <x v="9"/>
    <n v="162"/>
    <n v="0"/>
    <x v="1"/>
  </r>
  <r>
    <x v="31"/>
    <n v="205"/>
    <n v="0"/>
    <x v="6"/>
  </r>
  <r>
    <x v="71"/>
    <n v="191"/>
    <n v="1"/>
    <x v="6"/>
  </r>
  <r>
    <x v="81"/>
    <n v="182"/>
    <n v="0"/>
    <x v="6"/>
  </r>
  <r>
    <x v="33"/>
    <n v="268"/>
    <n v="2"/>
    <x v="6"/>
  </r>
  <r>
    <x v="34"/>
    <n v="247"/>
    <n v="2"/>
    <x v="6"/>
  </r>
  <r>
    <x v="15"/>
    <n v="253"/>
    <n v="2"/>
    <x v="3"/>
  </r>
  <r>
    <x v="89"/>
    <n v="191"/>
    <n v="1"/>
    <x v="3"/>
  </r>
  <r>
    <x v="16"/>
    <n v="208"/>
    <n v="2"/>
    <x v="3"/>
  </r>
  <r>
    <x v="17"/>
    <n v="233"/>
    <n v="0"/>
    <x v="3"/>
  </r>
  <r>
    <x v="19"/>
    <n v="227"/>
    <n v="0"/>
    <x v="3"/>
  </r>
  <r>
    <x v="51"/>
    <n v="222"/>
    <n v="2"/>
    <x v="10"/>
  </r>
  <r>
    <x v="52"/>
    <n v="105"/>
    <n v="0"/>
    <x v="10"/>
  </r>
  <r>
    <x v="53"/>
    <n v="189"/>
    <n v="2"/>
    <x v="10"/>
  </r>
  <r>
    <x v="54"/>
    <n v="228"/>
    <n v="2"/>
    <x v="10"/>
  </r>
  <r>
    <x v="50"/>
    <n v="229"/>
    <n v="2"/>
    <x v="10"/>
  </r>
  <r>
    <x v="80"/>
    <n v="210"/>
    <n v="0"/>
    <x v="4"/>
  </r>
  <r>
    <x v="22"/>
    <n v="233"/>
    <n v="2"/>
    <x v="4"/>
  </r>
  <r>
    <x v="23"/>
    <n v="163"/>
    <n v="0"/>
    <x v="4"/>
  </r>
  <r>
    <x v="21"/>
    <n v="208"/>
    <n v="0"/>
    <x v="4"/>
  </r>
  <r>
    <x v="68"/>
    <n v="171"/>
    <n v="0"/>
    <x v="4"/>
  </r>
  <r>
    <x v="66"/>
    <n v="216"/>
    <n v="2"/>
    <x v="9"/>
  </r>
  <r>
    <x v="46"/>
    <n v="201"/>
    <n v="0"/>
    <x v="9"/>
  </r>
  <r>
    <x v="48"/>
    <n v="170"/>
    <n v="0"/>
    <x v="9"/>
  </r>
  <r>
    <x v="47"/>
    <n v="190"/>
    <n v="0"/>
    <x v="9"/>
  </r>
  <r>
    <x v="49"/>
    <n v="258"/>
    <n v="2"/>
    <x v="9"/>
  </r>
  <r>
    <x v="35"/>
    <n v="183"/>
    <n v="0"/>
    <x v="7"/>
  </r>
  <r>
    <x v="36"/>
    <n v="212"/>
    <n v="2"/>
    <x v="7"/>
  </r>
  <r>
    <x v="72"/>
    <n v="209"/>
    <n v="2"/>
    <x v="7"/>
  </r>
  <r>
    <x v="38"/>
    <n v="204"/>
    <n v="2"/>
    <x v="7"/>
  </r>
  <r>
    <x v="39"/>
    <n v="223"/>
    <n v="0"/>
    <x v="7"/>
  </r>
  <r>
    <x v="90"/>
    <n v="166"/>
    <n v="0"/>
    <x v="0"/>
  </r>
  <r>
    <x v="63"/>
    <n v="233"/>
    <n v="0"/>
    <x v="0"/>
  </r>
  <r>
    <x v="1"/>
    <n v="233"/>
    <n v="2"/>
    <x v="0"/>
  </r>
  <r>
    <x v="0"/>
    <n v="199"/>
    <n v="0"/>
    <x v="0"/>
  </r>
  <r>
    <x v="4"/>
    <n v="233"/>
    <n v="2"/>
    <x v="0"/>
  </r>
  <r>
    <x v="42"/>
    <n v="247"/>
    <n v="2"/>
    <x v="8"/>
  </r>
  <r>
    <x v="41"/>
    <n v="255"/>
    <n v="2"/>
    <x v="8"/>
  </r>
  <r>
    <x v="43"/>
    <n v="192"/>
    <n v="0"/>
    <x v="8"/>
  </r>
  <r>
    <x v="77"/>
    <n v="245"/>
    <n v="2"/>
    <x v="8"/>
  </r>
  <r>
    <x v="64"/>
    <n v="222"/>
    <n v="0"/>
    <x v="8"/>
  </r>
  <r>
    <x v="78"/>
    <n v="212"/>
    <n v="0"/>
    <x v="2"/>
  </r>
  <r>
    <x v="12"/>
    <n v="127"/>
    <n v="0"/>
    <x v="2"/>
  </r>
  <r>
    <x v="13"/>
    <n v="228"/>
    <n v="2"/>
    <x v="2"/>
  </r>
  <r>
    <x v="11"/>
    <n v="192"/>
    <n v="0"/>
    <x v="2"/>
  </r>
  <r>
    <x v="10"/>
    <n v="203"/>
    <n v="0"/>
    <x v="2"/>
  </r>
  <r>
    <x v="55"/>
    <n v="232"/>
    <n v="2"/>
    <x v="11"/>
  </r>
  <r>
    <x v="56"/>
    <n v="235"/>
    <n v="2"/>
    <x v="11"/>
  </r>
  <r>
    <x v="57"/>
    <n v="192"/>
    <n v="0"/>
    <x v="11"/>
  </r>
  <r>
    <x v="58"/>
    <n v="207"/>
    <n v="2"/>
    <x v="11"/>
  </r>
  <r>
    <x v="59"/>
    <n v="206"/>
    <n v="2"/>
    <x v="11"/>
  </r>
  <r>
    <x v="15"/>
    <n v="203"/>
    <n v="2"/>
    <x v="3"/>
  </r>
  <r>
    <x v="16"/>
    <n v="170"/>
    <n v="0"/>
    <x v="3"/>
  </r>
  <r>
    <x v="74"/>
    <n v="215"/>
    <n v="2"/>
    <x v="3"/>
  </r>
  <r>
    <x v="17"/>
    <n v="218"/>
    <n v="2"/>
    <x v="3"/>
  </r>
  <r>
    <x v="18"/>
    <n v="210"/>
    <n v="0"/>
    <x v="3"/>
  </r>
  <r>
    <x v="11"/>
    <n v="188"/>
    <n v="0"/>
    <x v="2"/>
  </r>
  <r>
    <x v="91"/>
    <n v="208"/>
    <n v="2"/>
    <x v="2"/>
  </r>
  <r>
    <x v="78"/>
    <n v="181"/>
    <n v="0"/>
    <x v="2"/>
  </r>
  <r>
    <x v="12"/>
    <n v="144"/>
    <n v="0"/>
    <x v="2"/>
  </r>
  <r>
    <x v="61"/>
    <n v="226"/>
    <n v="2"/>
    <x v="2"/>
  </r>
  <r>
    <x v="3"/>
    <n v="235"/>
    <n v="2"/>
    <x v="0"/>
  </r>
  <r>
    <x v="1"/>
    <n v="201"/>
    <n v="2"/>
    <x v="0"/>
  </r>
  <r>
    <x v="63"/>
    <n v="173"/>
    <n v="0"/>
    <x v="0"/>
  </r>
  <r>
    <x v="0"/>
    <n v="219"/>
    <n v="0"/>
    <x v="0"/>
  </r>
  <r>
    <x v="4"/>
    <n v="162"/>
    <n v="0"/>
    <x v="0"/>
  </r>
  <r>
    <x v="92"/>
    <n v="179"/>
    <n v="0"/>
    <x v="4"/>
  </r>
  <r>
    <x v="22"/>
    <n v="199"/>
    <n v="0"/>
    <x v="4"/>
  </r>
  <r>
    <x v="23"/>
    <n v="226"/>
    <n v="2"/>
    <x v="4"/>
  </r>
  <r>
    <x v="21"/>
    <n v="234"/>
    <n v="2"/>
    <x v="4"/>
  </r>
  <r>
    <x v="68"/>
    <n v="240"/>
    <n v="2"/>
    <x v="4"/>
  </r>
  <r>
    <x v="66"/>
    <n v="190"/>
    <n v="1"/>
    <x v="9"/>
  </r>
  <r>
    <x v="45"/>
    <n v="172"/>
    <n v="0"/>
    <x v="9"/>
  </r>
  <r>
    <x v="46"/>
    <n v="184"/>
    <n v="2"/>
    <x v="9"/>
  </r>
  <r>
    <x v="48"/>
    <n v="191"/>
    <n v="0"/>
    <x v="9"/>
  </r>
  <r>
    <x v="49"/>
    <n v="203"/>
    <n v="2"/>
    <x v="9"/>
  </r>
  <r>
    <x v="35"/>
    <n v="190"/>
    <n v="1"/>
    <x v="7"/>
  </r>
  <r>
    <x v="36"/>
    <n v="202"/>
    <n v="2"/>
    <x v="7"/>
  </r>
  <r>
    <x v="93"/>
    <n v="161"/>
    <n v="0"/>
    <x v="7"/>
  </r>
  <r>
    <x v="38"/>
    <n v="224"/>
    <n v="2"/>
    <x v="7"/>
  </r>
  <r>
    <x v="39"/>
    <n v="173"/>
    <n v="0"/>
    <x v="7"/>
  </r>
  <r>
    <x v="94"/>
    <n v="175"/>
    <n v="0"/>
    <x v="10"/>
  </r>
  <r>
    <x v="95"/>
    <n v="185"/>
    <n v="0"/>
    <x v="10"/>
  </r>
  <r>
    <x v="51"/>
    <n v="201"/>
    <n v="2"/>
    <x v="10"/>
  </r>
  <r>
    <x v="53"/>
    <n v="198"/>
    <n v="0"/>
    <x v="10"/>
  </r>
  <r>
    <x v="54"/>
    <n v="208"/>
    <n v="2"/>
    <x v="10"/>
  </r>
  <r>
    <x v="30"/>
    <n v="222"/>
    <n v="2"/>
    <x v="6"/>
  </r>
  <r>
    <x v="81"/>
    <n v="210"/>
    <n v="2"/>
    <x v="6"/>
  </r>
  <r>
    <x v="34"/>
    <n v="173"/>
    <n v="0"/>
    <x v="6"/>
  </r>
  <r>
    <x v="32"/>
    <n v="205"/>
    <n v="2"/>
    <x v="6"/>
  </r>
  <r>
    <x v="33"/>
    <n v="180"/>
    <n v="0"/>
    <x v="6"/>
  </r>
  <r>
    <x v="56"/>
    <n v="184"/>
    <n v="0"/>
    <x v="11"/>
  </r>
  <r>
    <x v="70"/>
    <n v="266"/>
    <n v="2"/>
    <x v="11"/>
  </r>
  <r>
    <x v="58"/>
    <n v="203"/>
    <n v="0"/>
    <x v="11"/>
  </r>
  <r>
    <x v="96"/>
    <n v="246"/>
    <n v="2"/>
    <x v="11"/>
  </r>
  <r>
    <x v="59"/>
    <n v="279"/>
    <n v="2"/>
    <x v="11"/>
  </r>
  <r>
    <x v="42"/>
    <n v="215"/>
    <n v="2"/>
    <x v="8"/>
  </r>
  <r>
    <x v="43"/>
    <n v="200"/>
    <n v="0"/>
    <x v="8"/>
  </r>
  <r>
    <x v="77"/>
    <n v="235"/>
    <n v="2"/>
    <x v="8"/>
  </r>
  <r>
    <x v="64"/>
    <n v="222"/>
    <n v="0"/>
    <x v="8"/>
  </r>
  <r>
    <x v="44"/>
    <n v="170"/>
    <n v="0"/>
    <x v="8"/>
  </r>
  <r>
    <x v="5"/>
    <n v="171"/>
    <n v="0"/>
    <x v="1"/>
  </r>
  <r>
    <x v="97"/>
    <n v="171"/>
    <n v="0"/>
    <x v="1"/>
  </r>
  <r>
    <x v="7"/>
    <n v="206"/>
    <n v="2"/>
    <x v="1"/>
  </r>
  <r>
    <x v="8"/>
    <n v="209"/>
    <n v="0"/>
    <x v="1"/>
  </r>
  <r>
    <x v="9"/>
    <n v="251"/>
    <n v="0"/>
    <x v="1"/>
  </r>
  <r>
    <x v="28"/>
    <n v="213"/>
    <n v="2"/>
    <x v="5"/>
  </r>
  <r>
    <x v="25"/>
    <n v="199"/>
    <n v="2"/>
    <x v="5"/>
  </r>
  <r>
    <x v="27"/>
    <n v="181"/>
    <n v="0"/>
    <x v="5"/>
  </r>
  <r>
    <x v="62"/>
    <n v="233"/>
    <n v="2"/>
    <x v="5"/>
  </r>
  <r>
    <x v="29"/>
    <n v="252"/>
    <n v="2"/>
    <x v="5"/>
  </r>
  <r>
    <x v="66"/>
    <n v="190"/>
    <n v="0"/>
    <x v="9"/>
  </r>
  <r>
    <x v="45"/>
    <n v="167"/>
    <n v="0"/>
    <x v="9"/>
  </r>
  <r>
    <x v="46"/>
    <n v="189"/>
    <n v="0"/>
    <x v="9"/>
  </r>
  <r>
    <x v="48"/>
    <n v="231"/>
    <n v="2"/>
    <x v="9"/>
  </r>
  <r>
    <x v="49"/>
    <n v="227"/>
    <n v="2"/>
    <x v="9"/>
  </r>
  <r>
    <x v="3"/>
    <n v="258"/>
    <n v="2"/>
    <x v="0"/>
  </r>
  <r>
    <x v="1"/>
    <n v="269"/>
    <n v="2"/>
    <x v="0"/>
  </r>
  <r>
    <x v="63"/>
    <n v="215"/>
    <n v="2"/>
    <x v="0"/>
  </r>
  <r>
    <x v="0"/>
    <n v="167"/>
    <n v="0"/>
    <x v="0"/>
  </r>
  <r>
    <x v="4"/>
    <n v="206"/>
    <n v="0"/>
    <x v="0"/>
  </r>
  <r>
    <x v="30"/>
    <n v="195"/>
    <n v="2"/>
    <x v="6"/>
  </r>
  <r>
    <x v="81"/>
    <n v="190"/>
    <n v="0"/>
    <x v="6"/>
  </r>
  <r>
    <x v="34"/>
    <n v="157"/>
    <n v="0"/>
    <x v="6"/>
  </r>
  <r>
    <x v="32"/>
    <n v="236"/>
    <n v="2"/>
    <x v="6"/>
  </r>
  <r>
    <x v="33"/>
    <n v="221"/>
    <n v="0"/>
    <x v="6"/>
  </r>
  <r>
    <x v="35"/>
    <n v="179"/>
    <n v="0"/>
    <x v="7"/>
  </r>
  <r>
    <x v="36"/>
    <n v="218"/>
    <n v="2"/>
    <x v="7"/>
  </r>
  <r>
    <x v="93"/>
    <n v="175"/>
    <n v="2"/>
    <x v="7"/>
  </r>
  <r>
    <x v="38"/>
    <n v="170"/>
    <n v="0"/>
    <x v="7"/>
  </r>
  <r>
    <x v="39"/>
    <n v="225"/>
    <n v="2"/>
    <x v="7"/>
  </r>
  <r>
    <x v="15"/>
    <n v="203"/>
    <n v="0"/>
    <x v="3"/>
  </r>
  <r>
    <x v="16"/>
    <n v="226"/>
    <n v="0"/>
    <x v="3"/>
  </r>
  <r>
    <x v="74"/>
    <n v="245"/>
    <n v="2"/>
    <x v="3"/>
  </r>
  <r>
    <x v="17"/>
    <n v="208"/>
    <n v="0"/>
    <x v="3"/>
  </r>
  <r>
    <x v="18"/>
    <n v="247"/>
    <n v="2"/>
    <x v="3"/>
  </r>
  <r>
    <x v="5"/>
    <n v="224"/>
    <n v="2"/>
    <x v="1"/>
  </r>
  <r>
    <x v="97"/>
    <n v="269"/>
    <n v="2"/>
    <x v="1"/>
  </r>
  <r>
    <x v="7"/>
    <n v="195"/>
    <n v="0"/>
    <x v="1"/>
  </r>
  <r>
    <x v="8"/>
    <n v="216"/>
    <n v="2"/>
    <x v="1"/>
  </r>
  <r>
    <x v="9"/>
    <n v="228"/>
    <n v="0"/>
    <x v="1"/>
  </r>
  <r>
    <x v="42"/>
    <n v="236"/>
    <n v="2"/>
    <x v="8"/>
  </r>
  <r>
    <x v="43"/>
    <n v="192"/>
    <n v="0"/>
    <x v="8"/>
  </r>
  <r>
    <x v="77"/>
    <n v="190"/>
    <n v="0"/>
    <x v="8"/>
  </r>
  <r>
    <x v="64"/>
    <n v="234"/>
    <n v="2"/>
    <x v="8"/>
  </r>
  <r>
    <x v="44"/>
    <n v="164"/>
    <n v="0"/>
    <x v="8"/>
  </r>
  <r>
    <x v="28"/>
    <n v="194"/>
    <n v="0"/>
    <x v="5"/>
  </r>
  <r>
    <x v="25"/>
    <n v="212"/>
    <n v="2"/>
    <x v="5"/>
  </r>
  <r>
    <x v="27"/>
    <n v="214"/>
    <n v="2"/>
    <x v="5"/>
  </r>
  <r>
    <x v="62"/>
    <n v="173"/>
    <n v="0"/>
    <x v="5"/>
  </r>
  <r>
    <x v="29"/>
    <n v="199"/>
    <n v="2"/>
    <x v="5"/>
  </r>
  <r>
    <x v="94"/>
    <n v="166"/>
    <n v="2"/>
    <x v="10"/>
  </r>
  <r>
    <x v="95"/>
    <n v="244"/>
    <n v="2"/>
    <x v="10"/>
  </r>
  <r>
    <x v="51"/>
    <n v="155"/>
    <n v="0"/>
    <x v="10"/>
  </r>
  <r>
    <x v="53"/>
    <n v="179"/>
    <n v="0"/>
    <x v="10"/>
  </r>
  <r>
    <x v="54"/>
    <n v="220"/>
    <n v="0"/>
    <x v="10"/>
  </r>
  <r>
    <x v="92"/>
    <n v="163"/>
    <n v="0"/>
    <x v="4"/>
  </r>
  <r>
    <x v="22"/>
    <n v="184"/>
    <n v="0"/>
    <x v="4"/>
  </r>
  <r>
    <x v="23"/>
    <n v="183"/>
    <n v="2"/>
    <x v="4"/>
  </r>
  <r>
    <x v="21"/>
    <n v="181"/>
    <n v="2"/>
    <x v="4"/>
  </r>
  <r>
    <x v="68"/>
    <n v="233"/>
    <n v="2"/>
    <x v="4"/>
  </r>
  <r>
    <x v="11"/>
    <n v="172"/>
    <n v="0"/>
    <x v="2"/>
  </r>
  <r>
    <x v="91"/>
    <n v="192"/>
    <n v="0"/>
    <x v="2"/>
  </r>
  <r>
    <x v="78"/>
    <n v="194"/>
    <n v="2"/>
    <x v="2"/>
  </r>
  <r>
    <x v="10"/>
    <n v="173"/>
    <n v="0"/>
    <x v="2"/>
  </r>
  <r>
    <x v="61"/>
    <n v="167"/>
    <n v="0"/>
    <x v="2"/>
  </r>
  <r>
    <x v="56"/>
    <n v="208"/>
    <n v="2"/>
    <x v="11"/>
  </r>
  <r>
    <x v="70"/>
    <n v="216"/>
    <n v="2"/>
    <x v="11"/>
  </r>
  <r>
    <x v="58"/>
    <n v="189"/>
    <n v="0"/>
    <x v="11"/>
  </r>
  <r>
    <x v="96"/>
    <n v="245"/>
    <n v="2"/>
    <x v="11"/>
  </r>
  <r>
    <x v="59"/>
    <n v="257"/>
    <n v="2"/>
    <x v="11"/>
  </r>
  <r>
    <x v="56"/>
    <n v="200"/>
    <n v="2"/>
    <x v="11"/>
  </r>
  <r>
    <x v="70"/>
    <n v="212"/>
    <n v="2"/>
    <x v="11"/>
  </r>
  <r>
    <x v="58"/>
    <n v="215"/>
    <n v="2"/>
    <x v="11"/>
  </r>
  <r>
    <x v="96"/>
    <n v="241"/>
    <n v="2"/>
    <x v="11"/>
  </r>
  <r>
    <x v="59"/>
    <n v="171"/>
    <n v="0"/>
    <x v="11"/>
  </r>
  <r>
    <x v="28"/>
    <n v="177"/>
    <n v="0"/>
    <x v="5"/>
  </r>
  <r>
    <x v="25"/>
    <n v="204"/>
    <n v="0"/>
    <x v="5"/>
  </r>
  <r>
    <x v="27"/>
    <n v="154"/>
    <n v="0"/>
    <x v="5"/>
  </r>
  <r>
    <x v="62"/>
    <n v="192"/>
    <n v="0"/>
    <x v="5"/>
  </r>
  <r>
    <x v="29"/>
    <n v="230"/>
    <n v="2"/>
    <x v="5"/>
  </r>
  <r>
    <x v="51"/>
    <n v="199"/>
    <n v="2"/>
    <x v="10"/>
  </r>
  <r>
    <x v="75"/>
    <n v="189"/>
    <n v="2"/>
    <x v="10"/>
  </r>
  <r>
    <x v="95"/>
    <n v="172"/>
    <n v="0"/>
    <x v="10"/>
  </r>
  <r>
    <x v="53"/>
    <n v="203"/>
    <n v="0"/>
    <x v="10"/>
  </r>
  <r>
    <x v="54"/>
    <n v="202"/>
    <n v="2"/>
    <x v="10"/>
  </r>
  <r>
    <x v="66"/>
    <n v="178"/>
    <n v="0"/>
    <x v="9"/>
  </r>
  <r>
    <x v="45"/>
    <n v="171"/>
    <n v="0"/>
    <x v="9"/>
  </r>
  <r>
    <x v="46"/>
    <n v="222"/>
    <n v="2"/>
    <x v="9"/>
  </r>
  <r>
    <x v="48"/>
    <n v="209"/>
    <n v="2"/>
    <x v="9"/>
  </r>
  <r>
    <x v="49"/>
    <n v="194"/>
    <n v="0"/>
    <x v="9"/>
  </r>
  <r>
    <x v="33"/>
    <n v="207"/>
    <n v="2"/>
    <x v="6"/>
  </r>
  <r>
    <x v="81"/>
    <n v="183"/>
    <n v="0"/>
    <x v="6"/>
  </r>
  <r>
    <x v="34"/>
    <n v="210"/>
    <n v="2"/>
    <x v="6"/>
  </r>
  <r>
    <x v="32"/>
    <n v="177"/>
    <n v="0"/>
    <x v="6"/>
  </r>
  <r>
    <x v="30"/>
    <n v="257"/>
    <n v="2"/>
    <x v="6"/>
  </r>
  <r>
    <x v="92"/>
    <n v="178"/>
    <n v="0"/>
    <x v="4"/>
  </r>
  <r>
    <x v="22"/>
    <n v="258"/>
    <n v="2"/>
    <x v="4"/>
  </r>
  <r>
    <x v="23"/>
    <n v="181"/>
    <n v="0"/>
    <x v="4"/>
  </r>
  <r>
    <x v="80"/>
    <n v="184"/>
    <n v="2"/>
    <x v="4"/>
  </r>
  <r>
    <x v="68"/>
    <n v="194"/>
    <n v="0"/>
    <x v="4"/>
  </r>
  <r>
    <x v="3"/>
    <n v="245"/>
    <n v="2"/>
    <x v="0"/>
  </r>
  <r>
    <x v="1"/>
    <n v="212"/>
    <n v="2"/>
    <x v="0"/>
  </r>
  <r>
    <x v="63"/>
    <n v="188"/>
    <n v="2"/>
    <x v="0"/>
  </r>
  <r>
    <x v="0"/>
    <n v="203"/>
    <n v="0"/>
    <x v="0"/>
  </r>
  <r>
    <x v="4"/>
    <n v="224"/>
    <n v="2"/>
    <x v="0"/>
  </r>
  <r>
    <x v="35"/>
    <n v="162"/>
    <n v="0"/>
    <x v="7"/>
  </r>
  <r>
    <x v="36"/>
    <n v="209"/>
    <n v="0"/>
    <x v="7"/>
  </r>
  <r>
    <x v="93"/>
    <n v="179"/>
    <n v="0"/>
    <x v="7"/>
  </r>
  <r>
    <x v="38"/>
    <n v="217"/>
    <n v="2"/>
    <x v="7"/>
  </r>
  <r>
    <x v="39"/>
    <n v="188"/>
    <n v="0"/>
    <x v="7"/>
  </r>
  <r>
    <x v="11"/>
    <n v="173"/>
    <n v="0"/>
    <x v="2"/>
  </r>
  <r>
    <x v="91"/>
    <n v="215"/>
    <n v="2"/>
    <x v="2"/>
  </r>
  <r>
    <x v="78"/>
    <n v="235"/>
    <n v="2"/>
    <x v="2"/>
  </r>
  <r>
    <x v="10"/>
    <n v="192"/>
    <n v="0"/>
    <x v="2"/>
  </r>
  <r>
    <x v="61"/>
    <n v="224"/>
    <n v="0"/>
    <x v="2"/>
  </r>
  <r>
    <x v="5"/>
    <n v="235"/>
    <n v="2"/>
    <x v="1"/>
  </r>
  <r>
    <x v="97"/>
    <n v="155"/>
    <n v="0"/>
    <x v="1"/>
  </r>
  <r>
    <x v="7"/>
    <n v="156"/>
    <n v="0"/>
    <x v="1"/>
  </r>
  <r>
    <x v="8"/>
    <n v="193"/>
    <n v="2"/>
    <x v="1"/>
  </r>
  <r>
    <x v="9"/>
    <n v="245"/>
    <n v="2"/>
    <x v="1"/>
  </r>
  <r>
    <x v="42"/>
    <n v="207"/>
    <n v="0"/>
    <x v="8"/>
  </r>
  <r>
    <x v="43"/>
    <n v="189"/>
    <n v="2"/>
    <x v="8"/>
  </r>
  <r>
    <x v="77"/>
    <n v="234"/>
    <n v="2"/>
    <x v="8"/>
  </r>
  <r>
    <x v="44"/>
    <n v="239"/>
    <n v="2"/>
    <x v="8"/>
  </r>
  <r>
    <x v="64"/>
    <n v="173"/>
    <n v="0"/>
    <x v="8"/>
  </r>
  <r>
    <x v="15"/>
    <n v="245"/>
    <n v="2"/>
    <x v="3"/>
  </r>
  <r>
    <x v="16"/>
    <n v="183"/>
    <n v="0"/>
    <x v="3"/>
  </r>
  <r>
    <x v="74"/>
    <n v="199"/>
    <n v="0"/>
    <x v="3"/>
  </r>
  <r>
    <x v="17"/>
    <n v="225"/>
    <n v="0"/>
    <x v="3"/>
  </r>
  <r>
    <x v="18"/>
    <n v="212"/>
    <n v="2"/>
    <x v="3"/>
  </r>
  <r>
    <x v="51"/>
    <n v="193"/>
    <n v="1"/>
    <x v="10"/>
  </r>
  <r>
    <x v="94"/>
    <n v="204"/>
    <n v="2"/>
    <x v="10"/>
  </r>
  <r>
    <x v="75"/>
    <n v="188"/>
    <n v="0"/>
    <x v="10"/>
  </r>
  <r>
    <x v="53"/>
    <n v="209"/>
    <n v="2"/>
    <x v="10"/>
  </r>
  <r>
    <x v="54"/>
    <n v="191"/>
    <n v="0"/>
    <x v="10"/>
  </r>
  <r>
    <x v="36"/>
    <n v="193"/>
    <n v="1"/>
    <x v="7"/>
  </r>
  <r>
    <x v="35"/>
    <n v="165"/>
    <n v="0"/>
    <x v="7"/>
  </r>
  <r>
    <x v="69"/>
    <n v="214"/>
    <n v="2"/>
    <x v="7"/>
  </r>
  <r>
    <x v="38"/>
    <n v="190"/>
    <n v="0"/>
    <x v="7"/>
  </r>
  <r>
    <x v="39"/>
    <n v="195"/>
    <n v="2"/>
    <x v="7"/>
  </r>
  <r>
    <x v="56"/>
    <n v="211"/>
    <n v="0"/>
    <x v="11"/>
  </r>
  <r>
    <x v="70"/>
    <n v="237"/>
    <n v="2"/>
    <x v="11"/>
  </r>
  <r>
    <x v="58"/>
    <n v="171"/>
    <n v="0"/>
    <x v="11"/>
  </r>
  <r>
    <x v="96"/>
    <n v="180"/>
    <n v="0"/>
    <x v="11"/>
  </r>
  <r>
    <x v="59"/>
    <n v="197"/>
    <n v="2"/>
    <x v="11"/>
  </r>
  <r>
    <x v="5"/>
    <n v="221"/>
    <n v="2"/>
    <x v="1"/>
  </r>
  <r>
    <x v="97"/>
    <n v="192"/>
    <n v="0"/>
    <x v="1"/>
  </r>
  <r>
    <x v="7"/>
    <n v="172"/>
    <n v="2"/>
    <x v="1"/>
  </r>
  <r>
    <x v="8"/>
    <n v="248"/>
    <n v="2"/>
    <x v="1"/>
  </r>
  <r>
    <x v="9"/>
    <n v="152"/>
    <n v="0"/>
    <x v="1"/>
  </r>
  <r>
    <x v="11"/>
    <n v="233"/>
    <n v="2"/>
    <x v="2"/>
  </r>
  <r>
    <x v="10"/>
    <n v="202"/>
    <n v="0"/>
    <x v="2"/>
  </r>
  <r>
    <x v="78"/>
    <n v="193"/>
    <n v="2"/>
    <x v="2"/>
  </r>
  <r>
    <x v="12"/>
    <n v="190"/>
    <n v="0"/>
    <x v="2"/>
  </r>
  <r>
    <x v="91"/>
    <n v="201"/>
    <n v="0"/>
    <x v="2"/>
  </r>
  <r>
    <x v="42"/>
    <n v="180"/>
    <n v="0"/>
    <x v="8"/>
  </r>
  <r>
    <x v="43"/>
    <n v="204"/>
    <n v="2"/>
    <x v="8"/>
  </r>
  <r>
    <x v="77"/>
    <n v="181"/>
    <n v="0"/>
    <x v="8"/>
  </r>
  <r>
    <x v="44"/>
    <n v="211"/>
    <n v="2"/>
    <x v="8"/>
  </r>
  <r>
    <x v="64"/>
    <n v="232"/>
    <n v="2"/>
    <x v="8"/>
  </r>
  <r>
    <x v="66"/>
    <n v="203"/>
    <n v="2"/>
    <x v="9"/>
  </r>
  <r>
    <x v="45"/>
    <n v="186"/>
    <n v="2"/>
    <x v="9"/>
  </r>
  <r>
    <x v="46"/>
    <n v="163"/>
    <n v="0"/>
    <x v="9"/>
  </r>
  <r>
    <x v="48"/>
    <n v="212"/>
    <n v="2"/>
    <x v="9"/>
  </r>
  <r>
    <x v="49"/>
    <n v="184"/>
    <n v="0"/>
    <x v="9"/>
  </r>
  <r>
    <x v="80"/>
    <n v="166"/>
    <n v="0"/>
    <x v="4"/>
  </r>
  <r>
    <x v="22"/>
    <n v="182"/>
    <n v="0"/>
    <x v="4"/>
  </r>
  <r>
    <x v="23"/>
    <n v="209"/>
    <n v="2"/>
    <x v="4"/>
  </r>
  <r>
    <x v="21"/>
    <n v="184"/>
    <n v="0"/>
    <x v="4"/>
  </r>
  <r>
    <x v="68"/>
    <n v="268"/>
    <n v="2"/>
    <x v="4"/>
  </r>
  <r>
    <x v="28"/>
    <n v="213"/>
    <n v="0"/>
    <x v="5"/>
  </r>
  <r>
    <x v="25"/>
    <n v="204"/>
    <n v="2"/>
    <x v="5"/>
  </r>
  <r>
    <x v="27"/>
    <n v="226"/>
    <n v="2"/>
    <x v="5"/>
  </r>
  <r>
    <x v="62"/>
    <n v="248"/>
    <n v="2"/>
    <x v="5"/>
  </r>
  <r>
    <x v="29"/>
    <n v="256"/>
    <n v="2"/>
    <x v="5"/>
  </r>
  <r>
    <x v="15"/>
    <n v="235"/>
    <n v="2"/>
    <x v="3"/>
  </r>
  <r>
    <x v="89"/>
    <n v="192"/>
    <n v="0"/>
    <x v="3"/>
  </r>
  <r>
    <x v="74"/>
    <n v="210"/>
    <n v="0"/>
    <x v="3"/>
  </r>
  <r>
    <x v="17"/>
    <n v="181"/>
    <n v="0"/>
    <x v="3"/>
  </r>
  <r>
    <x v="18"/>
    <n v="177"/>
    <n v="0"/>
    <x v="3"/>
  </r>
  <r>
    <x v="30"/>
    <n v="213"/>
    <n v="0"/>
    <x v="6"/>
  </r>
  <r>
    <x v="81"/>
    <n v="168"/>
    <n v="0"/>
    <x v="6"/>
  </r>
  <r>
    <x v="34"/>
    <n v="221"/>
    <n v="2"/>
    <x v="6"/>
  </r>
  <r>
    <x v="32"/>
    <n v="269"/>
    <n v="2"/>
    <x v="6"/>
  </r>
  <r>
    <x v="33"/>
    <n v="234"/>
    <n v="2"/>
    <x v="6"/>
  </r>
  <r>
    <x v="3"/>
    <n v="279"/>
    <n v="2"/>
    <x v="0"/>
  </r>
  <r>
    <x v="1"/>
    <n v="224"/>
    <n v="2"/>
    <x v="0"/>
  </r>
  <r>
    <x v="63"/>
    <n v="147"/>
    <n v="0"/>
    <x v="0"/>
  </r>
  <r>
    <x v="0"/>
    <n v="182"/>
    <n v="0"/>
    <x v="0"/>
  </r>
  <r>
    <x v="4"/>
    <n v="193"/>
    <n v="0"/>
    <x v="0"/>
  </r>
  <r>
    <x v="42"/>
    <n v="168"/>
    <n v="0"/>
    <x v="8"/>
  </r>
  <r>
    <x v="43"/>
    <n v="203"/>
    <n v="2"/>
    <x v="8"/>
  </r>
  <r>
    <x v="77"/>
    <n v="169"/>
    <n v="2"/>
    <x v="8"/>
  </r>
  <r>
    <x v="44"/>
    <n v="177"/>
    <n v="0"/>
    <x v="8"/>
  </r>
  <r>
    <x v="64"/>
    <n v="161"/>
    <n v="0"/>
    <x v="8"/>
  </r>
  <r>
    <x v="5"/>
    <n v="233"/>
    <n v="2"/>
    <x v="1"/>
  </r>
  <r>
    <x v="97"/>
    <n v="197"/>
    <n v="0"/>
    <x v="1"/>
  </r>
  <r>
    <x v="85"/>
    <n v="142"/>
    <n v="0"/>
    <x v="1"/>
  </r>
  <r>
    <x v="8"/>
    <n v="228"/>
    <n v="2"/>
    <x v="1"/>
  </r>
  <r>
    <x v="9"/>
    <n v="181"/>
    <n v="2"/>
    <x v="1"/>
  </r>
  <r>
    <x v="11"/>
    <n v="190"/>
    <n v="0"/>
    <x v="2"/>
  </r>
  <r>
    <x v="61"/>
    <n v="163"/>
    <n v="0"/>
    <x v="2"/>
  </r>
  <r>
    <x v="78"/>
    <n v="204"/>
    <n v="2"/>
    <x v="2"/>
  </r>
  <r>
    <x v="12"/>
    <n v="184"/>
    <n v="0"/>
    <x v="2"/>
  </r>
  <r>
    <x v="91"/>
    <n v="192"/>
    <n v="0"/>
    <x v="2"/>
  </r>
  <r>
    <x v="28"/>
    <n v="206"/>
    <n v="2"/>
    <x v="5"/>
  </r>
  <r>
    <x v="25"/>
    <n v="190"/>
    <n v="2"/>
    <x v="5"/>
  </r>
  <r>
    <x v="27"/>
    <n v="181"/>
    <n v="0"/>
    <x v="5"/>
  </r>
  <r>
    <x v="62"/>
    <n v="208"/>
    <n v="2"/>
    <x v="5"/>
  </r>
  <r>
    <x v="29"/>
    <n v="222"/>
    <n v="2"/>
    <x v="5"/>
  </r>
  <r>
    <x v="3"/>
    <n v="179"/>
    <n v="2"/>
    <x v="0"/>
  </r>
  <r>
    <x v="1"/>
    <n v="193"/>
    <n v="0"/>
    <x v="0"/>
  </r>
  <r>
    <x v="63"/>
    <n v="201"/>
    <n v="2"/>
    <x v="0"/>
  </r>
  <r>
    <x v="0"/>
    <n v="187"/>
    <n v="0"/>
    <x v="0"/>
  </r>
  <r>
    <x v="4"/>
    <n v="199"/>
    <n v="2"/>
    <x v="0"/>
  </r>
  <r>
    <x v="51"/>
    <n v="175"/>
    <n v="0"/>
    <x v="10"/>
  </r>
  <r>
    <x v="94"/>
    <n v="207"/>
    <n v="2"/>
    <x v="10"/>
  </r>
  <r>
    <x v="75"/>
    <n v="172"/>
    <n v="0"/>
    <x v="10"/>
  </r>
  <r>
    <x v="53"/>
    <n v="209"/>
    <n v="2"/>
    <x v="10"/>
  </r>
  <r>
    <x v="54"/>
    <n v="178"/>
    <n v="0"/>
    <x v="10"/>
  </r>
  <r>
    <x v="15"/>
    <n v="175"/>
    <n v="0"/>
    <x v="3"/>
  </r>
  <r>
    <x v="89"/>
    <n v="163"/>
    <n v="0"/>
    <x v="3"/>
  </r>
  <r>
    <x v="74"/>
    <n v="235"/>
    <n v="2"/>
    <x v="3"/>
  </r>
  <r>
    <x v="17"/>
    <n v="198"/>
    <n v="0"/>
    <x v="3"/>
  </r>
  <r>
    <x v="18"/>
    <n v="190"/>
    <n v="0"/>
    <x v="3"/>
  </r>
  <r>
    <x v="56"/>
    <n v="216"/>
    <n v="2"/>
    <x v="11"/>
  </r>
  <r>
    <x v="70"/>
    <n v="202"/>
    <n v="2"/>
    <x v="11"/>
  </r>
  <r>
    <x v="58"/>
    <n v="176"/>
    <n v="0"/>
    <x v="11"/>
  </r>
  <r>
    <x v="96"/>
    <n v="232"/>
    <n v="2"/>
    <x v="11"/>
  </r>
  <r>
    <x v="59"/>
    <n v="235"/>
    <n v="2"/>
    <x v="11"/>
  </r>
  <r>
    <x v="30"/>
    <n v="191"/>
    <n v="0"/>
    <x v="6"/>
  </r>
  <r>
    <x v="81"/>
    <n v="151"/>
    <n v="0"/>
    <x v="6"/>
  </r>
  <r>
    <x v="34"/>
    <n v="247"/>
    <n v="2"/>
    <x v="6"/>
  </r>
  <r>
    <x v="32"/>
    <n v="212"/>
    <n v="2"/>
    <x v="6"/>
  </r>
  <r>
    <x v="33"/>
    <n v="290"/>
    <n v="2"/>
    <x v="6"/>
  </r>
  <r>
    <x v="66"/>
    <n v="223"/>
    <n v="2"/>
    <x v="9"/>
  </r>
  <r>
    <x v="45"/>
    <n v="204"/>
    <n v="2"/>
    <x v="9"/>
  </r>
  <r>
    <x v="46"/>
    <n v="225"/>
    <n v="0"/>
    <x v="9"/>
  </r>
  <r>
    <x v="48"/>
    <n v="147"/>
    <n v="0"/>
    <x v="9"/>
  </r>
  <r>
    <x v="49"/>
    <n v="173"/>
    <n v="0"/>
    <x v="9"/>
  </r>
  <r>
    <x v="36"/>
    <n v="196"/>
    <n v="0"/>
    <x v="7"/>
  </r>
  <r>
    <x v="35"/>
    <n v="181"/>
    <n v="2"/>
    <x v="7"/>
  </r>
  <r>
    <x v="69"/>
    <n v="180"/>
    <n v="0"/>
    <x v="7"/>
  </r>
  <r>
    <x v="38"/>
    <n v="197"/>
    <n v="0"/>
    <x v="7"/>
  </r>
  <r>
    <x v="39"/>
    <n v="236"/>
    <n v="2"/>
    <x v="7"/>
  </r>
  <r>
    <x v="80"/>
    <n v="208"/>
    <n v="2"/>
    <x v="4"/>
  </r>
  <r>
    <x v="92"/>
    <n v="157"/>
    <n v="0"/>
    <x v="4"/>
  </r>
  <r>
    <x v="23"/>
    <n v="191"/>
    <n v="2"/>
    <x v="4"/>
  </r>
  <r>
    <x v="21"/>
    <n v="213"/>
    <n v="2"/>
    <x v="4"/>
  </r>
  <r>
    <x v="68"/>
    <n v="183"/>
    <n v="0"/>
    <x v="4"/>
  </r>
  <r>
    <x v="80"/>
    <n v="237"/>
    <n v="2"/>
    <x v="4"/>
  </r>
  <r>
    <x v="22"/>
    <n v="136"/>
    <n v="0"/>
    <x v="4"/>
  </r>
  <r>
    <x v="23"/>
    <n v="179"/>
    <n v="2"/>
    <x v="4"/>
  </r>
  <r>
    <x v="21"/>
    <n v="202"/>
    <n v="2"/>
    <x v="4"/>
  </r>
  <r>
    <x v="68"/>
    <n v="173"/>
    <n v="0"/>
    <x v="4"/>
  </r>
  <r>
    <x v="15"/>
    <n v="203"/>
    <n v="0"/>
    <x v="3"/>
  </r>
  <r>
    <x v="16"/>
    <n v="213"/>
    <n v="2"/>
    <x v="3"/>
  </r>
  <r>
    <x v="74"/>
    <n v="160"/>
    <n v="0"/>
    <x v="3"/>
  </r>
  <r>
    <x v="17"/>
    <n v="172"/>
    <n v="0"/>
    <x v="3"/>
  </r>
  <r>
    <x v="18"/>
    <n v="233"/>
    <n v="2"/>
    <x v="3"/>
  </r>
  <r>
    <x v="42"/>
    <n v="225"/>
    <n v="2"/>
    <x v="8"/>
  </r>
  <r>
    <x v="43"/>
    <n v="192"/>
    <n v="0"/>
    <x v="8"/>
  </r>
  <r>
    <x v="41"/>
    <n v="162"/>
    <n v="0"/>
    <x v="8"/>
  </r>
  <r>
    <x v="44"/>
    <n v="227"/>
    <n v="2"/>
    <x v="8"/>
  </r>
  <r>
    <x v="64"/>
    <n v="201"/>
    <n v="2"/>
    <x v="8"/>
  </r>
  <r>
    <x v="51"/>
    <n v="190"/>
    <n v="0"/>
    <x v="10"/>
  </r>
  <r>
    <x v="94"/>
    <n v="222"/>
    <n v="2"/>
    <x v="10"/>
  </r>
  <r>
    <x v="75"/>
    <n v="181"/>
    <n v="2"/>
    <x v="10"/>
  </r>
  <r>
    <x v="53"/>
    <n v="209"/>
    <n v="0"/>
    <x v="10"/>
  </r>
  <r>
    <x v="54"/>
    <n v="166"/>
    <n v="0"/>
    <x v="10"/>
  </r>
  <r>
    <x v="56"/>
    <n v="190"/>
    <n v="0"/>
    <x v="11"/>
  </r>
  <r>
    <x v="70"/>
    <n v="181"/>
    <n v="0"/>
    <x v="11"/>
  </r>
  <r>
    <x v="58"/>
    <n v="199"/>
    <n v="2"/>
    <x v="11"/>
  </r>
  <r>
    <x v="96"/>
    <n v="231"/>
    <n v="2"/>
    <x v="11"/>
  </r>
  <r>
    <x v="59"/>
    <n v="226"/>
    <n v="2"/>
    <x v="11"/>
  </r>
  <r>
    <x v="30"/>
    <n v="209"/>
    <n v="2"/>
    <x v="6"/>
  </r>
  <r>
    <x v="81"/>
    <n v="233"/>
    <n v="2"/>
    <x v="6"/>
  </r>
  <r>
    <x v="34"/>
    <n v="185"/>
    <n v="0"/>
    <x v="6"/>
  </r>
  <r>
    <x v="32"/>
    <n v="208"/>
    <n v="0"/>
    <x v="6"/>
  </r>
  <r>
    <x v="33"/>
    <n v="191"/>
    <n v="0"/>
    <x v="6"/>
  </r>
  <r>
    <x v="28"/>
    <n v="205"/>
    <n v="0"/>
    <x v="5"/>
  </r>
  <r>
    <x v="25"/>
    <n v="198"/>
    <n v="0"/>
    <x v="5"/>
  </r>
  <r>
    <x v="27"/>
    <n v="201"/>
    <n v="0"/>
    <x v="5"/>
  </r>
  <r>
    <x v="62"/>
    <n v="175"/>
    <n v="0"/>
    <x v="5"/>
  </r>
  <r>
    <x v="29"/>
    <n v="193"/>
    <n v="0"/>
    <x v="5"/>
  </r>
  <r>
    <x v="3"/>
    <n v="231"/>
    <n v="2"/>
    <x v="0"/>
  </r>
  <r>
    <x v="1"/>
    <n v="199"/>
    <n v="2"/>
    <x v="0"/>
  </r>
  <r>
    <x v="63"/>
    <n v="203"/>
    <n v="2"/>
    <x v="0"/>
  </r>
  <r>
    <x v="0"/>
    <n v="188"/>
    <n v="2"/>
    <x v="0"/>
  </r>
  <r>
    <x v="4"/>
    <n v="236"/>
    <n v="2"/>
    <x v="0"/>
  </r>
  <r>
    <x v="5"/>
    <n v="194"/>
    <n v="0"/>
    <x v="1"/>
  </r>
  <r>
    <x v="97"/>
    <n v="136"/>
    <n v="0"/>
    <x v="1"/>
  </r>
  <r>
    <x v="7"/>
    <n v="193"/>
    <n v="0"/>
    <x v="1"/>
  </r>
  <r>
    <x v="8"/>
    <n v="268"/>
    <n v="2"/>
    <x v="1"/>
  </r>
  <r>
    <x v="9"/>
    <n v="232"/>
    <n v="0"/>
    <x v="1"/>
  </r>
  <r>
    <x v="36"/>
    <n v="228"/>
    <n v="2"/>
    <x v="7"/>
  </r>
  <r>
    <x v="35"/>
    <n v="190"/>
    <n v="2"/>
    <x v="7"/>
  </r>
  <r>
    <x v="69"/>
    <n v="216"/>
    <n v="2"/>
    <x v="7"/>
  </r>
  <r>
    <x v="38"/>
    <n v="235"/>
    <n v="0"/>
    <x v="7"/>
  </r>
  <r>
    <x v="39"/>
    <n v="267"/>
    <n v="2"/>
    <x v="7"/>
  </r>
  <r>
    <x v="66"/>
    <n v="223"/>
    <n v="2"/>
    <x v="9"/>
  </r>
  <r>
    <x v="45"/>
    <n v="159"/>
    <n v="0"/>
    <x v="9"/>
  </r>
  <r>
    <x v="46"/>
    <n v="194"/>
    <n v="0"/>
    <x v="9"/>
  </r>
  <r>
    <x v="48"/>
    <n v="192"/>
    <n v="2"/>
    <x v="9"/>
  </r>
  <r>
    <x v="49"/>
    <n v="252"/>
    <n v="2"/>
    <x v="9"/>
  </r>
  <r>
    <x v="11"/>
    <n v="181"/>
    <n v="0"/>
    <x v="2"/>
  </r>
  <r>
    <x v="10"/>
    <n v="200"/>
    <n v="2"/>
    <x v="2"/>
  </r>
  <r>
    <x v="78"/>
    <n v="247"/>
    <n v="2"/>
    <x v="2"/>
  </r>
  <r>
    <x v="12"/>
    <n v="162"/>
    <n v="0"/>
    <x v="2"/>
  </r>
  <r>
    <x v="91"/>
    <n v="171"/>
    <n v="0"/>
    <x v="2"/>
  </r>
  <r>
    <x v="12"/>
    <n v="162"/>
    <n v="0"/>
    <x v="2"/>
  </r>
  <r>
    <x v="78"/>
    <n v="157"/>
    <n v="0"/>
    <x v="2"/>
  </r>
  <r>
    <x v="91"/>
    <n v="152"/>
    <n v="0"/>
    <x v="2"/>
  </r>
  <r>
    <x v="11"/>
    <n v="177"/>
    <n v="0"/>
    <x v="2"/>
  </r>
  <r>
    <x v="61"/>
    <n v="226"/>
    <n v="2"/>
    <x v="2"/>
  </r>
  <r>
    <x v="98"/>
    <n v="233"/>
    <n v="2"/>
    <x v="6"/>
  </r>
  <r>
    <x v="81"/>
    <n v="265"/>
    <n v="2"/>
    <x v="6"/>
  </r>
  <r>
    <x v="34"/>
    <n v="204"/>
    <n v="2"/>
    <x v="6"/>
  </r>
  <r>
    <x v="32"/>
    <n v="192"/>
    <n v="2"/>
    <x v="6"/>
  </r>
  <r>
    <x v="33"/>
    <n v="187"/>
    <n v="0"/>
    <x v="6"/>
  </r>
  <r>
    <x v="36"/>
    <n v="180"/>
    <n v="0"/>
    <x v="7"/>
  </r>
  <r>
    <x v="35"/>
    <n v="212"/>
    <n v="0"/>
    <x v="7"/>
  </r>
  <r>
    <x v="69"/>
    <n v="166"/>
    <n v="0"/>
    <x v="7"/>
  </r>
  <r>
    <x v="38"/>
    <n v="199"/>
    <n v="0"/>
    <x v="7"/>
  </r>
  <r>
    <x v="39"/>
    <n v="192"/>
    <n v="0"/>
    <x v="7"/>
  </r>
  <r>
    <x v="15"/>
    <n v="210"/>
    <n v="2"/>
    <x v="3"/>
  </r>
  <r>
    <x v="16"/>
    <n v="226"/>
    <n v="2"/>
    <x v="3"/>
  </r>
  <r>
    <x v="74"/>
    <n v="206"/>
    <n v="2"/>
    <x v="3"/>
  </r>
  <r>
    <x v="18"/>
    <n v="215"/>
    <n v="2"/>
    <x v="3"/>
  </r>
  <r>
    <x v="17"/>
    <n v="228"/>
    <n v="2"/>
    <x v="3"/>
  </r>
  <r>
    <x v="28"/>
    <n v="233"/>
    <n v="2"/>
    <x v="5"/>
  </r>
  <r>
    <x v="25"/>
    <n v="209"/>
    <n v="2"/>
    <x v="5"/>
  </r>
  <r>
    <x v="26"/>
    <n v="194"/>
    <n v="2"/>
    <x v="5"/>
  </r>
  <r>
    <x v="62"/>
    <n v="170"/>
    <n v="0"/>
    <x v="5"/>
  </r>
  <r>
    <x v="29"/>
    <n v="208"/>
    <n v="2"/>
    <x v="5"/>
  </r>
  <r>
    <x v="66"/>
    <n v="199"/>
    <n v="0"/>
    <x v="9"/>
  </r>
  <r>
    <x v="45"/>
    <n v="170"/>
    <n v="0"/>
    <x v="9"/>
  </r>
  <r>
    <x v="46"/>
    <n v="155"/>
    <n v="0"/>
    <x v="9"/>
  </r>
  <r>
    <x v="48"/>
    <n v="225"/>
    <n v="2"/>
    <x v="9"/>
  </r>
  <r>
    <x v="49"/>
    <n v="198"/>
    <n v="0"/>
    <x v="9"/>
  </r>
  <r>
    <x v="5"/>
    <n v="196"/>
    <n v="0"/>
    <x v="1"/>
  </r>
  <r>
    <x v="97"/>
    <n v="241"/>
    <n v="2"/>
    <x v="1"/>
  </r>
  <r>
    <x v="7"/>
    <n v="156"/>
    <n v="0"/>
    <x v="1"/>
  </r>
  <r>
    <x v="8"/>
    <n v="164"/>
    <n v="0"/>
    <x v="1"/>
  </r>
  <r>
    <x v="9"/>
    <n v="206"/>
    <n v="2"/>
    <x v="1"/>
  </r>
  <r>
    <x v="51"/>
    <n v="236"/>
    <n v="2"/>
    <x v="10"/>
  </r>
  <r>
    <x v="94"/>
    <n v="190"/>
    <n v="0"/>
    <x v="10"/>
  </r>
  <r>
    <x v="75"/>
    <n v="192"/>
    <n v="2"/>
    <x v="10"/>
  </r>
  <r>
    <x v="53"/>
    <n v="289"/>
    <n v="2"/>
    <x v="10"/>
  </r>
  <r>
    <x v="54"/>
    <n v="195"/>
    <n v="0"/>
    <x v="10"/>
  </r>
  <r>
    <x v="92"/>
    <n v="257"/>
    <n v="2"/>
    <x v="4"/>
  </r>
  <r>
    <x v="22"/>
    <n v="210"/>
    <n v="2"/>
    <x v="4"/>
  </r>
  <r>
    <x v="23"/>
    <n v="226"/>
    <n v="2"/>
    <x v="4"/>
  </r>
  <r>
    <x v="21"/>
    <n v="153"/>
    <n v="0"/>
    <x v="4"/>
  </r>
  <r>
    <x v="68"/>
    <n v="256"/>
    <n v="2"/>
    <x v="4"/>
  </r>
  <r>
    <x v="56"/>
    <n v="185"/>
    <n v="0"/>
    <x v="11"/>
  </r>
  <r>
    <x v="70"/>
    <n v="200"/>
    <n v="0"/>
    <x v="11"/>
  </r>
  <r>
    <x v="58"/>
    <n v="203"/>
    <n v="0"/>
    <x v="11"/>
  </r>
  <r>
    <x v="96"/>
    <n v="244"/>
    <n v="2"/>
    <x v="11"/>
  </r>
  <r>
    <x v="59"/>
    <n v="178"/>
    <n v="0"/>
    <x v="11"/>
  </r>
  <r>
    <x v="3"/>
    <n v="258"/>
    <n v="2"/>
    <x v="0"/>
  </r>
  <r>
    <x v="1"/>
    <n v="207"/>
    <n v="0"/>
    <x v="0"/>
  </r>
  <r>
    <x v="63"/>
    <n v="165"/>
    <n v="0"/>
    <x v="0"/>
  </r>
  <r>
    <x v="0"/>
    <n v="248"/>
    <n v="2"/>
    <x v="0"/>
  </r>
  <r>
    <x v="4"/>
    <n v="160"/>
    <n v="0"/>
    <x v="0"/>
  </r>
  <r>
    <x v="42"/>
    <n v="125"/>
    <n v="0"/>
    <x v="8"/>
  </r>
  <r>
    <x v="43"/>
    <n v="221"/>
    <n v="2"/>
    <x v="8"/>
  </r>
  <r>
    <x v="77"/>
    <n v="195"/>
    <n v="2"/>
    <x v="8"/>
  </r>
  <r>
    <x v="44"/>
    <n v="223"/>
    <n v="0"/>
    <x v="8"/>
  </r>
  <r>
    <x v="64"/>
    <n v="187"/>
    <n v="2"/>
    <x v="8"/>
  </r>
  <r>
    <x v="36"/>
    <n v="232"/>
    <n v="2"/>
    <x v="7"/>
  </r>
  <r>
    <x v="35"/>
    <n v="178"/>
    <n v="0"/>
    <x v="7"/>
  </r>
  <r>
    <x v="69"/>
    <n v="193"/>
    <n v="2"/>
    <x v="7"/>
  </r>
  <r>
    <x v="38"/>
    <n v="250"/>
    <n v="0"/>
    <x v="7"/>
  </r>
  <r>
    <x v="39"/>
    <n v="227"/>
    <n v="2"/>
    <x v="7"/>
  </r>
  <r>
    <x v="42"/>
    <n v="174"/>
    <n v="0"/>
    <x v="8"/>
  </r>
  <r>
    <x v="43"/>
    <n v="223"/>
    <n v="2"/>
    <x v="8"/>
  </r>
  <r>
    <x v="77"/>
    <n v="182"/>
    <n v="0"/>
    <x v="8"/>
  </r>
  <r>
    <x v="44"/>
    <n v="276"/>
    <n v="2"/>
    <x v="8"/>
  </r>
  <r>
    <x v="64"/>
    <n v="181"/>
    <n v="0"/>
    <x v="8"/>
  </r>
  <r>
    <x v="92"/>
    <n v="137"/>
    <n v="0"/>
    <x v="4"/>
  </r>
  <r>
    <x v="22"/>
    <n v="201"/>
    <n v="0"/>
    <x v="4"/>
  </r>
  <r>
    <x v="23"/>
    <n v="203"/>
    <n v="0"/>
    <x v="4"/>
  </r>
  <r>
    <x v="21"/>
    <n v="187"/>
    <n v="0"/>
    <x v="4"/>
  </r>
  <r>
    <x v="68"/>
    <n v="179"/>
    <n v="2"/>
    <x v="4"/>
  </r>
  <r>
    <x v="10"/>
    <n v="215"/>
    <n v="2"/>
    <x v="2"/>
  </r>
  <r>
    <x v="78"/>
    <n v="212"/>
    <n v="2"/>
    <x v="2"/>
  </r>
  <r>
    <x v="91"/>
    <n v="226"/>
    <n v="2"/>
    <x v="2"/>
  </r>
  <r>
    <x v="11"/>
    <n v="205"/>
    <n v="2"/>
    <x v="2"/>
  </r>
  <r>
    <x v="61"/>
    <n v="160"/>
    <n v="0"/>
    <x v="2"/>
  </r>
  <r>
    <x v="5"/>
    <n v="190"/>
    <n v="0"/>
    <x v="1"/>
  </r>
  <r>
    <x v="97"/>
    <n v="167"/>
    <n v="0"/>
    <x v="1"/>
  </r>
  <r>
    <x v="85"/>
    <n v="147"/>
    <n v="0"/>
    <x v="1"/>
  </r>
  <r>
    <x v="8"/>
    <n v="189"/>
    <n v="0"/>
    <x v="1"/>
  </r>
  <r>
    <x v="9"/>
    <n v="244"/>
    <n v="0"/>
    <x v="1"/>
  </r>
  <r>
    <x v="3"/>
    <n v="234"/>
    <n v="2"/>
    <x v="0"/>
  </r>
  <r>
    <x v="1"/>
    <n v="199"/>
    <n v="2"/>
    <x v="0"/>
  </r>
  <r>
    <x v="63"/>
    <n v="178"/>
    <n v="2"/>
    <x v="0"/>
  </r>
  <r>
    <x v="0"/>
    <n v="226"/>
    <n v="2"/>
    <x v="0"/>
  </r>
  <r>
    <x v="4"/>
    <n v="246"/>
    <n v="2"/>
    <x v="0"/>
  </r>
  <r>
    <x v="56"/>
    <n v="224"/>
    <n v="2"/>
    <x v="11"/>
  </r>
  <r>
    <x v="70"/>
    <n v="251"/>
    <n v="2"/>
    <x v="11"/>
  </r>
  <r>
    <x v="58"/>
    <n v="209"/>
    <n v="2"/>
    <x v="11"/>
  </r>
  <r>
    <x v="96"/>
    <n v="228"/>
    <n v="2"/>
    <x v="11"/>
  </r>
  <r>
    <x v="59"/>
    <n v="204"/>
    <n v="2"/>
    <x v="11"/>
  </r>
  <r>
    <x v="66"/>
    <n v="138"/>
    <n v="0"/>
    <x v="9"/>
  </r>
  <r>
    <x v="45"/>
    <n v="165"/>
    <n v="0"/>
    <x v="9"/>
  </r>
  <r>
    <x v="46"/>
    <n v="191"/>
    <n v="0"/>
    <x v="9"/>
  </r>
  <r>
    <x v="48"/>
    <n v="183"/>
    <n v="0"/>
    <x v="9"/>
  </r>
  <r>
    <x v="49"/>
    <n v="190"/>
    <n v="0"/>
    <x v="9"/>
  </r>
  <r>
    <x v="15"/>
    <n v="258"/>
    <n v="2"/>
    <x v="3"/>
  </r>
  <r>
    <x v="16"/>
    <n v="182"/>
    <n v="0"/>
    <x v="3"/>
  </r>
  <r>
    <x v="74"/>
    <n v="211"/>
    <n v="2"/>
    <x v="3"/>
  </r>
  <r>
    <x v="18"/>
    <n v="194"/>
    <n v="0"/>
    <x v="3"/>
  </r>
  <r>
    <x v="17"/>
    <n v="217"/>
    <n v="2"/>
    <x v="3"/>
  </r>
  <r>
    <x v="51"/>
    <n v="217"/>
    <n v="0"/>
    <x v="10"/>
  </r>
  <r>
    <x v="94"/>
    <n v="190"/>
    <n v="2"/>
    <x v="10"/>
  </r>
  <r>
    <x v="75"/>
    <n v="182"/>
    <n v="0"/>
    <x v="10"/>
  </r>
  <r>
    <x v="53"/>
    <n v="224"/>
    <n v="2"/>
    <x v="10"/>
  </r>
  <r>
    <x v="54"/>
    <n v="196"/>
    <n v="0"/>
    <x v="10"/>
  </r>
  <r>
    <x v="28"/>
    <n v="234"/>
    <n v="2"/>
    <x v="5"/>
  </r>
  <r>
    <x v="25"/>
    <n v="200"/>
    <n v="0"/>
    <x v="5"/>
  </r>
  <r>
    <x v="26"/>
    <n v="223"/>
    <n v="0"/>
    <x v="5"/>
  </r>
  <r>
    <x v="62"/>
    <n v="201"/>
    <n v="2"/>
    <x v="5"/>
  </r>
  <r>
    <x v="29"/>
    <n v="213"/>
    <n v="2"/>
    <x v="5"/>
  </r>
  <r>
    <x v="98"/>
    <n v="200"/>
    <n v="0"/>
    <x v="6"/>
  </r>
  <r>
    <x v="81"/>
    <n v="248"/>
    <n v="2"/>
    <x v="6"/>
  </r>
  <r>
    <x v="34"/>
    <n v="256"/>
    <n v="2"/>
    <x v="6"/>
  </r>
  <r>
    <x v="32"/>
    <n v="191"/>
    <n v="0"/>
    <x v="6"/>
  </r>
  <r>
    <x v="33"/>
    <n v="179"/>
    <n v="0"/>
    <x v="6"/>
  </r>
  <r>
    <x v="3"/>
    <n v="236"/>
    <n v="2"/>
    <x v="0"/>
  </r>
  <r>
    <x v="1"/>
    <n v="222"/>
    <n v="2"/>
    <x v="0"/>
  </r>
  <r>
    <x v="63"/>
    <n v="183"/>
    <n v="0"/>
    <x v="0"/>
  </r>
  <r>
    <x v="0"/>
    <n v="224"/>
    <n v="2"/>
    <x v="0"/>
  </r>
  <r>
    <x v="4"/>
    <n v="135"/>
    <n v="0"/>
    <x v="0"/>
  </r>
  <r>
    <x v="56"/>
    <n v="185"/>
    <n v="0"/>
    <x v="11"/>
  </r>
  <r>
    <x v="70"/>
    <n v="188"/>
    <n v="0"/>
    <x v="11"/>
  </r>
  <r>
    <x v="58"/>
    <n v="245"/>
    <n v="2"/>
    <x v="11"/>
  </r>
  <r>
    <x v="96"/>
    <n v="213"/>
    <n v="0"/>
    <x v="11"/>
  </r>
  <r>
    <x v="59"/>
    <n v="195"/>
    <n v="2"/>
    <x v="11"/>
  </r>
  <r>
    <x v="5"/>
    <n v="202"/>
    <n v="0"/>
    <x v="1"/>
  </r>
  <r>
    <x v="97"/>
    <n v="252"/>
    <n v="2"/>
    <x v="1"/>
  </r>
  <r>
    <x v="85"/>
    <n v="163"/>
    <n v="0"/>
    <x v="1"/>
  </r>
  <r>
    <x v="8"/>
    <n v="179"/>
    <n v="0"/>
    <x v="1"/>
  </r>
  <r>
    <x v="9"/>
    <n v="223"/>
    <n v="0"/>
    <x v="1"/>
  </r>
  <r>
    <x v="33"/>
    <n v="216"/>
    <n v="2"/>
    <x v="6"/>
  </r>
  <r>
    <x v="98"/>
    <n v="178"/>
    <n v="0"/>
    <x v="6"/>
  </r>
  <r>
    <x v="81"/>
    <n v="231"/>
    <n v="2"/>
    <x v="6"/>
  </r>
  <r>
    <x v="32"/>
    <n v="233"/>
    <n v="2"/>
    <x v="6"/>
  </r>
  <r>
    <x v="34"/>
    <n v="224"/>
    <n v="2"/>
    <x v="6"/>
  </r>
  <r>
    <x v="51"/>
    <n v="206"/>
    <n v="2"/>
    <x v="10"/>
  </r>
  <r>
    <x v="94"/>
    <n v="215"/>
    <n v="0"/>
    <x v="10"/>
  </r>
  <r>
    <x v="75"/>
    <n v="225"/>
    <n v="2"/>
    <x v="10"/>
  </r>
  <r>
    <x v="53"/>
    <n v="200"/>
    <n v="2"/>
    <x v="10"/>
  </r>
  <r>
    <x v="54"/>
    <n v="205"/>
    <n v="2"/>
    <x v="10"/>
  </r>
  <r>
    <x v="10"/>
    <n v="129"/>
    <n v="0"/>
    <x v="2"/>
  </r>
  <r>
    <x v="78"/>
    <n v="222"/>
    <n v="2"/>
    <x v="2"/>
  </r>
  <r>
    <x v="91"/>
    <n v="194"/>
    <n v="0"/>
    <x v="2"/>
  </r>
  <r>
    <x v="11"/>
    <n v="178"/>
    <n v="0"/>
    <x v="2"/>
  </r>
  <r>
    <x v="61"/>
    <n v="176"/>
    <n v="0"/>
    <x v="2"/>
  </r>
  <r>
    <x v="80"/>
    <n v="146"/>
    <n v="0"/>
    <x v="4"/>
  </r>
  <r>
    <x v="22"/>
    <n v="192"/>
    <n v="2"/>
    <x v="4"/>
  </r>
  <r>
    <x v="23"/>
    <n v="163"/>
    <n v="0"/>
    <x v="4"/>
  </r>
  <r>
    <x v="21"/>
    <n v="224"/>
    <n v="0"/>
    <x v="4"/>
  </r>
  <r>
    <x v="68"/>
    <n v="192"/>
    <n v="2"/>
    <x v="4"/>
  </r>
  <r>
    <x v="42"/>
    <n v="181"/>
    <n v="2"/>
    <x v="8"/>
  </r>
  <r>
    <x v="43"/>
    <n v="182"/>
    <n v="0"/>
    <x v="8"/>
  </r>
  <r>
    <x v="41"/>
    <n v="203"/>
    <n v="2"/>
    <x v="8"/>
  </r>
  <r>
    <x v="77"/>
    <n v="226"/>
    <n v="2"/>
    <x v="8"/>
  </r>
  <r>
    <x v="44"/>
    <n v="180"/>
    <n v="0"/>
    <x v="8"/>
  </r>
  <r>
    <x v="36"/>
    <n v="167"/>
    <n v="0"/>
    <x v="7"/>
  </r>
  <r>
    <x v="35"/>
    <n v="196"/>
    <n v="2"/>
    <x v="7"/>
  </r>
  <r>
    <x v="69"/>
    <n v="202"/>
    <n v="0"/>
    <x v="7"/>
  </r>
  <r>
    <x v="38"/>
    <n v="204"/>
    <n v="2"/>
    <x v="7"/>
  </r>
  <r>
    <x v="39"/>
    <n v="256"/>
    <n v="2"/>
    <x v="7"/>
  </r>
  <r>
    <x v="28"/>
    <n v="227"/>
    <n v="2"/>
    <x v="5"/>
  </r>
  <r>
    <x v="25"/>
    <n v="189"/>
    <n v="0"/>
    <x v="5"/>
  </r>
  <r>
    <x v="26"/>
    <n v="246"/>
    <n v="2"/>
    <x v="5"/>
  </r>
  <r>
    <x v="62"/>
    <n v="199"/>
    <n v="0"/>
    <x v="5"/>
  </r>
  <r>
    <x v="29"/>
    <n v="212"/>
    <n v="0"/>
    <x v="5"/>
  </r>
  <r>
    <x v="15"/>
    <n v="152"/>
    <n v="0"/>
    <x v="3"/>
  </r>
  <r>
    <x v="16"/>
    <n v="234"/>
    <n v="2"/>
    <x v="3"/>
  </r>
  <r>
    <x v="74"/>
    <n v="182"/>
    <n v="0"/>
    <x v="3"/>
  </r>
  <r>
    <x v="18"/>
    <n v="166"/>
    <n v="0"/>
    <x v="3"/>
  </r>
  <r>
    <x v="17"/>
    <n v="185"/>
    <n v="0"/>
    <x v="3"/>
  </r>
  <r>
    <x v="66"/>
    <n v="247"/>
    <n v="2"/>
    <x v="9"/>
  </r>
  <r>
    <x v="45"/>
    <n v="187"/>
    <n v="0"/>
    <x v="9"/>
  </r>
  <r>
    <x v="46"/>
    <n v="216"/>
    <n v="2"/>
    <x v="9"/>
  </r>
  <r>
    <x v="48"/>
    <n v="187"/>
    <n v="2"/>
    <x v="9"/>
  </r>
  <r>
    <x v="49"/>
    <n v="254"/>
    <n v="2"/>
    <x v="9"/>
  </r>
  <r>
    <x v="28"/>
    <n v="199"/>
    <n v="2"/>
    <x v="5"/>
  </r>
  <r>
    <x v="25"/>
    <n v="194"/>
    <n v="2"/>
    <x v="5"/>
  </r>
  <r>
    <x v="26"/>
    <n v="210"/>
    <n v="2"/>
    <x v="5"/>
  </r>
  <r>
    <x v="62"/>
    <n v="209"/>
    <n v="2"/>
    <x v="5"/>
  </r>
  <r>
    <x v="87"/>
    <n v="209"/>
    <n v="0"/>
    <x v="5"/>
  </r>
  <r>
    <x v="51"/>
    <n v="172"/>
    <n v="0"/>
    <x v="10"/>
  </r>
  <r>
    <x v="94"/>
    <n v="167"/>
    <n v="0"/>
    <x v="10"/>
  </r>
  <r>
    <x v="75"/>
    <n v="192"/>
    <n v="0"/>
    <x v="10"/>
  </r>
  <r>
    <x v="53"/>
    <n v="198"/>
    <n v="0"/>
    <x v="10"/>
  </r>
  <r>
    <x v="54"/>
    <n v="289"/>
    <n v="2"/>
    <x v="10"/>
  </r>
  <r>
    <x v="66"/>
    <n v="214"/>
    <n v="2"/>
    <x v="9"/>
  </r>
  <r>
    <x v="45"/>
    <n v="157"/>
    <n v="0"/>
    <x v="9"/>
  </r>
  <r>
    <x v="46"/>
    <n v="180"/>
    <n v="0"/>
    <x v="9"/>
  </r>
  <r>
    <x v="48"/>
    <n v="193"/>
    <n v="2"/>
    <x v="9"/>
  </r>
  <r>
    <x v="49"/>
    <n v="247"/>
    <n v="0"/>
    <x v="9"/>
  </r>
  <r>
    <x v="42"/>
    <n v="164"/>
    <n v="0"/>
    <x v="8"/>
  </r>
  <r>
    <x v="43"/>
    <n v="234"/>
    <n v="2"/>
    <x v="8"/>
  </r>
  <r>
    <x v="41"/>
    <n v="192"/>
    <n v="2"/>
    <x v="8"/>
  </r>
  <r>
    <x v="77"/>
    <n v="168"/>
    <n v="0"/>
    <x v="8"/>
  </r>
  <r>
    <x v="44"/>
    <n v="252"/>
    <n v="2"/>
    <x v="8"/>
  </r>
  <r>
    <x v="36"/>
    <n v="177"/>
    <n v="0"/>
    <x v="7"/>
  </r>
  <r>
    <x v="35"/>
    <n v="217"/>
    <n v="0"/>
    <x v="7"/>
  </r>
  <r>
    <x v="69"/>
    <n v="159"/>
    <n v="0"/>
    <x v="7"/>
  </r>
  <r>
    <x v="38"/>
    <n v="188"/>
    <n v="0"/>
    <x v="7"/>
  </r>
  <r>
    <x v="39"/>
    <n v="199"/>
    <n v="2"/>
    <x v="7"/>
  </r>
  <r>
    <x v="56"/>
    <n v="225"/>
    <n v="2"/>
    <x v="11"/>
  </r>
  <r>
    <x v="70"/>
    <n v="234"/>
    <n v="2"/>
    <x v="11"/>
  </r>
  <r>
    <x v="58"/>
    <n v="244"/>
    <n v="2"/>
    <x v="11"/>
  </r>
  <r>
    <x v="96"/>
    <n v="256"/>
    <n v="2"/>
    <x v="11"/>
  </r>
  <r>
    <x v="59"/>
    <n v="152"/>
    <n v="0"/>
    <x v="11"/>
  </r>
  <r>
    <x v="98"/>
    <n v="200"/>
    <n v="0"/>
    <x v="6"/>
  </r>
  <r>
    <x v="81"/>
    <n v="170"/>
    <n v="0"/>
    <x v="6"/>
  </r>
  <r>
    <x v="34"/>
    <n v="212"/>
    <n v="2"/>
    <x v="6"/>
  </r>
  <r>
    <x v="32"/>
    <n v="187"/>
    <n v="0"/>
    <x v="6"/>
  </r>
  <r>
    <x v="33"/>
    <n v="205"/>
    <n v="2"/>
    <x v="6"/>
  </r>
  <r>
    <x v="15"/>
    <n v="234"/>
    <n v="2"/>
    <x v="3"/>
  </r>
  <r>
    <x v="16"/>
    <n v="236"/>
    <n v="2"/>
    <x v="3"/>
  </r>
  <r>
    <x v="74"/>
    <n v="193"/>
    <n v="0"/>
    <x v="3"/>
  </r>
  <r>
    <x v="18"/>
    <n v="237"/>
    <n v="2"/>
    <x v="3"/>
  </r>
  <r>
    <x v="17"/>
    <n v="180"/>
    <n v="0"/>
    <x v="3"/>
  </r>
  <r>
    <x v="3"/>
    <n v="164"/>
    <n v="0"/>
    <x v="0"/>
  </r>
  <r>
    <x v="1"/>
    <n v="181"/>
    <n v="2"/>
    <x v="0"/>
  </r>
  <r>
    <x v="63"/>
    <n v="190"/>
    <n v="2"/>
    <x v="0"/>
  </r>
  <r>
    <x v="0"/>
    <n v="157"/>
    <n v="0"/>
    <x v="0"/>
  </r>
  <r>
    <x v="4"/>
    <n v="180"/>
    <n v="0"/>
    <x v="0"/>
  </r>
  <r>
    <x v="12"/>
    <n v="251"/>
    <n v="2"/>
    <x v="2"/>
  </r>
  <r>
    <x v="78"/>
    <n v="180"/>
    <n v="0"/>
    <x v="2"/>
  </r>
  <r>
    <x v="10"/>
    <n v="174"/>
    <n v="0"/>
    <x v="2"/>
  </r>
  <r>
    <x v="11"/>
    <n v="181"/>
    <n v="2"/>
    <x v="2"/>
  </r>
  <r>
    <x v="61"/>
    <n v="207"/>
    <n v="2"/>
    <x v="2"/>
  </r>
  <r>
    <x v="92"/>
    <n v="200"/>
    <n v="0"/>
    <x v="4"/>
  </r>
  <r>
    <x v="22"/>
    <n v="222"/>
    <n v="2"/>
    <x v="4"/>
  </r>
  <r>
    <x v="23"/>
    <n v="209"/>
    <n v="2"/>
    <x v="4"/>
  </r>
  <r>
    <x v="21"/>
    <n v="162"/>
    <n v="0"/>
    <x v="4"/>
  </r>
  <r>
    <x v="68"/>
    <n v="233"/>
    <n v="2"/>
    <x v="4"/>
  </r>
  <r>
    <x v="5"/>
    <n v="202"/>
    <n v="2"/>
    <x v="1"/>
  </r>
  <r>
    <x v="97"/>
    <n v="187"/>
    <n v="0"/>
    <x v="1"/>
  </r>
  <r>
    <x v="7"/>
    <n v="191"/>
    <n v="0"/>
    <x v="1"/>
  </r>
  <r>
    <x v="8"/>
    <n v="212"/>
    <n v="2"/>
    <x v="1"/>
  </r>
  <r>
    <x v="9"/>
    <n v="208"/>
    <n v="0"/>
    <x v="1"/>
  </r>
  <r>
    <x v="5"/>
    <n v="186"/>
    <n v="2"/>
    <x v="1"/>
  </r>
  <r>
    <x v="97"/>
    <n v="155"/>
    <n v="0"/>
    <x v="1"/>
  </r>
  <r>
    <x v="7"/>
    <n v="198"/>
    <n v="2"/>
    <x v="1"/>
  </r>
  <r>
    <x v="8"/>
    <n v="165"/>
    <n v="0"/>
    <x v="1"/>
  </r>
  <r>
    <x v="9"/>
    <n v="243"/>
    <n v="2"/>
    <x v="1"/>
  </r>
  <r>
    <x v="66"/>
    <n v="180"/>
    <n v="0"/>
    <x v="9"/>
  </r>
  <r>
    <x v="45"/>
    <n v="183"/>
    <n v="2"/>
    <x v="9"/>
  </r>
  <r>
    <x v="46"/>
    <n v="180"/>
    <n v="0"/>
    <x v="9"/>
  </r>
  <r>
    <x v="48"/>
    <n v="220"/>
    <n v="2"/>
    <x v="9"/>
  </r>
  <r>
    <x v="49"/>
    <n v="203"/>
    <n v="0"/>
    <x v="9"/>
  </r>
  <r>
    <x v="15"/>
    <n v="233"/>
    <n v="2"/>
    <x v="3"/>
  </r>
  <r>
    <x v="16"/>
    <n v="194"/>
    <n v="2"/>
    <x v="3"/>
  </r>
  <r>
    <x v="74"/>
    <n v="235"/>
    <n v="2"/>
    <x v="3"/>
  </r>
  <r>
    <x v="18"/>
    <n v="242"/>
    <n v="2"/>
    <x v="3"/>
  </r>
  <r>
    <x v="89"/>
    <n v="160"/>
    <n v="0"/>
    <x v="3"/>
  </r>
  <r>
    <x v="3"/>
    <n v="180"/>
    <n v="0"/>
    <x v="0"/>
  </r>
  <r>
    <x v="1"/>
    <n v="188"/>
    <n v="0"/>
    <x v="0"/>
  </r>
  <r>
    <x v="63"/>
    <n v="233"/>
    <n v="0"/>
    <x v="0"/>
  </r>
  <r>
    <x v="0"/>
    <n v="203"/>
    <n v="0"/>
    <x v="0"/>
  </r>
  <r>
    <x v="4"/>
    <n v="237"/>
    <n v="2"/>
    <x v="0"/>
  </r>
  <r>
    <x v="92"/>
    <n v="155"/>
    <n v="0"/>
    <x v="4"/>
  </r>
  <r>
    <x v="22"/>
    <n v="191"/>
    <n v="2"/>
    <x v="4"/>
  </r>
  <r>
    <x v="23"/>
    <n v="209"/>
    <n v="2"/>
    <x v="4"/>
  </r>
  <r>
    <x v="21"/>
    <n v="206"/>
    <n v="0"/>
    <x v="4"/>
  </r>
  <r>
    <x v="68"/>
    <n v="212"/>
    <n v="2"/>
    <x v="4"/>
  </r>
  <r>
    <x v="28"/>
    <n v="221"/>
    <n v="2"/>
    <x v="5"/>
  </r>
  <r>
    <x v="25"/>
    <n v="181"/>
    <n v="0"/>
    <x v="5"/>
  </r>
  <r>
    <x v="26"/>
    <n v="200"/>
    <n v="0"/>
    <x v="5"/>
  </r>
  <r>
    <x v="62"/>
    <n v="237"/>
    <n v="2"/>
    <x v="5"/>
  </r>
  <r>
    <x v="87"/>
    <n v="180"/>
    <n v="0"/>
    <x v="5"/>
  </r>
  <r>
    <x v="36"/>
    <n v="236"/>
    <n v="2"/>
    <x v="7"/>
  </r>
  <r>
    <x v="35"/>
    <n v="159"/>
    <n v="0"/>
    <x v="7"/>
  </r>
  <r>
    <x v="69"/>
    <n v="194"/>
    <n v="2"/>
    <x v="7"/>
  </r>
  <r>
    <x v="38"/>
    <n v="277"/>
    <n v="2"/>
    <x v="7"/>
  </r>
  <r>
    <x v="39"/>
    <n v="245"/>
    <n v="2"/>
    <x v="7"/>
  </r>
  <r>
    <x v="12"/>
    <n v="214"/>
    <n v="0"/>
    <x v="2"/>
  </r>
  <r>
    <x v="78"/>
    <n v="246"/>
    <n v="2"/>
    <x v="2"/>
  </r>
  <r>
    <x v="91"/>
    <n v="186"/>
    <n v="0"/>
    <x v="2"/>
  </r>
  <r>
    <x v="11"/>
    <n v="146"/>
    <n v="0"/>
    <x v="2"/>
  </r>
  <r>
    <x v="61"/>
    <n v="168"/>
    <n v="0"/>
    <x v="2"/>
  </r>
  <r>
    <x v="42"/>
    <n v="227"/>
    <n v="2"/>
    <x v="8"/>
  </r>
  <r>
    <x v="43"/>
    <n v="169"/>
    <n v="0"/>
    <x v="8"/>
  </r>
  <r>
    <x v="64"/>
    <n v="225"/>
    <n v="2"/>
    <x v="8"/>
  </r>
  <r>
    <x v="77"/>
    <n v="174"/>
    <n v="0"/>
    <x v="8"/>
  </r>
  <r>
    <x v="44"/>
    <n v="195"/>
    <n v="2"/>
    <x v="8"/>
  </r>
  <r>
    <x v="98"/>
    <n v="176"/>
    <n v="0"/>
    <x v="6"/>
  </r>
  <r>
    <x v="81"/>
    <n v="244"/>
    <n v="2"/>
    <x v="6"/>
  </r>
  <r>
    <x v="34"/>
    <n v="212"/>
    <n v="0"/>
    <x v="6"/>
  </r>
  <r>
    <x v="32"/>
    <n v="222"/>
    <n v="2"/>
    <x v="6"/>
  </r>
  <r>
    <x v="33"/>
    <n v="191"/>
    <n v="0"/>
    <x v="6"/>
  </r>
  <r>
    <x v="56"/>
    <n v="266"/>
    <n v="2"/>
    <x v="11"/>
  </r>
  <r>
    <x v="70"/>
    <n v="191"/>
    <n v="0"/>
    <x v="11"/>
  </r>
  <r>
    <x v="58"/>
    <n v="214"/>
    <n v="2"/>
    <x v="11"/>
  </r>
  <r>
    <x v="96"/>
    <n v="210"/>
    <n v="2"/>
    <x v="11"/>
  </r>
  <r>
    <x v="59"/>
    <n v="181"/>
    <n v="0"/>
    <x v="11"/>
  </r>
  <r>
    <x v="51"/>
    <n v="157"/>
    <n v="0"/>
    <x v="10"/>
  </r>
  <r>
    <x v="99"/>
    <n v="225"/>
    <n v="2"/>
    <x v="10"/>
  </r>
  <r>
    <x v="75"/>
    <n v="185"/>
    <n v="0"/>
    <x v="10"/>
  </r>
  <r>
    <x v="53"/>
    <n v="208"/>
    <n v="0"/>
    <x v="10"/>
  </r>
  <r>
    <x v="54"/>
    <n v="219"/>
    <n v="2"/>
    <x v="10"/>
  </r>
  <r>
    <x v="3"/>
    <n v="196"/>
    <n v="2"/>
    <x v="0"/>
  </r>
  <r>
    <x v="4"/>
    <n v="298"/>
    <n v="2"/>
    <x v="0"/>
  </r>
  <r>
    <x v="63"/>
    <n v="248"/>
    <n v="2"/>
    <x v="0"/>
  </r>
  <r>
    <x v="1"/>
    <n v="167"/>
    <n v="0"/>
    <x v="0"/>
  </r>
  <r>
    <x v="0"/>
    <n v="215"/>
    <n v="0"/>
    <x v="0"/>
  </r>
  <r>
    <x v="7"/>
    <n v="166"/>
    <n v="0"/>
    <x v="1"/>
  </r>
  <r>
    <x v="97"/>
    <n v="215"/>
    <n v="0"/>
    <x v="1"/>
  </r>
  <r>
    <x v="76"/>
    <n v="179"/>
    <n v="0"/>
    <x v="1"/>
  </r>
  <r>
    <x v="8"/>
    <n v="171"/>
    <n v="2"/>
    <x v="1"/>
  </r>
  <r>
    <x v="9"/>
    <n v="265"/>
    <n v="2"/>
    <x v="1"/>
  </r>
  <r>
    <x v="42"/>
    <n v="223"/>
    <n v="1"/>
    <x v="8"/>
  </r>
  <r>
    <x v="40"/>
    <n v="258"/>
    <n v="2"/>
    <x v="8"/>
  </r>
  <r>
    <x v="43"/>
    <n v="160"/>
    <n v="0"/>
    <x v="8"/>
  </r>
  <r>
    <x v="100"/>
    <n v="167"/>
    <n v="2"/>
    <x v="8"/>
  </r>
  <r>
    <x v="44"/>
    <n v="192"/>
    <n v="0"/>
    <x v="8"/>
  </r>
  <r>
    <x v="12"/>
    <n v="223"/>
    <n v="1"/>
    <x v="2"/>
  </r>
  <r>
    <x v="78"/>
    <n v="191"/>
    <n v="0"/>
    <x v="2"/>
  </r>
  <r>
    <x v="10"/>
    <n v="185"/>
    <n v="2"/>
    <x v="2"/>
  </r>
  <r>
    <x v="61"/>
    <n v="151"/>
    <n v="0"/>
    <x v="2"/>
  </r>
  <r>
    <x v="14"/>
    <n v="245"/>
    <n v="2"/>
    <x v="2"/>
  </r>
  <r>
    <x v="26"/>
    <n v="161"/>
    <n v="0"/>
    <x v="5"/>
  </r>
  <r>
    <x v="62"/>
    <n v="224"/>
    <n v="2"/>
    <x v="5"/>
  </r>
  <r>
    <x v="25"/>
    <n v="187"/>
    <n v="0"/>
    <x v="5"/>
  </r>
  <r>
    <x v="27"/>
    <n v="188"/>
    <n v="0"/>
    <x v="5"/>
  </r>
  <r>
    <x v="29"/>
    <n v="187"/>
    <n v="1"/>
    <x v="5"/>
  </r>
  <r>
    <x v="24"/>
    <n v="223"/>
    <n v="2"/>
    <x v="4"/>
  </r>
  <r>
    <x v="22"/>
    <n v="189"/>
    <n v="0"/>
    <x v="4"/>
  </r>
  <r>
    <x v="23"/>
    <n v="232"/>
    <n v="2"/>
    <x v="4"/>
  </r>
  <r>
    <x v="68"/>
    <n v="266"/>
    <n v="2"/>
    <x v="4"/>
  </r>
  <r>
    <x v="21"/>
    <n v="187"/>
    <n v="1"/>
    <x v="4"/>
  </r>
  <r>
    <x v="15"/>
    <n v="216"/>
    <n v="2"/>
    <x v="3"/>
  </r>
  <r>
    <x v="89"/>
    <n v="202"/>
    <n v="2"/>
    <x v="3"/>
  </r>
  <r>
    <x v="74"/>
    <n v="231"/>
    <n v="0"/>
    <x v="3"/>
  </r>
  <r>
    <x v="16"/>
    <n v="223"/>
    <n v="0"/>
    <x v="3"/>
  </r>
  <r>
    <x v="18"/>
    <n v="226"/>
    <n v="2"/>
    <x v="3"/>
  </r>
  <r>
    <x v="37"/>
    <n v="203"/>
    <n v="0"/>
    <x v="7"/>
  </r>
  <r>
    <x v="35"/>
    <n v="197"/>
    <n v="0"/>
    <x v="7"/>
  </r>
  <r>
    <x v="72"/>
    <n v="247"/>
    <n v="2"/>
    <x v="7"/>
  </r>
  <r>
    <x v="38"/>
    <n v="225"/>
    <n v="2"/>
    <x v="7"/>
  </r>
  <r>
    <x v="39"/>
    <n v="204"/>
    <n v="0"/>
    <x v="7"/>
  </r>
  <r>
    <x v="66"/>
    <n v="192"/>
    <n v="0"/>
    <x v="9"/>
  </r>
  <r>
    <x v="46"/>
    <n v="158"/>
    <n v="0"/>
    <x v="9"/>
  </r>
  <r>
    <x v="47"/>
    <n v="175"/>
    <n v="0"/>
    <x v="9"/>
  </r>
  <r>
    <x v="48"/>
    <n v="196"/>
    <n v="2"/>
    <x v="9"/>
  </r>
  <r>
    <x v="49"/>
    <n v="175"/>
    <n v="0"/>
    <x v="9"/>
  </r>
  <r>
    <x v="31"/>
    <n v="231"/>
    <n v="2"/>
    <x v="6"/>
  </r>
  <r>
    <x v="81"/>
    <n v="190"/>
    <n v="2"/>
    <x v="6"/>
  </r>
  <r>
    <x v="101"/>
    <n v="190"/>
    <n v="2"/>
    <x v="6"/>
  </r>
  <r>
    <x v="32"/>
    <n v="191"/>
    <n v="0"/>
    <x v="6"/>
  </r>
  <r>
    <x v="33"/>
    <n v="225"/>
    <n v="2"/>
    <x v="6"/>
  </r>
  <r>
    <x v="75"/>
    <n v="213"/>
    <n v="0"/>
    <x v="10"/>
  </r>
  <r>
    <x v="94"/>
    <n v="220"/>
    <n v="0"/>
    <x v="10"/>
  </r>
  <r>
    <x v="95"/>
    <n v="228"/>
    <n v="2"/>
    <x v="10"/>
  </r>
  <r>
    <x v="54"/>
    <n v="201"/>
    <n v="0"/>
    <x v="10"/>
  </r>
  <r>
    <x v="50"/>
    <n v="222"/>
    <n v="2"/>
    <x v="10"/>
  </r>
  <r>
    <x v="55"/>
    <n v="225"/>
    <n v="2"/>
    <x v="11"/>
  </r>
  <r>
    <x v="56"/>
    <n v="246"/>
    <n v="2"/>
    <x v="11"/>
  </r>
  <r>
    <x v="58"/>
    <n v="210"/>
    <n v="0"/>
    <x v="11"/>
  </r>
  <r>
    <x v="59"/>
    <n v="205"/>
    <n v="2"/>
    <x v="11"/>
  </r>
  <r>
    <x v="96"/>
    <n v="197"/>
    <n v="0"/>
    <x v="11"/>
  </r>
  <r>
    <x v="42"/>
    <n v="237"/>
    <n v="2"/>
    <x v="8"/>
  </r>
  <r>
    <x v="40"/>
    <n v="227"/>
    <n v="2"/>
    <x v="8"/>
  </r>
  <r>
    <x v="100"/>
    <n v="219"/>
    <n v="2"/>
    <x v="8"/>
  </r>
  <r>
    <x v="64"/>
    <n v="191"/>
    <n v="2"/>
    <x v="8"/>
  </r>
  <r>
    <x v="44"/>
    <n v="224"/>
    <n v="2"/>
    <x v="8"/>
  </r>
  <r>
    <x v="24"/>
    <n v="146"/>
    <n v="0"/>
    <x v="4"/>
  </r>
  <r>
    <x v="22"/>
    <n v="192"/>
    <n v="0"/>
    <x v="4"/>
  </r>
  <r>
    <x v="23"/>
    <n v="183"/>
    <n v="0"/>
    <x v="4"/>
  </r>
  <r>
    <x v="21"/>
    <n v="172"/>
    <n v="0"/>
    <x v="4"/>
  </r>
  <r>
    <x v="68"/>
    <n v="192"/>
    <n v="0"/>
    <x v="4"/>
  </r>
  <r>
    <x v="26"/>
    <n v="154"/>
    <n v="0"/>
    <x v="5"/>
  </r>
  <r>
    <x v="62"/>
    <n v="178"/>
    <n v="0"/>
    <x v="5"/>
  </r>
  <r>
    <x v="25"/>
    <n v="141"/>
    <n v="0"/>
    <x v="5"/>
  </r>
  <r>
    <x v="27"/>
    <n v="165"/>
    <n v="0"/>
    <x v="5"/>
  </r>
  <r>
    <x v="29"/>
    <n v="176"/>
    <n v="0"/>
    <x v="5"/>
  </r>
  <r>
    <x v="37"/>
    <n v="219"/>
    <n v="2"/>
    <x v="7"/>
  </r>
  <r>
    <x v="35"/>
    <n v="181"/>
    <n v="2"/>
    <x v="7"/>
  </r>
  <r>
    <x v="72"/>
    <n v="213"/>
    <n v="2"/>
    <x v="7"/>
  </r>
  <r>
    <x v="38"/>
    <n v="184"/>
    <n v="2"/>
    <x v="7"/>
  </r>
  <r>
    <x v="39"/>
    <n v="187"/>
    <n v="2"/>
    <x v="7"/>
  </r>
  <r>
    <x v="75"/>
    <n v="223"/>
    <n v="2"/>
    <x v="10"/>
  </r>
  <r>
    <x v="94"/>
    <n v="154"/>
    <n v="0"/>
    <x v="10"/>
  </r>
  <r>
    <x v="95"/>
    <n v="177"/>
    <n v="0"/>
    <x v="10"/>
  </r>
  <r>
    <x v="54"/>
    <n v="213"/>
    <n v="0"/>
    <x v="10"/>
  </r>
  <r>
    <x v="50"/>
    <n v="266"/>
    <n v="2"/>
    <x v="10"/>
  </r>
  <r>
    <x v="3"/>
    <n v="220"/>
    <n v="0"/>
    <x v="0"/>
  </r>
  <r>
    <x v="4"/>
    <n v="242"/>
    <n v="2"/>
    <x v="0"/>
  </r>
  <r>
    <x v="63"/>
    <n v="213"/>
    <n v="2"/>
    <x v="0"/>
  </r>
  <r>
    <x v="1"/>
    <n v="254"/>
    <n v="2"/>
    <x v="0"/>
  </r>
  <r>
    <x v="0"/>
    <n v="228"/>
    <n v="0"/>
    <x v="0"/>
  </r>
  <r>
    <x v="66"/>
    <n v="193"/>
    <n v="0"/>
    <x v="9"/>
  </r>
  <r>
    <x v="46"/>
    <n v="182"/>
    <n v="0"/>
    <x v="9"/>
  </r>
  <r>
    <x v="47"/>
    <n v="165"/>
    <n v="0"/>
    <x v="9"/>
  </r>
  <r>
    <x v="48"/>
    <n v="226"/>
    <n v="2"/>
    <x v="9"/>
  </r>
  <r>
    <x v="49"/>
    <n v="214"/>
    <n v="2"/>
    <x v="9"/>
  </r>
  <r>
    <x v="55"/>
    <n v="270"/>
    <n v="2"/>
    <x v="11"/>
  </r>
  <r>
    <x v="56"/>
    <n v="248"/>
    <n v="2"/>
    <x v="11"/>
  </r>
  <r>
    <x v="58"/>
    <n v="189"/>
    <n v="2"/>
    <x v="11"/>
  </r>
  <r>
    <x v="59"/>
    <n v="214"/>
    <n v="0"/>
    <x v="11"/>
  </r>
  <r>
    <x v="96"/>
    <n v="199"/>
    <n v="0"/>
    <x v="11"/>
  </r>
  <r>
    <x v="12"/>
    <n v="266"/>
    <n v="2"/>
    <x v="2"/>
  </r>
  <r>
    <x v="78"/>
    <n v="182"/>
    <n v="0"/>
    <x v="2"/>
  </r>
  <r>
    <x v="10"/>
    <n v="208"/>
    <n v="2"/>
    <x v="2"/>
  </r>
  <r>
    <x v="91"/>
    <n v="199"/>
    <n v="2"/>
    <x v="2"/>
  </r>
  <r>
    <x v="14"/>
    <n v="178"/>
    <n v="0"/>
    <x v="2"/>
  </r>
  <r>
    <x v="15"/>
    <n v="236"/>
    <n v="0"/>
    <x v="3"/>
  </r>
  <r>
    <x v="89"/>
    <n v="207"/>
    <n v="2"/>
    <x v="3"/>
  </r>
  <r>
    <x v="74"/>
    <n v="205"/>
    <n v="0"/>
    <x v="3"/>
  </r>
  <r>
    <x v="16"/>
    <n v="161"/>
    <n v="0"/>
    <x v="3"/>
  </r>
  <r>
    <x v="18"/>
    <n v="209"/>
    <n v="2"/>
    <x v="3"/>
  </r>
  <r>
    <x v="31"/>
    <n v="192"/>
    <n v="0"/>
    <x v="6"/>
  </r>
  <r>
    <x v="81"/>
    <n v="215"/>
    <n v="2"/>
    <x v="6"/>
  </r>
  <r>
    <x v="101"/>
    <n v="194"/>
    <n v="0"/>
    <x v="6"/>
  </r>
  <r>
    <x v="32"/>
    <n v="157"/>
    <n v="0"/>
    <x v="6"/>
  </r>
  <r>
    <x v="33"/>
    <n v="239"/>
    <n v="2"/>
    <x v="6"/>
  </r>
  <r>
    <x v="5"/>
    <n v="225"/>
    <n v="2"/>
    <x v="1"/>
  </r>
  <r>
    <x v="97"/>
    <n v="187"/>
    <n v="0"/>
    <x v="1"/>
  </r>
  <r>
    <x v="76"/>
    <n v="238"/>
    <n v="2"/>
    <x v="1"/>
  </r>
  <r>
    <x v="8"/>
    <n v="169"/>
    <n v="2"/>
    <x v="1"/>
  </r>
  <r>
    <x v="9"/>
    <n v="222"/>
    <n v="0"/>
    <x v="1"/>
  </r>
  <r>
    <x v="31"/>
    <n v="254"/>
    <n v="2"/>
    <x v="6"/>
  </r>
  <r>
    <x v="81"/>
    <n v="188"/>
    <n v="0"/>
    <x v="6"/>
  </r>
  <r>
    <x v="101"/>
    <n v="170"/>
    <n v="0"/>
    <x v="6"/>
  </r>
  <r>
    <x v="34"/>
    <n v="181"/>
    <n v="2"/>
    <x v="6"/>
  </r>
  <r>
    <x v="33"/>
    <n v="232"/>
    <n v="2"/>
    <x v="6"/>
  </r>
  <r>
    <x v="55"/>
    <n v="218"/>
    <n v="0"/>
    <x v="11"/>
  </r>
  <r>
    <x v="56"/>
    <n v="236"/>
    <n v="2"/>
    <x v="11"/>
  </r>
  <r>
    <x v="57"/>
    <n v="178"/>
    <n v="2"/>
    <x v="11"/>
  </r>
  <r>
    <x v="59"/>
    <n v="164"/>
    <n v="0"/>
    <x v="11"/>
  </r>
  <r>
    <x v="96"/>
    <n v="210"/>
    <n v="0"/>
    <x v="11"/>
  </r>
  <r>
    <x v="15"/>
    <n v="224"/>
    <n v="0"/>
    <x v="3"/>
  </r>
  <r>
    <x v="89"/>
    <n v="196"/>
    <n v="0"/>
    <x v="3"/>
  </r>
  <r>
    <x v="74"/>
    <n v="206"/>
    <n v="2"/>
    <x v="3"/>
  </r>
  <r>
    <x v="16"/>
    <n v="113"/>
    <n v="0"/>
    <x v="3"/>
  </r>
  <r>
    <x v="18"/>
    <n v="180"/>
    <n v="0"/>
    <x v="3"/>
  </r>
  <r>
    <x v="24"/>
    <n v="248"/>
    <n v="2"/>
    <x v="4"/>
  </r>
  <r>
    <x v="22"/>
    <n v="243"/>
    <n v="2"/>
    <x v="4"/>
  </r>
  <r>
    <x v="23"/>
    <n v="204"/>
    <n v="0"/>
    <x v="4"/>
  </r>
  <r>
    <x v="21"/>
    <n v="167"/>
    <n v="2"/>
    <x v="4"/>
  </r>
  <r>
    <x v="68"/>
    <n v="193"/>
    <n v="2"/>
    <x v="4"/>
  </r>
  <r>
    <x v="12"/>
    <n v="191"/>
    <n v="0"/>
    <x v="2"/>
  </r>
  <r>
    <x v="78"/>
    <n v="224"/>
    <n v="2"/>
    <x v="2"/>
  </r>
  <r>
    <x v="10"/>
    <n v="204"/>
    <n v="2"/>
    <x v="2"/>
  </r>
  <r>
    <x v="91"/>
    <n v="171"/>
    <n v="0"/>
    <x v="2"/>
  </r>
  <r>
    <x v="61"/>
    <n v="177"/>
    <n v="0"/>
    <x v="2"/>
  </r>
  <r>
    <x v="37"/>
    <n v="201"/>
    <n v="2"/>
    <x v="7"/>
  </r>
  <r>
    <x v="35"/>
    <n v="189"/>
    <n v="0"/>
    <x v="7"/>
  </r>
  <r>
    <x v="72"/>
    <n v="193"/>
    <n v="0"/>
    <x v="7"/>
  </r>
  <r>
    <x v="38"/>
    <n v="175"/>
    <n v="2"/>
    <x v="7"/>
  </r>
  <r>
    <x v="39"/>
    <n v="191"/>
    <n v="2"/>
    <x v="7"/>
  </r>
  <r>
    <x v="28"/>
    <n v="222"/>
    <n v="2"/>
    <x v="5"/>
  </r>
  <r>
    <x v="62"/>
    <n v="170"/>
    <n v="0"/>
    <x v="5"/>
  </r>
  <r>
    <x v="25"/>
    <n v="238"/>
    <n v="2"/>
    <x v="5"/>
  </r>
  <r>
    <x v="27"/>
    <n v="195"/>
    <n v="0"/>
    <x v="5"/>
  </r>
  <r>
    <x v="29"/>
    <n v="171"/>
    <n v="0"/>
    <x v="5"/>
  </r>
  <r>
    <x v="42"/>
    <n v="176"/>
    <n v="0"/>
    <x v="8"/>
  </r>
  <r>
    <x v="40"/>
    <n v="190"/>
    <n v="2"/>
    <x v="8"/>
  </r>
  <r>
    <x v="100"/>
    <n v="182"/>
    <n v="0"/>
    <x v="8"/>
  </r>
  <r>
    <x v="64"/>
    <n v="206"/>
    <n v="2"/>
    <x v="8"/>
  </r>
  <r>
    <x v="44"/>
    <n v="228"/>
    <n v="2"/>
    <x v="8"/>
  </r>
  <r>
    <x v="75"/>
    <n v="243"/>
    <n v="2"/>
    <x v="10"/>
  </r>
  <r>
    <x v="94"/>
    <n v="171"/>
    <n v="0"/>
    <x v="10"/>
  </r>
  <r>
    <x v="95"/>
    <n v="144"/>
    <n v="0"/>
    <x v="10"/>
  </r>
  <r>
    <x v="54"/>
    <n v="235"/>
    <n v="2"/>
    <x v="10"/>
  </r>
  <r>
    <x v="50"/>
    <n v="279"/>
    <n v="2"/>
    <x v="10"/>
  </r>
  <r>
    <x v="5"/>
    <n v="201"/>
    <n v="0"/>
    <x v="1"/>
  </r>
  <r>
    <x v="97"/>
    <n v="227"/>
    <n v="2"/>
    <x v="1"/>
  </r>
  <r>
    <x v="76"/>
    <n v="175"/>
    <n v="2"/>
    <x v="1"/>
  </r>
  <r>
    <x v="8"/>
    <n v="172"/>
    <n v="0"/>
    <x v="1"/>
  </r>
  <r>
    <x v="9"/>
    <n v="245"/>
    <n v="0"/>
    <x v="1"/>
  </r>
  <r>
    <x v="3"/>
    <n v="192"/>
    <n v="0"/>
    <x v="0"/>
  </r>
  <r>
    <x v="4"/>
    <n v="242"/>
    <n v="2"/>
    <x v="0"/>
  </r>
  <r>
    <x v="63"/>
    <n v="196"/>
    <n v="2"/>
    <x v="0"/>
  </r>
  <r>
    <x v="1"/>
    <n v="173"/>
    <n v="2"/>
    <x v="0"/>
  </r>
  <r>
    <x v="0"/>
    <n v="204"/>
    <n v="2"/>
    <x v="0"/>
  </r>
  <r>
    <x v="66"/>
    <n v="214"/>
    <n v="2"/>
    <x v="9"/>
  </r>
  <r>
    <x v="46"/>
    <n v="235"/>
    <n v="0"/>
    <x v="9"/>
  </r>
  <r>
    <x v="45"/>
    <n v="133"/>
    <n v="0"/>
    <x v="9"/>
  </r>
  <r>
    <x v="48"/>
    <n v="155"/>
    <n v="0"/>
    <x v="9"/>
  </r>
  <r>
    <x v="49"/>
    <n v="203"/>
    <n v="0"/>
    <x v="9"/>
  </r>
  <r>
    <x v="15"/>
    <n v="221"/>
    <n v="2"/>
    <x v="3"/>
  </r>
  <r>
    <x v="89"/>
    <n v="188"/>
    <n v="2"/>
    <x v="3"/>
  </r>
  <r>
    <x v="74"/>
    <n v="193"/>
    <n v="2"/>
    <x v="3"/>
  </r>
  <r>
    <x v="16"/>
    <n v="243"/>
    <n v="2"/>
    <x v="3"/>
  </r>
  <r>
    <x v="18"/>
    <n v="235"/>
    <n v="2"/>
    <x v="3"/>
  </r>
  <r>
    <x v="28"/>
    <n v="198"/>
    <n v="0"/>
    <x v="5"/>
  </r>
  <r>
    <x v="62"/>
    <n v="169"/>
    <n v="0"/>
    <x v="5"/>
  </r>
  <r>
    <x v="25"/>
    <n v="171"/>
    <n v="0"/>
    <x v="5"/>
  </r>
  <r>
    <x v="27"/>
    <n v="218"/>
    <n v="0"/>
    <x v="5"/>
  </r>
  <r>
    <x v="29"/>
    <n v="180"/>
    <n v="0"/>
    <x v="5"/>
  </r>
  <r>
    <x v="31"/>
    <n v="245"/>
    <n v="2"/>
    <x v="6"/>
  </r>
  <r>
    <x v="81"/>
    <n v="175"/>
    <n v="0"/>
    <x v="6"/>
  </r>
  <r>
    <x v="101"/>
    <n v="151"/>
    <n v="0"/>
    <x v="6"/>
  </r>
  <r>
    <x v="32"/>
    <n v="216"/>
    <n v="2"/>
    <x v="6"/>
  </r>
  <r>
    <x v="33"/>
    <n v="168"/>
    <n v="0"/>
    <x v="6"/>
  </r>
  <r>
    <x v="75"/>
    <n v="194"/>
    <n v="0"/>
    <x v="10"/>
  </r>
  <r>
    <x v="94"/>
    <n v="176"/>
    <n v="2"/>
    <x v="10"/>
  </r>
  <r>
    <x v="95"/>
    <n v="158"/>
    <n v="2"/>
    <x v="10"/>
  </r>
  <r>
    <x v="54"/>
    <n v="203"/>
    <n v="0"/>
    <x v="10"/>
  </r>
  <r>
    <x v="50"/>
    <n v="266"/>
    <n v="2"/>
    <x v="10"/>
  </r>
  <r>
    <x v="66"/>
    <n v="187"/>
    <n v="0"/>
    <x v="9"/>
  </r>
  <r>
    <x v="46"/>
    <n v="210"/>
    <n v="2"/>
    <x v="9"/>
  </r>
  <r>
    <x v="47"/>
    <n v="247"/>
    <n v="2"/>
    <x v="9"/>
  </r>
  <r>
    <x v="48"/>
    <n v="222"/>
    <n v="2"/>
    <x v="9"/>
  </r>
  <r>
    <x v="49"/>
    <n v="165"/>
    <n v="0"/>
    <x v="9"/>
  </r>
  <r>
    <x v="5"/>
    <n v="198"/>
    <n v="2"/>
    <x v="1"/>
  </r>
  <r>
    <x v="97"/>
    <n v="182"/>
    <n v="0"/>
    <x v="1"/>
  </r>
  <r>
    <x v="76"/>
    <n v="135"/>
    <n v="0"/>
    <x v="1"/>
  </r>
  <r>
    <x v="8"/>
    <n v="213"/>
    <n v="0"/>
    <x v="1"/>
  </r>
  <r>
    <x v="9"/>
    <n v="237"/>
    <n v="2"/>
    <x v="1"/>
  </r>
  <r>
    <x v="12"/>
    <n v="184"/>
    <n v="0"/>
    <x v="2"/>
  </r>
  <r>
    <x v="78"/>
    <n v="254"/>
    <n v="2"/>
    <x v="2"/>
  </r>
  <r>
    <x v="10"/>
    <n v="179"/>
    <n v="0"/>
    <x v="2"/>
  </r>
  <r>
    <x v="91"/>
    <n v="190"/>
    <n v="2"/>
    <x v="2"/>
  </r>
  <r>
    <x v="14"/>
    <n v="232"/>
    <n v="2"/>
    <x v="2"/>
  </r>
  <r>
    <x v="24"/>
    <n v="211"/>
    <n v="2"/>
    <x v="4"/>
  </r>
  <r>
    <x v="22"/>
    <n v="216"/>
    <n v="0"/>
    <x v="4"/>
  </r>
  <r>
    <x v="23"/>
    <n v="183"/>
    <n v="2"/>
    <x v="4"/>
  </r>
  <r>
    <x v="21"/>
    <n v="184"/>
    <n v="0"/>
    <x v="4"/>
  </r>
  <r>
    <x v="68"/>
    <n v="224"/>
    <n v="0"/>
    <x v="4"/>
  </r>
  <r>
    <x v="55"/>
    <n v="179"/>
    <n v="2"/>
    <x v="11"/>
  </r>
  <r>
    <x v="56"/>
    <n v="289"/>
    <n v="2"/>
    <x v="11"/>
  </r>
  <r>
    <x v="57"/>
    <n v="189"/>
    <n v="2"/>
    <x v="11"/>
  </r>
  <r>
    <x v="58"/>
    <n v="178"/>
    <n v="2"/>
    <x v="11"/>
  </r>
  <r>
    <x v="96"/>
    <n v="165"/>
    <n v="0"/>
    <x v="11"/>
  </r>
  <r>
    <x v="3"/>
    <n v="157"/>
    <n v="0"/>
    <x v="0"/>
  </r>
  <r>
    <x v="4"/>
    <n v="221"/>
    <n v="0"/>
    <x v="0"/>
  </r>
  <r>
    <x v="63"/>
    <n v="160"/>
    <n v="0"/>
    <x v="0"/>
  </r>
  <r>
    <x v="1"/>
    <n v="144"/>
    <n v="0"/>
    <x v="0"/>
  </r>
  <r>
    <x v="0"/>
    <n v="190"/>
    <n v="2"/>
    <x v="0"/>
  </r>
  <r>
    <x v="42"/>
    <n v="165"/>
    <n v="0"/>
    <x v="8"/>
  </r>
  <r>
    <x v="40"/>
    <n v="202"/>
    <n v="2"/>
    <x v="8"/>
  </r>
  <r>
    <x v="100"/>
    <n v="184"/>
    <n v="0"/>
    <x v="8"/>
  </r>
  <r>
    <x v="64"/>
    <n v="187"/>
    <n v="0"/>
    <x v="8"/>
  </r>
  <r>
    <x v="43"/>
    <n v="192"/>
    <n v="0"/>
    <x v="8"/>
  </r>
  <r>
    <x v="35"/>
    <n v="213"/>
    <n v="2"/>
    <x v="7"/>
  </r>
  <r>
    <x v="37"/>
    <n v="170"/>
    <n v="0"/>
    <x v="7"/>
  </r>
  <r>
    <x v="72"/>
    <n v="199"/>
    <n v="2"/>
    <x v="7"/>
  </r>
  <r>
    <x v="38"/>
    <n v="204"/>
    <n v="2"/>
    <x v="7"/>
  </r>
  <r>
    <x v="39"/>
    <n v="257"/>
    <n v="2"/>
    <x v="7"/>
  </r>
  <r>
    <x v="66"/>
    <n v="175"/>
    <n v="2"/>
    <x v="9"/>
  </r>
  <r>
    <x v="46"/>
    <n v="221"/>
    <n v="2"/>
    <x v="9"/>
  </r>
  <r>
    <x v="47"/>
    <n v="214"/>
    <n v="0"/>
    <x v="9"/>
  </r>
  <r>
    <x v="48"/>
    <n v="193"/>
    <n v="0"/>
    <x v="9"/>
  </r>
  <r>
    <x v="49"/>
    <n v="178"/>
    <n v="0"/>
    <x v="9"/>
  </r>
  <r>
    <x v="75"/>
    <n v="172"/>
    <n v="0"/>
    <x v="10"/>
  </r>
  <r>
    <x v="94"/>
    <n v="143"/>
    <n v="0"/>
    <x v="10"/>
  </r>
  <r>
    <x v="95"/>
    <n v="237"/>
    <n v="2"/>
    <x v="10"/>
  </r>
  <r>
    <x v="54"/>
    <n v="239"/>
    <n v="2"/>
    <x v="10"/>
  </r>
  <r>
    <x v="50"/>
    <n v="221"/>
    <n v="2"/>
    <x v="10"/>
  </r>
  <r>
    <x v="5"/>
    <n v="200"/>
    <n v="2"/>
    <x v="1"/>
  </r>
  <r>
    <x v="97"/>
    <n v="177"/>
    <n v="0"/>
    <x v="1"/>
  </r>
  <r>
    <x v="7"/>
    <n v="157"/>
    <n v="0"/>
    <x v="1"/>
  </r>
  <r>
    <x v="8"/>
    <n v="190"/>
    <n v="2"/>
    <x v="1"/>
  </r>
  <r>
    <x v="9"/>
    <n v="219"/>
    <n v="0"/>
    <x v="1"/>
  </r>
  <r>
    <x v="55"/>
    <n v="166"/>
    <n v="0"/>
    <x v="11"/>
  </r>
  <r>
    <x v="56"/>
    <n v="216"/>
    <n v="2"/>
    <x v="11"/>
  </r>
  <r>
    <x v="58"/>
    <n v="200"/>
    <n v="2"/>
    <x v="11"/>
  </r>
  <r>
    <x v="59"/>
    <n v="146"/>
    <n v="0"/>
    <x v="11"/>
  </r>
  <r>
    <x v="96"/>
    <n v="229"/>
    <n v="2"/>
    <x v="11"/>
  </r>
  <r>
    <x v="15"/>
    <n v="187"/>
    <n v="0"/>
    <x v="3"/>
  </r>
  <r>
    <x v="89"/>
    <n v="225"/>
    <n v="0"/>
    <x v="3"/>
  </r>
  <r>
    <x v="74"/>
    <n v="256"/>
    <n v="2"/>
    <x v="3"/>
  </r>
  <r>
    <x v="16"/>
    <n v="179"/>
    <n v="0"/>
    <x v="3"/>
  </r>
  <r>
    <x v="18"/>
    <n v="166"/>
    <n v="0"/>
    <x v="3"/>
  </r>
  <r>
    <x v="42"/>
    <n v="204"/>
    <n v="2"/>
    <x v="8"/>
  </r>
  <r>
    <x v="40"/>
    <n v="232"/>
    <n v="2"/>
    <x v="8"/>
  </r>
  <r>
    <x v="43"/>
    <n v="174"/>
    <n v="0"/>
    <x v="8"/>
  </r>
  <r>
    <x v="64"/>
    <n v="181"/>
    <n v="2"/>
    <x v="8"/>
  </r>
  <r>
    <x v="44"/>
    <n v="223"/>
    <n v="2"/>
    <x v="8"/>
  </r>
  <r>
    <x v="3"/>
    <n v="201"/>
    <n v="0"/>
    <x v="0"/>
  </r>
  <r>
    <x v="4"/>
    <n v="245"/>
    <n v="2"/>
    <x v="0"/>
  </r>
  <r>
    <x v="63"/>
    <n v="254"/>
    <n v="2"/>
    <x v="0"/>
  </r>
  <r>
    <x v="1"/>
    <n v="178"/>
    <n v="0"/>
    <x v="0"/>
  </r>
  <r>
    <x v="0"/>
    <n v="232"/>
    <n v="2"/>
    <x v="0"/>
  </r>
  <r>
    <x v="31"/>
    <n v="219"/>
    <n v="2"/>
    <x v="6"/>
  </r>
  <r>
    <x v="81"/>
    <n v="163"/>
    <n v="0"/>
    <x v="6"/>
  </r>
  <r>
    <x v="34"/>
    <n v="173"/>
    <n v="0"/>
    <x v="6"/>
  </r>
  <r>
    <x v="32"/>
    <n v="276"/>
    <n v="2"/>
    <x v="6"/>
  </r>
  <r>
    <x v="33"/>
    <n v="220"/>
    <n v="0"/>
    <x v="6"/>
  </r>
  <r>
    <x v="24"/>
    <n v="255"/>
    <n v="2"/>
    <x v="4"/>
  </r>
  <r>
    <x v="22"/>
    <n v="203"/>
    <n v="2"/>
    <x v="4"/>
  </r>
  <r>
    <x v="23"/>
    <n v="190"/>
    <n v="2"/>
    <x v="4"/>
  </r>
  <r>
    <x v="21"/>
    <n v="230"/>
    <n v="0"/>
    <x v="4"/>
  </r>
  <r>
    <x v="68"/>
    <n v="219"/>
    <n v="0"/>
    <x v="4"/>
  </r>
  <r>
    <x v="35"/>
    <n v="188"/>
    <n v="0"/>
    <x v="7"/>
  </r>
  <r>
    <x v="37"/>
    <n v="160"/>
    <n v="0"/>
    <x v="7"/>
  </r>
  <r>
    <x v="72"/>
    <n v="183"/>
    <n v="0"/>
    <x v="7"/>
  </r>
  <r>
    <x v="38"/>
    <n v="235"/>
    <n v="2"/>
    <x v="7"/>
  </r>
  <r>
    <x v="39"/>
    <n v="229"/>
    <n v="2"/>
    <x v="7"/>
  </r>
  <r>
    <x v="28"/>
    <n v="162"/>
    <n v="0"/>
    <x v="5"/>
  </r>
  <r>
    <x v="26"/>
    <n v="189"/>
    <n v="0"/>
    <x v="5"/>
  </r>
  <r>
    <x v="25"/>
    <n v="168"/>
    <n v="2"/>
    <x v="5"/>
  </r>
  <r>
    <x v="27"/>
    <n v="147"/>
    <n v="0"/>
    <x v="5"/>
  </r>
  <r>
    <x v="29"/>
    <n v="191"/>
    <n v="2"/>
    <x v="5"/>
  </r>
  <r>
    <x v="12"/>
    <n v="190"/>
    <n v="2"/>
    <x v="2"/>
  </r>
  <r>
    <x v="78"/>
    <n v="200"/>
    <n v="2"/>
    <x v="2"/>
  </r>
  <r>
    <x v="10"/>
    <n v="156"/>
    <n v="0"/>
    <x v="2"/>
  </r>
  <r>
    <x v="91"/>
    <n v="186"/>
    <n v="2"/>
    <x v="2"/>
  </r>
  <r>
    <x v="14"/>
    <n v="166"/>
    <n v="0"/>
    <x v="2"/>
  </r>
  <r>
    <x v="12"/>
    <n v="246"/>
    <n v="2"/>
    <x v="2"/>
  </r>
  <r>
    <x v="78"/>
    <n v="201"/>
    <n v="0"/>
    <x v="2"/>
  </r>
  <r>
    <x v="10"/>
    <n v="226"/>
    <n v="2"/>
    <x v="2"/>
  </r>
  <r>
    <x v="91"/>
    <n v="166"/>
    <n v="2"/>
    <x v="2"/>
  </r>
  <r>
    <x v="14"/>
    <n v="196"/>
    <n v="2"/>
    <x v="2"/>
  </r>
  <r>
    <x v="3"/>
    <n v="194"/>
    <n v="0"/>
    <x v="0"/>
  </r>
  <r>
    <x v="4"/>
    <n v="224"/>
    <n v="2"/>
    <x v="0"/>
  </r>
  <r>
    <x v="63"/>
    <n v="162"/>
    <n v="0"/>
    <x v="0"/>
  </r>
  <r>
    <x v="1"/>
    <n v="134"/>
    <n v="0"/>
    <x v="0"/>
  </r>
  <r>
    <x v="0"/>
    <n v="160"/>
    <n v="0"/>
    <x v="0"/>
  </r>
  <r>
    <x v="66"/>
    <n v="167"/>
    <n v="0"/>
    <x v="9"/>
  </r>
  <r>
    <x v="46"/>
    <n v="212"/>
    <n v="0"/>
    <x v="9"/>
  </r>
  <r>
    <x v="47"/>
    <n v="200"/>
    <n v="2"/>
    <x v="9"/>
  </r>
  <r>
    <x v="48"/>
    <n v="192"/>
    <n v="2"/>
    <x v="9"/>
  </r>
  <r>
    <x v="49"/>
    <n v="223"/>
    <n v="2"/>
    <x v="9"/>
  </r>
  <r>
    <x v="15"/>
    <n v="194"/>
    <n v="2"/>
    <x v="3"/>
  </r>
  <r>
    <x v="89"/>
    <n v="238"/>
    <n v="2"/>
    <x v="3"/>
  </r>
  <r>
    <x v="74"/>
    <n v="198"/>
    <n v="0"/>
    <x v="3"/>
  </r>
  <r>
    <x v="16"/>
    <n v="162"/>
    <n v="0"/>
    <x v="3"/>
  </r>
  <r>
    <x v="18"/>
    <n v="221"/>
    <n v="0"/>
    <x v="3"/>
  </r>
  <r>
    <x v="93"/>
    <n v="164"/>
    <n v="0"/>
    <x v="7"/>
  </r>
  <r>
    <x v="35"/>
    <n v="215"/>
    <n v="2"/>
    <x v="7"/>
  </r>
  <r>
    <x v="72"/>
    <n v="188"/>
    <n v="0"/>
    <x v="7"/>
  </r>
  <r>
    <x v="38"/>
    <n v="238"/>
    <n v="0"/>
    <x v="7"/>
  </r>
  <r>
    <x v="39"/>
    <n v="224"/>
    <n v="2"/>
    <x v="7"/>
  </r>
  <r>
    <x v="31"/>
    <n v="225"/>
    <n v="2"/>
    <x v="6"/>
  </r>
  <r>
    <x v="101"/>
    <n v="199"/>
    <n v="0"/>
    <x v="6"/>
  </r>
  <r>
    <x v="34"/>
    <n v="190"/>
    <n v="2"/>
    <x v="6"/>
  </r>
  <r>
    <x v="32"/>
    <n v="257"/>
    <n v="2"/>
    <x v="6"/>
  </r>
  <r>
    <x v="33"/>
    <n v="205"/>
    <n v="0"/>
    <x v="6"/>
  </r>
  <r>
    <x v="42"/>
    <n v="190"/>
    <n v="0"/>
    <x v="8"/>
  </r>
  <r>
    <x v="40"/>
    <n v="173"/>
    <n v="0"/>
    <x v="8"/>
  </r>
  <r>
    <x v="43"/>
    <n v="224"/>
    <n v="2"/>
    <x v="8"/>
  </r>
  <r>
    <x v="100"/>
    <n v="236"/>
    <n v="2"/>
    <x v="8"/>
  </r>
  <r>
    <x v="44"/>
    <n v="222"/>
    <n v="2"/>
    <x v="8"/>
  </r>
  <r>
    <x v="55"/>
    <n v="238"/>
    <n v="2"/>
    <x v="11"/>
  </r>
  <r>
    <x v="56"/>
    <n v="202"/>
    <n v="2"/>
    <x v="11"/>
  </r>
  <r>
    <x v="58"/>
    <n v="185"/>
    <n v="0"/>
    <x v="11"/>
  </r>
  <r>
    <x v="57"/>
    <n v="199"/>
    <n v="0"/>
    <x v="11"/>
  </r>
  <r>
    <x v="96"/>
    <n v="205"/>
    <n v="0"/>
    <x v="11"/>
  </r>
  <r>
    <x v="75"/>
    <n v="207"/>
    <n v="2"/>
    <x v="10"/>
  </r>
  <r>
    <x v="94"/>
    <n v="175"/>
    <n v="2"/>
    <x v="10"/>
  </r>
  <r>
    <x v="95"/>
    <n v="182"/>
    <n v="0"/>
    <x v="10"/>
  </r>
  <r>
    <x v="54"/>
    <n v="238"/>
    <n v="2"/>
    <x v="10"/>
  </r>
  <r>
    <x v="50"/>
    <n v="194"/>
    <n v="0"/>
    <x v="10"/>
  </r>
  <r>
    <x v="87"/>
    <n v="177"/>
    <n v="0"/>
    <x v="5"/>
  </r>
  <r>
    <x v="62"/>
    <n v="170"/>
    <n v="0"/>
    <x v="5"/>
  </r>
  <r>
    <x v="25"/>
    <n v="217"/>
    <n v="2"/>
    <x v="5"/>
  </r>
  <r>
    <x v="26"/>
    <n v="153"/>
    <n v="0"/>
    <x v="5"/>
  </r>
  <r>
    <x v="29"/>
    <n v="235"/>
    <n v="2"/>
    <x v="5"/>
  </r>
  <r>
    <x v="5"/>
    <n v="151"/>
    <n v="0"/>
    <x v="1"/>
  </r>
  <r>
    <x v="97"/>
    <n v="210"/>
    <n v="2"/>
    <x v="1"/>
  </r>
  <r>
    <x v="76"/>
    <n v="146"/>
    <n v="0"/>
    <x v="1"/>
  </r>
  <r>
    <x v="8"/>
    <n v="235"/>
    <n v="2"/>
    <x v="1"/>
  </r>
  <r>
    <x v="9"/>
    <n v="236"/>
    <n v="2"/>
    <x v="1"/>
  </r>
  <r>
    <x v="24"/>
    <n v="221"/>
    <n v="2"/>
    <x v="4"/>
  </r>
  <r>
    <x v="22"/>
    <n v="184"/>
    <n v="0"/>
    <x v="4"/>
  </r>
  <r>
    <x v="23"/>
    <n v="236"/>
    <n v="2"/>
    <x v="4"/>
  </r>
  <r>
    <x v="21"/>
    <n v="182"/>
    <n v="0"/>
    <x v="4"/>
  </r>
  <r>
    <x v="68"/>
    <n v="164"/>
    <n v="0"/>
    <x v="4"/>
  </r>
  <r>
    <x v="37"/>
    <n v="179"/>
    <n v="2"/>
    <x v="7"/>
  </r>
  <r>
    <x v="35"/>
    <n v="226"/>
    <n v="2"/>
    <x v="7"/>
  </r>
  <r>
    <x v="72"/>
    <n v="174"/>
    <n v="0"/>
    <x v="7"/>
  </r>
  <r>
    <x v="38"/>
    <n v="209"/>
    <n v="0"/>
    <x v="7"/>
  </r>
  <r>
    <x v="39"/>
    <n v="254"/>
    <n v="2"/>
    <x v="7"/>
  </r>
  <r>
    <x v="5"/>
    <n v="177"/>
    <n v="0"/>
    <x v="1"/>
  </r>
  <r>
    <x v="97"/>
    <n v="179"/>
    <n v="0"/>
    <x v="1"/>
  </r>
  <r>
    <x v="7"/>
    <n v="213"/>
    <n v="2"/>
    <x v="1"/>
  </r>
  <r>
    <x v="8"/>
    <n v="233"/>
    <n v="2"/>
    <x v="1"/>
  </r>
  <r>
    <x v="9"/>
    <n v="232"/>
    <n v="0"/>
    <x v="1"/>
  </r>
  <r>
    <x v="3"/>
    <n v="199"/>
    <n v="0"/>
    <x v="0"/>
  </r>
  <r>
    <x v="4"/>
    <n v="182"/>
    <n v="2"/>
    <x v="0"/>
  </r>
  <r>
    <x v="63"/>
    <n v="238"/>
    <n v="2"/>
    <x v="0"/>
  </r>
  <r>
    <x v="1"/>
    <n v="239"/>
    <n v="2"/>
    <x v="0"/>
  </r>
  <r>
    <x v="0"/>
    <n v="233"/>
    <n v="2"/>
    <x v="0"/>
  </r>
  <r>
    <x v="87"/>
    <n v="224"/>
    <n v="2"/>
    <x v="5"/>
  </r>
  <r>
    <x v="62"/>
    <n v="175"/>
    <n v="0"/>
    <x v="5"/>
  </r>
  <r>
    <x v="25"/>
    <n v="143"/>
    <n v="0"/>
    <x v="5"/>
  </r>
  <r>
    <x v="26"/>
    <n v="183"/>
    <n v="0"/>
    <x v="5"/>
  </r>
  <r>
    <x v="28"/>
    <n v="171"/>
    <n v="0"/>
    <x v="5"/>
  </r>
  <r>
    <x v="55"/>
    <n v="257"/>
    <n v="2"/>
    <x v="11"/>
  </r>
  <r>
    <x v="56"/>
    <n v="212"/>
    <n v="2"/>
    <x v="11"/>
  </r>
  <r>
    <x v="58"/>
    <n v="203"/>
    <n v="0"/>
    <x v="11"/>
  </r>
  <r>
    <x v="59"/>
    <n v="203"/>
    <n v="0"/>
    <x v="11"/>
  </r>
  <r>
    <x v="96"/>
    <n v="246"/>
    <n v="2"/>
    <x v="11"/>
  </r>
  <r>
    <x v="24"/>
    <n v="153"/>
    <n v="0"/>
    <x v="4"/>
  </r>
  <r>
    <x v="22"/>
    <n v="204"/>
    <n v="0"/>
    <x v="4"/>
  </r>
  <r>
    <x v="23"/>
    <n v="204"/>
    <n v="2"/>
    <x v="4"/>
  </r>
  <r>
    <x v="21"/>
    <n v="237"/>
    <n v="2"/>
    <x v="4"/>
  </r>
  <r>
    <x v="68"/>
    <n v="245"/>
    <n v="0"/>
    <x v="4"/>
  </r>
  <r>
    <x v="75"/>
    <n v="200"/>
    <n v="2"/>
    <x v="10"/>
  </r>
  <r>
    <x v="94"/>
    <n v="193"/>
    <n v="2"/>
    <x v="10"/>
  </r>
  <r>
    <x v="95"/>
    <n v="208"/>
    <n v="2"/>
    <x v="10"/>
  </r>
  <r>
    <x v="54"/>
    <n v="216"/>
    <n v="0"/>
    <x v="10"/>
  </r>
  <r>
    <x v="50"/>
    <n v="220"/>
    <n v="2"/>
    <x v="10"/>
  </r>
  <r>
    <x v="15"/>
    <n v="197"/>
    <n v="0"/>
    <x v="3"/>
  </r>
  <r>
    <x v="89"/>
    <n v="184"/>
    <n v="0"/>
    <x v="3"/>
  </r>
  <r>
    <x v="74"/>
    <n v="172"/>
    <n v="0"/>
    <x v="3"/>
  </r>
  <r>
    <x v="16"/>
    <n v="233"/>
    <n v="2"/>
    <x v="3"/>
  </r>
  <r>
    <x v="18"/>
    <n v="211"/>
    <n v="0"/>
    <x v="3"/>
  </r>
  <r>
    <x v="31"/>
    <n v="288"/>
    <n v="2"/>
    <x v="6"/>
  </r>
  <r>
    <x v="101"/>
    <n v="192"/>
    <n v="2"/>
    <x v="6"/>
  </r>
  <r>
    <x v="34"/>
    <n v="201"/>
    <n v="0"/>
    <x v="6"/>
  </r>
  <r>
    <x v="32"/>
    <n v="224"/>
    <n v="2"/>
    <x v="6"/>
  </r>
  <r>
    <x v="33"/>
    <n v="191"/>
    <n v="0"/>
    <x v="6"/>
  </r>
  <r>
    <x v="12"/>
    <n v="225"/>
    <n v="0"/>
    <x v="2"/>
  </r>
  <r>
    <x v="78"/>
    <n v="179"/>
    <n v="0"/>
    <x v="2"/>
  </r>
  <r>
    <x v="10"/>
    <n v="212"/>
    <n v="2"/>
    <x v="2"/>
  </r>
  <r>
    <x v="91"/>
    <n v="200"/>
    <n v="0"/>
    <x v="2"/>
  </r>
  <r>
    <x v="14"/>
    <n v="212"/>
    <n v="2"/>
    <x v="2"/>
  </r>
  <r>
    <x v="42"/>
    <n v="210"/>
    <n v="0"/>
    <x v="8"/>
  </r>
  <r>
    <x v="40"/>
    <n v="243"/>
    <n v="0"/>
    <x v="8"/>
  </r>
  <r>
    <x v="43"/>
    <n v="168"/>
    <n v="0"/>
    <x v="8"/>
  </r>
  <r>
    <x v="100"/>
    <n v="199"/>
    <n v="2"/>
    <x v="8"/>
  </r>
  <r>
    <x v="44"/>
    <n v="186"/>
    <n v="0"/>
    <x v="8"/>
  </r>
  <r>
    <x v="66"/>
    <n v="225"/>
    <n v="2"/>
    <x v="9"/>
  </r>
  <r>
    <x v="46"/>
    <n v="279"/>
    <n v="2"/>
    <x v="9"/>
  </r>
  <r>
    <x v="47"/>
    <n v="244"/>
    <n v="2"/>
    <x v="9"/>
  </r>
  <r>
    <x v="48"/>
    <n v="183"/>
    <n v="0"/>
    <x v="9"/>
  </r>
  <r>
    <x v="49"/>
    <n v="255"/>
    <n v="2"/>
    <x v="9"/>
  </r>
  <r>
    <x v="66"/>
    <n v="226"/>
    <n v="2"/>
    <x v="9"/>
  </r>
  <r>
    <x v="46"/>
    <n v="196"/>
    <n v="0"/>
    <x v="9"/>
  </r>
  <r>
    <x v="47"/>
    <n v="171"/>
    <n v="0"/>
    <x v="9"/>
  </r>
  <r>
    <x v="48"/>
    <n v="214"/>
    <n v="2"/>
    <x v="9"/>
  </r>
  <r>
    <x v="49"/>
    <n v="258"/>
    <n v="2"/>
    <x v="9"/>
  </r>
  <r>
    <x v="87"/>
    <n v="205"/>
    <n v="0"/>
    <x v="5"/>
  </r>
  <r>
    <x v="62"/>
    <n v="214"/>
    <n v="2"/>
    <x v="5"/>
  </r>
  <r>
    <x v="25"/>
    <n v="174"/>
    <n v="2"/>
    <x v="5"/>
  </r>
  <r>
    <x v="26"/>
    <n v="184"/>
    <n v="0"/>
    <x v="5"/>
  </r>
  <r>
    <x v="28"/>
    <n v="210"/>
    <n v="0"/>
    <x v="5"/>
  </r>
  <r>
    <x v="5"/>
    <n v="142"/>
    <n v="0"/>
    <x v="1"/>
  </r>
  <r>
    <x v="97"/>
    <n v="157"/>
    <n v="1"/>
    <x v="1"/>
  </r>
  <r>
    <x v="7"/>
    <n v="209"/>
    <n v="2"/>
    <x v="1"/>
  </r>
  <r>
    <x v="8"/>
    <n v="166"/>
    <n v="0"/>
    <x v="1"/>
  </r>
  <r>
    <x v="9"/>
    <n v="173"/>
    <n v="2"/>
    <x v="1"/>
  </r>
  <r>
    <x v="12"/>
    <n v="158"/>
    <n v="2"/>
    <x v="2"/>
  </r>
  <r>
    <x v="78"/>
    <n v="157"/>
    <n v="1"/>
    <x v="2"/>
  </r>
  <r>
    <x v="10"/>
    <n v="186"/>
    <n v="0"/>
    <x v="2"/>
  </r>
  <r>
    <x v="91"/>
    <n v="200"/>
    <n v="2"/>
    <x v="2"/>
  </r>
  <r>
    <x v="14"/>
    <n v="167"/>
    <n v="0"/>
    <x v="2"/>
  </r>
  <r>
    <x v="75"/>
    <n v="223"/>
    <n v="0"/>
    <x v="10"/>
  </r>
  <r>
    <x v="94"/>
    <n v="168"/>
    <n v="0"/>
    <x v="10"/>
  </r>
  <r>
    <x v="95"/>
    <n v="134"/>
    <n v="0"/>
    <x v="10"/>
  </r>
  <r>
    <x v="54"/>
    <n v="232"/>
    <n v="2"/>
    <x v="10"/>
  </r>
  <r>
    <x v="50"/>
    <n v="193"/>
    <n v="2"/>
    <x v="10"/>
  </r>
  <r>
    <x v="42"/>
    <n v="224"/>
    <n v="2"/>
    <x v="8"/>
  </r>
  <r>
    <x v="40"/>
    <n v="194"/>
    <n v="2"/>
    <x v="8"/>
  </r>
  <r>
    <x v="43"/>
    <n v="191"/>
    <n v="2"/>
    <x v="8"/>
  </r>
  <r>
    <x v="100"/>
    <n v="156"/>
    <n v="0"/>
    <x v="8"/>
  </r>
  <r>
    <x v="44"/>
    <n v="170"/>
    <n v="0"/>
    <x v="8"/>
  </r>
  <r>
    <x v="24"/>
    <n v="220"/>
    <n v="2"/>
    <x v="4"/>
  </r>
  <r>
    <x v="22"/>
    <n v="174"/>
    <n v="0"/>
    <x v="4"/>
  </r>
  <r>
    <x v="23"/>
    <n v="190"/>
    <n v="2"/>
    <x v="4"/>
  </r>
  <r>
    <x v="21"/>
    <n v="232"/>
    <n v="0"/>
    <x v="4"/>
  </r>
  <r>
    <x v="68"/>
    <n v="209"/>
    <n v="2"/>
    <x v="4"/>
  </r>
  <r>
    <x v="31"/>
    <n v="209"/>
    <n v="0"/>
    <x v="6"/>
  </r>
  <r>
    <x v="81"/>
    <n v="205"/>
    <n v="2"/>
    <x v="6"/>
  </r>
  <r>
    <x v="34"/>
    <n v="179"/>
    <n v="0"/>
    <x v="6"/>
  </r>
  <r>
    <x v="32"/>
    <n v="257"/>
    <n v="2"/>
    <x v="6"/>
  </r>
  <r>
    <x v="33"/>
    <n v="204"/>
    <n v="0"/>
    <x v="6"/>
  </r>
  <r>
    <x v="3"/>
    <n v="227"/>
    <n v="1"/>
    <x v="0"/>
  </r>
  <r>
    <x v="4"/>
    <n v="186"/>
    <n v="0"/>
    <x v="0"/>
  </r>
  <r>
    <x v="63"/>
    <n v="243"/>
    <n v="2"/>
    <x v="0"/>
  </r>
  <r>
    <x v="1"/>
    <n v="247"/>
    <n v="0"/>
    <x v="0"/>
  </r>
  <r>
    <x v="0"/>
    <n v="245"/>
    <n v="2"/>
    <x v="0"/>
  </r>
  <r>
    <x v="15"/>
    <n v="227"/>
    <n v="1"/>
    <x v="3"/>
  </r>
  <r>
    <x v="89"/>
    <n v="245"/>
    <n v="2"/>
    <x v="3"/>
  </r>
  <r>
    <x v="74"/>
    <n v="167"/>
    <n v="0"/>
    <x v="3"/>
  </r>
  <r>
    <x v="16"/>
    <n v="256"/>
    <n v="2"/>
    <x v="3"/>
  </r>
  <r>
    <x v="18"/>
    <n v="212"/>
    <n v="0"/>
    <x v="3"/>
  </r>
  <r>
    <x v="55"/>
    <n v="245"/>
    <n v="2"/>
    <x v="11"/>
  </r>
  <r>
    <x v="56"/>
    <n v="247"/>
    <n v="2"/>
    <x v="11"/>
  </r>
  <r>
    <x v="58"/>
    <n v="226"/>
    <n v="2"/>
    <x v="11"/>
  </r>
  <r>
    <x v="59"/>
    <n v="187"/>
    <n v="0"/>
    <x v="11"/>
  </r>
  <r>
    <x v="96"/>
    <n v="180"/>
    <n v="0"/>
    <x v="11"/>
  </r>
  <r>
    <x v="37"/>
    <n v="159"/>
    <n v="0"/>
    <x v="7"/>
  </r>
  <r>
    <x v="35"/>
    <n v="164"/>
    <n v="0"/>
    <x v="7"/>
  </r>
  <r>
    <x v="72"/>
    <n v="173"/>
    <n v="0"/>
    <x v="7"/>
  </r>
  <r>
    <x v="38"/>
    <n v="226"/>
    <n v="2"/>
    <x v="7"/>
  </r>
  <r>
    <x v="39"/>
    <n v="196"/>
    <n v="2"/>
    <x v="7"/>
  </r>
  <r>
    <x v="34"/>
    <n v="257"/>
    <n v="2"/>
    <x v="6"/>
  </r>
  <r>
    <x v="81"/>
    <n v="248"/>
    <n v="2"/>
    <x v="6"/>
  </r>
  <r>
    <x v="71"/>
    <n v="163"/>
    <n v="0"/>
    <x v="6"/>
  </r>
  <r>
    <x v="32"/>
    <n v="201"/>
    <n v="0"/>
    <x v="6"/>
  </r>
  <r>
    <x v="31"/>
    <n v="300"/>
    <n v="2"/>
    <x v="6"/>
  </r>
  <r>
    <x v="42"/>
    <n v="216"/>
    <n v="0"/>
    <x v="8"/>
  </r>
  <r>
    <x v="40"/>
    <n v="196"/>
    <n v="0"/>
    <x v="8"/>
  </r>
  <r>
    <x v="100"/>
    <n v="189"/>
    <n v="2"/>
    <x v="8"/>
  </r>
  <r>
    <x v="64"/>
    <n v="211"/>
    <n v="2"/>
    <x v="8"/>
  </r>
  <r>
    <x v="44"/>
    <n v="225"/>
    <n v="0"/>
    <x v="8"/>
  </r>
  <r>
    <x v="35"/>
    <n v="209"/>
    <n v="0"/>
    <x v="7"/>
  </r>
  <r>
    <x v="37"/>
    <n v="206"/>
    <n v="2"/>
    <x v="7"/>
  </r>
  <r>
    <x v="72"/>
    <n v="134"/>
    <n v="0"/>
    <x v="7"/>
  </r>
  <r>
    <x v="38"/>
    <n v="226"/>
    <n v="2"/>
    <x v="7"/>
  </r>
  <r>
    <x v="39"/>
    <n v="234"/>
    <n v="0"/>
    <x v="7"/>
  </r>
  <r>
    <x v="75"/>
    <n v="253"/>
    <n v="2"/>
    <x v="10"/>
  </r>
  <r>
    <x v="94"/>
    <n v="190"/>
    <n v="0"/>
    <x v="10"/>
  </r>
  <r>
    <x v="95"/>
    <n v="187"/>
    <n v="2"/>
    <x v="10"/>
  </r>
  <r>
    <x v="54"/>
    <n v="197"/>
    <n v="0"/>
    <x v="10"/>
  </r>
  <r>
    <x v="50"/>
    <n v="235"/>
    <n v="2"/>
    <x v="10"/>
  </r>
  <r>
    <x v="5"/>
    <n v="225"/>
    <n v="2"/>
    <x v="1"/>
  </r>
  <r>
    <x v="97"/>
    <n v="193"/>
    <n v="0"/>
    <x v="1"/>
  </r>
  <r>
    <x v="7"/>
    <n v="193"/>
    <n v="2"/>
    <x v="1"/>
  </r>
  <r>
    <x v="8"/>
    <n v="171"/>
    <n v="0"/>
    <x v="1"/>
  </r>
  <r>
    <x v="9"/>
    <n v="259"/>
    <n v="2"/>
    <x v="1"/>
  </r>
  <r>
    <x v="15"/>
    <n v="173"/>
    <n v="0"/>
    <x v="3"/>
  </r>
  <r>
    <x v="89"/>
    <n v="289"/>
    <n v="2"/>
    <x v="3"/>
  </r>
  <r>
    <x v="74"/>
    <n v="157"/>
    <n v="0"/>
    <x v="3"/>
  </r>
  <r>
    <x v="16"/>
    <n v="206"/>
    <n v="2"/>
    <x v="3"/>
  </r>
  <r>
    <x v="18"/>
    <n v="192"/>
    <n v="0"/>
    <x v="3"/>
  </r>
  <r>
    <x v="12"/>
    <n v="179"/>
    <n v="0"/>
    <x v="2"/>
  </r>
  <r>
    <x v="78"/>
    <n v="204"/>
    <n v="2"/>
    <x v="2"/>
  </r>
  <r>
    <x v="10"/>
    <n v="209"/>
    <n v="2"/>
    <x v="2"/>
  </r>
  <r>
    <x v="91"/>
    <n v="223"/>
    <n v="2"/>
    <x v="2"/>
  </r>
  <r>
    <x v="14"/>
    <n v="166"/>
    <n v="0"/>
    <x v="2"/>
  </r>
  <r>
    <x v="66"/>
    <n v="183"/>
    <n v="2"/>
    <x v="9"/>
  </r>
  <r>
    <x v="45"/>
    <n v="128"/>
    <n v="0"/>
    <x v="9"/>
  </r>
  <r>
    <x v="46"/>
    <n v="191"/>
    <n v="0"/>
    <x v="9"/>
  </r>
  <r>
    <x v="47"/>
    <n v="178"/>
    <n v="0"/>
    <x v="9"/>
  </r>
  <r>
    <x v="49"/>
    <n v="235"/>
    <n v="2"/>
    <x v="9"/>
  </r>
  <r>
    <x v="28"/>
    <n v="206"/>
    <n v="0"/>
    <x v="5"/>
  </r>
  <r>
    <x v="26"/>
    <n v="170"/>
    <n v="0"/>
    <x v="5"/>
  </r>
  <r>
    <x v="62"/>
    <n v="178"/>
    <n v="0"/>
    <x v="5"/>
  </r>
  <r>
    <x v="25"/>
    <n v="193"/>
    <n v="0"/>
    <x v="5"/>
  </r>
  <r>
    <x v="87"/>
    <n v="258"/>
    <n v="2"/>
    <x v="5"/>
  </r>
  <r>
    <x v="55"/>
    <n v="237"/>
    <n v="2"/>
    <x v="11"/>
  </r>
  <r>
    <x v="56"/>
    <n v="211"/>
    <n v="2"/>
    <x v="11"/>
  </r>
  <r>
    <x v="58"/>
    <n v="225"/>
    <n v="2"/>
    <x v="11"/>
  </r>
  <r>
    <x v="59"/>
    <n v="231"/>
    <n v="2"/>
    <x v="11"/>
  </r>
  <r>
    <x v="96"/>
    <n v="224"/>
    <n v="0"/>
    <x v="11"/>
  </r>
  <r>
    <x v="24"/>
    <n v="246"/>
    <n v="2"/>
    <x v="4"/>
  </r>
  <r>
    <x v="22"/>
    <n v="184"/>
    <n v="0"/>
    <x v="4"/>
  </r>
  <r>
    <x v="23"/>
    <n v="200"/>
    <n v="0"/>
    <x v="4"/>
  </r>
  <r>
    <x v="21"/>
    <n v="221"/>
    <n v="2"/>
    <x v="4"/>
  </r>
  <r>
    <x v="68"/>
    <n v="235"/>
    <n v="2"/>
    <x v="4"/>
  </r>
  <r>
    <x v="3"/>
    <n v="218"/>
    <n v="0"/>
    <x v="0"/>
  </r>
  <r>
    <x v="4"/>
    <n v="245"/>
    <n v="2"/>
    <x v="0"/>
  </r>
  <r>
    <x v="63"/>
    <n v="258"/>
    <n v="2"/>
    <x v="0"/>
  </r>
  <r>
    <x v="1"/>
    <n v="207"/>
    <n v="0"/>
    <x v="0"/>
  </r>
  <r>
    <x v="0"/>
    <n v="186"/>
    <n v="0"/>
    <x v="0"/>
  </r>
  <r>
    <x v="55"/>
    <n v="247"/>
    <n v="0"/>
    <x v="11"/>
  </r>
  <r>
    <x v="56"/>
    <n v="225"/>
    <n v="2"/>
    <x v="11"/>
  </r>
  <r>
    <x v="58"/>
    <n v="179"/>
    <n v="0"/>
    <x v="11"/>
  </r>
  <r>
    <x v="59"/>
    <n v="201"/>
    <n v="2"/>
    <x v="11"/>
  </r>
  <r>
    <x v="96"/>
    <n v="252"/>
    <n v="2"/>
    <x v="11"/>
  </r>
  <r>
    <x v="15"/>
    <n v="257"/>
    <n v="2"/>
    <x v="3"/>
  </r>
  <r>
    <x v="89"/>
    <n v="215"/>
    <n v="0"/>
    <x v="3"/>
  </r>
  <r>
    <x v="74"/>
    <n v="187"/>
    <n v="2"/>
    <x v="3"/>
  </r>
  <r>
    <x v="16"/>
    <n v="136"/>
    <n v="0"/>
    <x v="3"/>
  </r>
  <r>
    <x v="18"/>
    <n v="213"/>
    <n v="0"/>
    <x v="3"/>
  </r>
  <r>
    <x v="24"/>
    <n v="177"/>
    <n v="0"/>
    <x v="4"/>
  </r>
  <r>
    <x v="22"/>
    <n v="173"/>
    <n v="0"/>
    <x v="4"/>
  </r>
  <r>
    <x v="23"/>
    <n v="217"/>
    <n v="2"/>
    <x v="4"/>
  </r>
  <r>
    <x v="21"/>
    <n v="169"/>
    <n v="0"/>
    <x v="4"/>
  </r>
  <r>
    <x v="68"/>
    <n v="205"/>
    <n v="0"/>
    <x v="4"/>
  </r>
  <r>
    <x v="66"/>
    <n v="194"/>
    <n v="2"/>
    <x v="9"/>
  </r>
  <r>
    <x v="45"/>
    <n v="180"/>
    <n v="2"/>
    <x v="9"/>
  </r>
  <r>
    <x v="46"/>
    <n v="189"/>
    <n v="0"/>
    <x v="9"/>
  </r>
  <r>
    <x v="47"/>
    <n v="195"/>
    <n v="2"/>
    <x v="9"/>
  </r>
  <r>
    <x v="49"/>
    <n v="228"/>
    <n v="2"/>
    <x v="9"/>
  </r>
  <r>
    <x v="34"/>
    <n v="203"/>
    <n v="2"/>
    <x v="6"/>
  </r>
  <r>
    <x v="81"/>
    <n v="221"/>
    <n v="2"/>
    <x v="6"/>
  </r>
  <r>
    <x v="71"/>
    <n v="172"/>
    <n v="0"/>
    <x v="6"/>
  </r>
  <r>
    <x v="32"/>
    <n v="178"/>
    <n v="0"/>
    <x v="6"/>
  </r>
  <r>
    <x v="31"/>
    <n v="202"/>
    <n v="0"/>
    <x v="6"/>
  </r>
  <r>
    <x v="28"/>
    <n v="181"/>
    <n v="0"/>
    <x v="5"/>
  </r>
  <r>
    <x v="26"/>
    <n v="177"/>
    <n v="0"/>
    <x v="5"/>
  </r>
  <r>
    <x v="62"/>
    <n v="191"/>
    <n v="2"/>
    <x v="5"/>
  </r>
  <r>
    <x v="25"/>
    <n v="210"/>
    <n v="2"/>
    <x v="5"/>
  </r>
  <r>
    <x v="87"/>
    <n v="214"/>
    <n v="2"/>
    <x v="5"/>
  </r>
  <r>
    <x v="35"/>
    <n v="217"/>
    <n v="2"/>
    <x v="7"/>
  </r>
  <r>
    <x v="37"/>
    <n v="200"/>
    <n v="0"/>
    <x v="7"/>
  </r>
  <r>
    <x v="93"/>
    <n v="162"/>
    <n v="0"/>
    <x v="7"/>
  </r>
  <r>
    <x v="38"/>
    <n v="189"/>
    <n v="0"/>
    <x v="7"/>
  </r>
  <r>
    <x v="39"/>
    <n v="236"/>
    <n v="2"/>
    <x v="7"/>
  </r>
  <r>
    <x v="3"/>
    <n v="214"/>
    <n v="0"/>
    <x v="0"/>
  </r>
  <r>
    <x v="4"/>
    <n v="204"/>
    <n v="2"/>
    <x v="0"/>
  </r>
  <r>
    <x v="63"/>
    <n v="243"/>
    <n v="2"/>
    <x v="0"/>
  </r>
  <r>
    <x v="1"/>
    <n v="196"/>
    <n v="2"/>
    <x v="0"/>
  </r>
  <r>
    <x v="0"/>
    <n v="191"/>
    <n v="0"/>
    <x v="0"/>
  </r>
  <r>
    <x v="5"/>
    <n v="178"/>
    <n v="0"/>
    <x v="1"/>
  </r>
  <r>
    <x v="97"/>
    <n v="202"/>
    <n v="0"/>
    <x v="1"/>
  </r>
  <r>
    <x v="7"/>
    <n v="188"/>
    <n v="2"/>
    <x v="1"/>
  </r>
  <r>
    <x v="8"/>
    <n v="267"/>
    <n v="2"/>
    <x v="1"/>
  </r>
  <r>
    <x v="9"/>
    <n v="203"/>
    <n v="0"/>
    <x v="1"/>
  </r>
  <r>
    <x v="42"/>
    <n v="219"/>
    <n v="2"/>
    <x v="8"/>
  </r>
  <r>
    <x v="40"/>
    <n v="204"/>
    <n v="2"/>
    <x v="8"/>
  </r>
  <r>
    <x v="100"/>
    <n v="159"/>
    <n v="0"/>
    <x v="8"/>
  </r>
  <r>
    <x v="64"/>
    <n v="199"/>
    <n v="0"/>
    <x v="8"/>
  </r>
  <r>
    <x v="44"/>
    <n v="234"/>
    <n v="2"/>
    <x v="8"/>
  </r>
  <r>
    <x v="12"/>
    <n v="178"/>
    <n v="0"/>
    <x v="2"/>
  </r>
  <r>
    <x v="78"/>
    <n v="186"/>
    <n v="2"/>
    <x v="2"/>
  </r>
  <r>
    <x v="10"/>
    <n v="276"/>
    <n v="2"/>
    <x v="2"/>
  </r>
  <r>
    <x v="91"/>
    <n v="181"/>
    <n v="2"/>
    <x v="2"/>
  </r>
  <r>
    <x v="14"/>
    <n v="186"/>
    <n v="0"/>
    <x v="2"/>
  </r>
  <r>
    <x v="75"/>
    <n v="188"/>
    <n v="2"/>
    <x v="10"/>
  </r>
  <r>
    <x v="94"/>
    <n v="153"/>
    <n v="0"/>
    <x v="10"/>
  </r>
  <r>
    <x v="95"/>
    <n v="222"/>
    <n v="0"/>
    <x v="10"/>
  </r>
  <r>
    <x v="54"/>
    <n v="169"/>
    <n v="0"/>
    <x v="10"/>
  </r>
  <r>
    <x v="50"/>
    <n v="223"/>
    <n v="2"/>
    <x v="10"/>
  </r>
  <r>
    <x v="24"/>
    <n v="188"/>
    <n v="0"/>
    <x v="4"/>
  </r>
  <r>
    <x v="22"/>
    <n v="233"/>
    <n v="2"/>
    <x v="4"/>
  </r>
  <r>
    <x v="23"/>
    <n v="224"/>
    <n v="2"/>
    <x v="4"/>
  </r>
  <r>
    <x v="21"/>
    <n v="205"/>
    <n v="0"/>
    <x v="4"/>
  </r>
  <r>
    <x v="68"/>
    <n v="188"/>
    <n v="0"/>
    <x v="4"/>
  </r>
  <r>
    <x v="75"/>
    <n v="201"/>
    <n v="2"/>
    <x v="10"/>
  </r>
  <r>
    <x v="94"/>
    <n v="187"/>
    <n v="0"/>
    <x v="10"/>
  </r>
  <r>
    <x v="95"/>
    <n v="219"/>
    <n v="0"/>
    <x v="10"/>
  </r>
  <r>
    <x v="54"/>
    <n v="228"/>
    <n v="2"/>
    <x v="10"/>
  </r>
  <r>
    <x v="50"/>
    <n v="211"/>
    <n v="2"/>
    <x v="10"/>
  </r>
  <r>
    <x v="42"/>
    <n v="191"/>
    <n v="0"/>
    <x v="8"/>
  </r>
  <r>
    <x v="40"/>
    <n v="171"/>
    <n v="0"/>
    <x v="8"/>
  </r>
  <r>
    <x v="43"/>
    <n v="242"/>
    <n v="0"/>
    <x v="8"/>
  </r>
  <r>
    <x v="64"/>
    <n v="189"/>
    <n v="0"/>
    <x v="8"/>
  </r>
  <r>
    <x v="44"/>
    <n v="214"/>
    <n v="0"/>
    <x v="8"/>
  </r>
  <r>
    <x v="3"/>
    <n v="213"/>
    <n v="2"/>
    <x v="0"/>
  </r>
  <r>
    <x v="4"/>
    <n v="196"/>
    <n v="2"/>
    <x v="0"/>
  </r>
  <r>
    <x v="63"/>
    <n v="249"/>
    <n v="2"/>
    <x v="0"/>
  </r>
  <r>
    <x v="1"/>
    <n v="248"/>
    <n v="2"/>
    <x v="0"/>
  </r>
  <r>
    <x v="0"/>
    <n v="225"/>
    <n v="2"/>
    <x v="0"/>
  </r>
  <r>
    <x v="55"/>
    <n v="211"/>
    <n v="0"/>
    <x v="11"/>
  </r>
  <r>
    <x v="56"/>
    <n v="223"/>
    <n v="0"/>
    <x v="11"/>
  </r>
  <r>
    <x v="58"/>
    <n v="169"/>
    <n v="0"/>
    <x v="11"/>
  </r>
  <r>
    <x v="59"/>
    <n v="224"/>
    <n v="2"/>
    <x v="11"/>
  </r>
  <r>
    <x v="96"/>
    <n v="244"/>
    <n v="2"/>
    <x v="11"/>
  </r>
  <r>
    <x v="12"/>
    <n v="230"/>
    <n v="2"/>
    <x v="2"/>
  </r>
  <r>
    <x v="78"/>
    <n v="226"/>
    <n v="2"/>
    <x v="2"/>
  </r>
  <r>
    <x v="10"/>
    <n v="192"/>
    <n v="2"/>
    <x v="2"/>
  </r>
  <r>
    <x v="91"/>
    <n v="187"/>
    <n v="0"/>
    <x v="2"/>
  </r>
  <r>
    <x v="61"/>
    <n v="167"/>
    <n v="0"/>
    <x v="2"/>
  </r>
  <r>
    <x v="28"/>
    <n v="190"/>
    <n v="0"/>
    <x v="5"/>
  </r>
  <r>
    <x v="26"/>
    <n v="175"/>
    <n v="0"/>
    <x v="5"/>
  </r>
  <r>
    <x v="25"/>
    <n v="175"/>
    <n v="0"/>
    <x v="5"/>
  </r>
  <r>
    <x v="62"/>
    <n v="231"/>
    <n v="2"/>
    <x v="5"/>
  </r>
  <r>
    <x v="87"/>
    <n v="213"/>
    <n v="0"/>
    <x v="5"/>
  </r>
  <r>
    <x v="5"/>
    <n v="223"/>
    <n v="2"/>
    <x v="1"/>
  </r>
  <r>
    <x v="97"/>
    <n v="197"/>
    <n v="2"/>
    <x v="1"/>
  </r>
  <r>
    <x v="7"/>
    <n v="187"/>
    <n v="2"/>
    <x v="1"/>
  </r>
  <r>
    <x v="8"/>
    <n v="228"/>
    <n v="0"/>
    <x v="1"/>
  </r>
  <r>
    <x v="9"/>
    <n v="218"/>
    <n v="2"/>
    <x v="1"/>
  </r>
  <r>
    <x v="35"/>
    <n v="180"/>
    <n v="0"/>
    <x v="7"/>
  </r>
  <r>
    <x v="37"/>
    <n v="223"/>
    <n v="2"/>
    <x v="7"/>
  </r>
  <r>
    <x v="72"/>
    <n v="190"/>
    <n v="0"/>
    <x v="7"/>
  </r>
  <r>
    <x v="38"/>
    <n v="173"/>
    <n v="0"/>
    <x v="7"/>
  </r>
  <r>
    <x v="39"/>
    <n v="238"/>
    <n v="2"/>
    <x v="7"/>
  </r>
  <r>
    <x v="66"/>
    <n v="192"/>
    <n v="2"/>
    <x v="9"/>
  </r>
  <r>
    <x v="45"/>
    <n v="213"/>
    <n v="0"/>
    <x v="9"/>
  </r>
  <r>
    <x v="46"/>
    <n v="218"/>
    <n v="2"/>
    <x v="9"/>
  </r>
  <r>
    <x v="47"/>
    <n v="212"/>
    <n v="2"/>
    <x v="9"/>
  </r>
  <r>
    <x v="49"/>
    <n v="186"/>
    <n v="0"/>
    <x v="9"/>
  </r>
  <r>
    <x v="15"/>
    <n v="146"/>
    <n v="0"/>
    <x v="3"/>
  </r>
  <r>
    <x v="89"/>
    <n v="210"/>
    <n v="1"/>
    <x v="3"/>
  </r>
  <r>
    <x v="74"/>
    <n v="212"/>
    <n v="0"/>
    <x v="3"/>
  </r>
  <r>
    <x v="16"/>
    <n v="213"/>
    <n v="0"/>
    <x v="3"/>
  </r>
  <r>
    <x v="18"/>
    <n v="206"/>
    <n v="0"/>
    <x v="3"/>
  </r>
  <r>
    <x v="34"/>
    <n v="181"/>
    <n v="2"/>
    <x v="6"/>
  </r>
  <r>
    <x v="81"/>
    <n v="210"/>
    <n v="1"/>
    <x v="6"/>
  </r>
  <r>
    <x v="33"/>
    <n v="228"/>
    <n v="2"/>
    <x v="6"/>
  </r>
  <r>
    <x v="32"/>
    <n v="219"/>
    <n v="2"/>
    <x v="6"/>
  </r>
  <r>
    <x v="31"/>
    <n v="238"/>
    <n v="2"/>
    <x v="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147"/>
    <n v="0"/>
    <x v="0"/>
  </r>
  <r>
    <x v="1"/>
    <n v="147"/>
    <n v="0"/>
    <x v="0"/>
  </r>
  <r>
    <x v="2"/>
    <n v="192"/>
    <n v="0"/>
    <x v="0"/>
  </r>
  <r>
    <x v="3"/>
    <n v="168"/>
    <n v="0"/>
    <x v="0"/>
  </r>
  <r>
    <x v="4"/>
    <n v="173"/>
    <n v="0"/>
    <x v="0"/>
  </r>
  <r>
    <x v="5"/>
    <n v="179"/>
    <n v="2"/>
    <x v="1"/>
  </r>
  <r>
    <x v="6"/>
    <n v="148"/>
    <n v="2"/>
    <x v="1"/>
  </r>
  <r>
    <x v="7"/>
    <n v="194"/>
    <n v="2"/>
    <x v="1"/>
  </r>
  <r>
    <x v="8"/>
    <n v="182"/>
    <n v="2"/>
    <x v="1"/>
  </r>
  <r>
    <x v="9"/>
    <n v="243"/>
    <n v="2"/>
    <x v="1"/>
  </r>
  <r>
    <x v="10"/>
    <n v="163"/>
    <n v="0"/>
    <x v="2"/>
  </r>
  <r>
    <x v="11"/>
    <n v="163"/>
    <n v="2"/>
    <x v="2"/>
  </r>
  <r>
    <x v="12"/>
    <n v="195"/>
    <n v="0"/>
    <x v="2"/>
  </r>
  <r>
    <x v="13"/>
    <n v="207"/>
    <n v="2"/>
    <x v="2"/>
  </r>
  <r>
    <x v="14"/>
    <n v="190"/>
    <n v="0"/>
    <x v="2"/>
  </r>
  <r>
    <x v="15"/>
    <n v="199"/>
    <n v="2"/>
    <x v="3"/>
  </r>
  <r>
    <x v="16"/>
    <n v="148"/>
    <n v="0"/>
    <x v="3"/>
  </r>
  <r>
    <x v="17"/>
    <n v="212"/>
    <n v="2"/>
    <x v="3"/>
  </r>
  <r>
    <x v="18"/>
    <n v="155"/>
    <n v="0"/>
    <x v="3"/>
  </r>
  <r>
    <x v="19"/>
    <n v="258"/>
    <n v="2"/>
    <x v="3"/>
  </r>
  <r>
    <x v="20"/>
    <n v="200"/>
    <n v="0"/>
    <x v="4"/>
  </r>
  <r>
    <x v="21"/>
    <n v="193"/>
    <n v="2"/>
    <x v="4"/>
  </r>
  <r>
    <x v="22"/>
    <n v="169"/>
    <n v="0"/>
    <x v="4"/>
  </r>
  <r>
    <x v="23"/>
    <n v="188"/>
    <n v="2"/>
    <x v="4"/>
  </r>
  <r>
    <x v="24"/>
    <n v="239"/>
    <n v="2"/>
    <x v="4"/>
  </r>
  <r>
    <x v="25"/>
    <n v="230"/>
    <n v="2"/>
    <x v="5"/>
  </r>
  <r>
    <x v="26"/>
    <n v="164"/>
    <n v="0"/>
    <x v="5"/>
  </r>
  <r>
    <x v="27"/>
    <n v="175"/>
    <n v="2"/>
    <x v="5"/>
  </r>
  <r>
    <x v="28"/>
    <n v="157"/>
    <n v="0"/>
    <x v="5"/>
  </r>
  <r>
    <x v="29"/>
    <n v="160"/>
    <n v="0"/>
    <x v="5"/>
  </r>
  <r>
    <x v="30"/>
    <n v="180"/>
    <n v="0"/>
    <x v="6"/>
  </r>
  <r>
    <x v="31"/>
    <n v="149"/>
    <n v="0"/>
    <x v="6"/>
  </r>
  <r>
    <x v="32"/>
    <n v="189"/>
    <n v="0"/>
    <x v="6"/>
  </r>
  <r>
    <x v="33"/>
    <n v="209"/>
    <n v="2"/>
    <x v="6"/>
  </r>
  <r>
    <x v="34"/>
    <n v="235"/>
    <n v="2"/>
    <x v="6"/>
  </r>
  <r>
    <x v="35"/>
    <n v="187"/>
    <n v="2"/>
    <x v="7"/>
  </r>
  <r>
    <x v="36"/>
    <n v="237"/>
    <n v="2"/>
    <x v="7"/>
  </r>
  <r>
    <x v="37"/>
    <n v="255"/>
    <n v="2"/>
    <x v="7"/>
  </r>
  <r>
    <x v="38"/>
    <n v="160"/>
    <n v="0"/>
    <x v="7"/>
  </r>
  <r>
    <x v="39"/>
    <n v="171"/>
    <n v="0"/>
    <x v="7"/>
  </r>
  <r>
    <x v="40"/>
    <n v="208"/>
    <n v="0"/>
    <x v="8"/>
  </r>
  <r>
    <x v="41"/>
    <n v="201"/>
    <n v="2"/>
    <x v="8"/>
  </r>
  <r>
    <x v="42"/>
    <n v="175"/>
    <n v="0"/>
    <x v="8"/>
  </r>
  <r>
    <x v="43"/>
    <n v="200"/>
    <n v="2"/>
    <x v="8"/>
  </r>
  <r>
    <x v="44"/>
    <n v="201"/>
    <n v="0"/>
    <x v="8"/>
  </r>
  <r>
    <x v="45"/>
    <n v="238"/>
    <n v="2"/>
    <x v="9"/>
  </r>
  <r>
    <x v="46"/>
    <n v="186"/>
    <n v="0"/>
    <x v="9"/>
  </r>
  <r>
    <x v="47"/>
    <n v="176"/>
    <n v="2"/>
    <x v="9"/>
  </r>
  <r>
    <x v="48"/>
    <n v="167"/>
    <n v="0"/>
    <x v="9"/>
  </r>
  <r>
    <x v="49"/>
    <n v="237"/>
    <n v="2"/>
    <x v="9"/>
  </r>
  <r>
    <x v="50"/>
    <n v="217"/>
    <n v="2"/>
    <x v="10"/>
  </r>
  <r>
    <x v="51"/>
    <n v="185"/>
    <n v="2"/>
    <x v="10"/>
  </r>
  <r>
    <x v="52"/>
    <n v="232"/>
    <n v="2"/>
    <x v="10"/>
  </r>
  <r>
    <x v="53"/>
    <n v="232"/>
    <n v="2"/>
    <x v="10"/>
  </r>
  <r>
    <x v="54"/>
    <n v="192"/>
    <n v="2"/>
    <x v="10"/>
  </r>
  <r>
    <x v="55"/>
    <n v="193"/>
    <n v="0"/>
    <x v="11"/>
  </r>
  <r>
    <x v="56"/>
    <n v="164"/>
    <n v="0"/>
    <x v="11"/>
  </r>
  <r>
    <x v="57"/>
    <n v="193"/>
    <n v="0"/>
    <x v="11"/>
  </r>
  <r>
    <x v="58"/>
    <n v="169"/>
    <n v="0"/>
    <x v="11"/>
  </r>
  <r>
    <x v="59"/>
    <n v="136"/>
    <n v="0"/>
    <x v="11"/>
  </r>
  <r>
    <x v="10"/>
    <n v="185"/>
    <n v="0"/>
    <x v="2"/>
  </r>
  <r>
    <x v="11"/>
    <n v="159"/>
    <n v="0"/>
    <x v="2"/>
  </r>
  <r>
    <x v="12"/>
    <n v="170"/>
    <n v="2"/>
    <x v="2"/>
  </r>
  <r>
    <x v="13"/>
    <n v="175"/>
    <n v="0"/>
    <x v="2"/>
  </r>
  <r>
    <x v="14"/>
    <n v="182"/>
    <n v="2"/>
    <x v="2"/>
  </r>
  <r>
    <x v="60"/>
    <n v="221"/>
    <n v="2"/>
    <x v="11"/>
  </r>
  <r>
    <x v="55"/>
    <n v="175"/>
    <n v="2"/>
    <x v="11"/>
  </r>
  <r>
    <x v="56"/>
    <n v="164"/>
    <n v="0"/>
    <x v="11"/>
  </r>
  <r>
    <x v="57"/>
    <n v="185"/>
    <n v="2"/>
    <x v="11"/>
  </r>
  <r>
    <x v="59"/>
    <n v="154"/>
    <n v="0"/>
    <x v="11"/>
  </r>
  <r>
    <x v="40"/>
    <n v="241"/>
    <n v="2"/>
    <x v="8"/>
  </r>
  <r>
    <x v="41"/>
    <n v="171"/>
    <n v="2"/>
    <x v="8"/>
  </r>
  <r>
    <x v="42"/>
    <n v="208"/>
    <n v="2"/>
    <x v="8"/>
  </r>
  <r>
    <x v="43"/>
    <n v="182"/>
    <n v="0"/>
    <x v="8"/>
  </r>
  <r>
    <x v="44"/>
    <n v="190"/>
    <n v="0"/>
    <x v="8"/>
  </r>
  <r>
    <x v="0"/>
    <n v="188"/>
    <n v="0"/>
    <x v="0"/>
  </r>
  <r>
    <x v="1"/>
    <n v="149"/>
    <n v="0"/>
    <x v="0"/>
  </r>
  <r>
    <x v="2"/>
    <n v="188"/>
    <n v="0"/>
    <x v="0"/>
  </r>
  <r>
    <x v="3"/>
    <n v="196"/>
    <n v="2"/>
    <x v="0"/>
  </r>
  <r>
    <x v="4"/>
    <n v="211"/>
    <n v="2"/>
    <x v="0"/>
  </r>
  <r>
    <x v="30"/>
    <n v="221"/>
    <n v="2"/>
    <x v="6"/>
  </r>
  <r>
    <x v="31"/>
    <n v="202"/>
    <n v="2"/>
    <x v="6"/>
  </r>
  <r>
    <x v="32"/>
    <n v="189"/>
    <n v="2"/>
    <x v="6"/>
  </r>
  <r>
    <x v="33"/>
    <n v="203"/>
    <n v="2"/>
    <x v="6"/>
  </r>
  <r>
    <x v="34"/>
    <n v="193"/>
    <n v="0"/>
    <x v="6"/>
  </r>
  <r>
    <x v="50"/>
    <n v="196"/>
    <n v="0"/>
    <x v="10"/>
  </r>
  <r>
    <x v="51"/>
    <n v="181"/>
    <n v="0"/>
    <x v="10"/>
  </r>
  <r>
    <x v="52"/>
    <n v="146"/>
    <n v="0"/>
    <x v="10"/>
  </r>
  <r>
    <x v="53"/>
    <n v="181"/>
    <n v="0"/>
    <x v="10"/>
  </r>
  <r>
    <x v="54"/>
    <n v="204"/>
    <n v="2"/>
    <x v="10"/>
  </r>
  <r>
    <x v="45"/>
    <n v="209"/>
    <n v="2"/>
    <x v="9"/>
  </r>
  <r>
    <x v="46"/>
    <n v="161"/>
    <n v="0"/>
    <x v="9"/>
  </r>
  <r>
    <x v="47"/>
    <n v="176"/>
    <n v="0"/>
    <x v="9"/>
  </r>
  <r>
    <x v="61"/>
    <n v="203"/>
    <n v="2"/>
    <x v="9"/>
  </r>
  <r>
    <x v="49"/>
    <n v="243"/>
    <n v="2"/>
    <x v="9"/>
  </r>
  <r>
    <x v="25"/>
    <n v="145"/>
    <n v="0"/>
    <x v="5"/>
  </r>
  <r>
    <x v="26"/>
    <n v="255"/>
    <n v="2"/>
    <x v="5"/>
  </r>
  <r>
    <x v="27"/>
    <n v="229"/>
    <n v="2"/>
    <x v="5"/>
  </r>
  <r>
    <x v="62"/>
    <n v="154"/>
    <n v="0"/>
    <x v="5"/>
  </r>
  <r>
    <x v="29"/>
    <n v="162"/>
    <n v="0"/>
    <x v="5"/>
  </r>
  <r>
    <x v="15"/>
    <n v="214"/>
    <n v="0"/>
    <x v="3"/>
  </r>
  <r>
    <x v="16"/>
    <n v="177"/>
    <n v="0"/>
    <x v="3"/>
  </r>
  <r>
    <x v="17"/>
    <n v="181"/>
    <n v="2"/>
    <x v="3"/>
  </r>
  <r>
    <x v="18"/>
    <n v="157"/>
    <n v="0"/>
    <x v="3"/>
  </r>
  <r>
    <x v="19"/>
    <n v="185"/>
    <n v="2"/>
    <x v="3"/>
  </r>
  <r>
    <x v="35"/>
    <n v="239"/>
    <n v="2"/>
    <x v="7"/>
  </r>
  <r>
    <x v="36"/>
    <n v="224"/>
    <n v="2"/>
    <x v="7"/>
  </r>
  <r>
    <x v="37"/>
    <n v="178"/>
    <n v="0"/>
    <x v="7"/>
  </r>
  <r>
    <x v="38"/>
    <n v="198"/>
    <n v="2"/>
    <x v="7"/>
  </r>
  <r>
    <x v="39"/>
    <n v="171"/>
    <n v="0"/>
    <x v="7"/>
  </r>
  <r>
    <x v="20"/>
    <n v="207"/>
    <n v="2"/>
    <x v="4"/>
  </r>
  <r>
    <x v="21"/>
    <n v="183"/>
    <n v="2"/>
    <x v="4"/>
  </r>
  <r>
    <x v="22"/>
    <n v="256"/>
    <n v="2"/>
    <x v="4"/>
  </r>
  <r>
    <x v="23"/>
    <n v="177"/>
    <n v="2"/>
    <x v="4"/>
  </r>
  <r>
    <x v="24"/>
    <n v="166"/>
    <n v="0"/>
    <x v="4"/>
  </r>
  <r>
    <x v="5"/>
    <n v="139"/>
    <n v="0"/>
    <x v="1"/>
  </r>
  <r>
    <x v="6"/>
    <n v="156"/>
    <n v="0"/>
    <x v="1"/>
  </r>
  <r>
    <x v="7"/>
    <n v="178"/>
    <n v="0"/>
    <x v="1"/>
  </r>
  <r>
    <x v="8"/>
    <n v="164"/>
    <n v="0"/>
    <x v="1"/>
  </r>
  <r>
    <x v="9"/>
    <n v="232"/>
    <n v="2"/>
    <x v="1"/>
  </r>
  <r>
    <x v="50"/>
    <n v="180"/>
    <n v="0"/>
    <x v="10"/>
  </r>
  <r>
    <x v="51"/>
    <n v="160"/>
    <n v="0"/>
    <x v="10"/>
  </r>
  <r>
    <x v="52"/>
    <n v="187"/>
    <n v="2"/>
    <x v="10"/>
  </r>
  <r>
    <x v="53"/>
    <n v="160"/>
    <n v="0"/>
    <x v="10"/>
  </r>
  <r>
    <x v="54"/>
    <n v="155"/>
    <n v="0"/>
    <x v="10"/>
  </r>
  <r>
    <x v="45"/>
    <n v="203"/>
    <n v="2"/>
    <x v="9"/>
  </r>
  <r>
    <x v="46"/>
    <n v="208"/>
    <n v="2"/>
    <x v="9"/>
  </r>
  <r>
    <x v="47"/>
    <n v="141"/>
    <n v="0"/>
    <x v="9"/>
  </r>
  <r>
    <x v="61"/>
    <n v="233"/>
    <n v="2"/>
    <x v="9"/>
  </r>
  <r>
    <x v="49"/>
    <n v="175"/>
    <n v="2"/>
    <x v="9"/>
  </r>
  <r>
    <x v="30"/>
    <n v="174"/>
    <n v="0"/>
    <x v="6"/>
  </r>
  <r>
    <x v="31"/>
    <n v="203"/>
    <n v="2"/>
    <x v="6"/>
  </r>
  <r>
    <x v="32"/>
    <n v="164"/>
    <n v="0"/>
    <x v="6"/>
  </r>
  <r>
    <x v="33"/>
    <n v="257"/>
    <n v="2"/>
    <x v="6"/>
  </r>
  <r>
    <x v="34"/>
    <n v="190"/>
    <n v="2"/>
    <x v="6"/>
  </r>
  <r>
    <x v="63"/>
    <n v="183"/>
    <n v="2"/>
    <x v="1"/>
  </r>
  <r>
    <x v="6"/>
    <n v="169"/>
    <n v="0"/>
    <x v="1"/>
  </r>
  <r>
    <x v="7"/>
    <n v="189"/>
    <n v="2"/>
    <x v="1"/>
  </r>
  <r>
    <x v="8"/>
    <n v="204"/>
    <n v="0"/>
    <x v="1"/>
  </r>
  <r>
    <x v="9"/>
    <n v="180"/>
    <n v="0"/>
    <x v="1"/>
  </r>
  <r>
    <x v="35"/>
    <n v="209"/>
    <n v="2"/>
    <x v="7"/>
  </r>
  <r>
    <x v="36"/>
    <n v="234"/>
    <n v="2"/>
    <x v="7"/>
  </r>
  <r>
    <x v="37"/>
    <n v="246"/>
    <n v="2"/>
    <x v="7"/>
  </r>
  <r>
    <x v="38"/>
    <n v="191"/>
    <n v="0"/>
    <x v="7"/>
  </r>
  <r>
    <x v="39"/>
    <n v="213"/>
    <n v="2"/>
    <x v="7"/>
  </r>
  <r>
    <x v="0"/>
    <n v="188"/>
    <n v="0"/>
    <x v="0"/>
  </r>
  <r>
    <x v="1"/>
    <n v="159"/>
    <n v="0"/>
    <x v="0"/>
  </r>
  <r>
    <x v="2"/>
    <n v="194"/>
    <n v="0"/>
    <x v="0"/>
  </r>
  <r>
    <x v="3"/>
    <n v="216"/>
    <n v="2"/>
    <x v="0"/>
  </r>
  <r>
    <x v="4"/>
    <n v="203"/>
    <n v="0"/>
    <x v="0"/>
  </r>
  <r>
    <x v="40"/>
    <n v="226"/>
    <n v="2"/>
    <x v="8"/>
  </r>
  <r>
    <x v="41"/>
    <n v="205"/>
    <n v="2"/>
    <x v="8"/>
  </r>
  <r>
    <x v="42"/>
    <n v="238"/>
    <n v="2"/>
    <x v="8"/>
  </r>
  <r>
    <x v="43"/>
    <n v="195"/>
    <n v="2"/>
    <x v="8"/>
  </r>
  <r>
    <x v="44"/>
    <n v="198"/>
    <n v="0"/>
    <x v="8"/>
  </r>
  <r>
    <x v="60"/>
    <n v="183"/>
    <n v="0"/>
    <x v="11"/>
  </r>
  <r>
    <x v="55"/>
    <n v="157"/>
    <n v="0"/>
    <x v="11"/>
  </r>
  <r>
    <x v="56"/>
    <n v="157"/>
    <n v="0"/>
    <x v="11"/>
  </r>
  <r>
    <x v="57"/>
    <n v="194"/>
    <n v="0"/>
    <x v="11"/>
  </r>
  <r>
    <x v="59"/>
    <n v="227"/>
    <n v="2"/>
    <x v="11"/>
  </r>
  <r>
    <x v="10"/>
    <n v="253"/>
    <n v="0"/>
    <x v="2"/>
  </r>
  <r>
    <x v="64"/>
    <n v="232"/>
    <n v="2"/>
    <x v="2"/>
  </r>
  <r>
    <x v="12"/>
    <n v="176"/>
    <n v="0"/>
    <x v="2"/>
  </r>
  <r>
    <x v="13"/>
    <n v="179"/>
    <n v="2"/>
    <x v="2"/>
  </r>
  <r>
    <x v="14"/>
    <n v="173"/>
    <n v="0"/>
    <x v="2"/>
  </r>
  <r>
    <x v="20"/>
    <n v="258"/>
    <n v="2"/>
    <x v="4"/>
  </r>
  <r>
    <x v="21"/>
    <n v="199"/>
    <n v="0"/>
    <x v="4"/>
  </r>
  <r>
    <x v="22"/>
    <n v="200"/>
    <n v="2"/>
    <x v="4"/>
  </r>
  <r>
    <x v="65"/>
    <n v="173"/>
    <n v="0"/>
    <x v="4"/>
  </r>
  <r>
    <x v="24"/>
    <n v="212"/>
    <n v="2"/>
    <x v="4"/>
  </r>
  <r>
    <x v="15"/>
    <n v="194"/>
    <n v="2"/>
    <x v="3"/>
  </r>
  <r>
    <x v="16"/>
    <n v="174"/>
    <n v="0"/>
    <x v="3"/>
  </r>
  <r>
    <x v="17"/>
    <n v="174"/>
    <n v="0"/>
    <x v="3"/>
  </r>
  <r>
    <x v="18"/>
    <n v="217"/>
    <n v="2"/>
    <x v="3"/>
  </r>
  <r>
    <x v="19"/>
    <n v="245"/>
    <n v="2"/>
    <x v="3"/>
  </r>
  <r>
    <x v="25"/>
    <n v="170"/>
    <n v="0"/>
    <x v="5"/>
  </r>
  <r>
    <x v="26"/>
    <n v="227"/>
    <n v="2"/>
    <x v="5"/>
  </r>
  <r>
    <x v="27"/>
    <n v="195"/>
    <n v="2"/>
    <x v="5"/>
  </r>
  <r>
    <x v="28"/>
    <n v="200"/>
    <n v="0"/>
    <x v="5"/>
  </r>
  <r>
    <x v="29"/>
    <n v="201"/>
    <n v="0"/>
    <x v="5"/>
  </r>
  <r>
    <x v="20"/>
    <n v="206"/>
    <n v="0"/>
    <x v="4"/>
  </r>
  <r>
    <x v="21"/>
    <n v="211"/>
    <n v="2"/>
    <x v="4"/>
  </r>
  <r>
    <x v="22"/>
    <n v="181"/>
    <n v="2"/>
    <x v="4"/>
  </r>
  <r>
    <x v="23"/>
    <n v="182"/>
    <n v="0"/>
    <x v="4"/>
  </r>
  <r>
    <x v="24"/>
    <n v="215"/>
    <n v="2"/>
    <x v="4"/>
  </r>
  <r>
    <x v="35"/>
    <n v="238"/>
    <n v="2"/>
    <x v="7"/>
  </r>
  <r>
    <x v="36"/>
    <n v="169"/>
    <n v="0"/>
    <x v="7"/>
  </r>
  <r>
    <x v="37"/>
    <n v="177"/>
    <n v="0"/>
    <x v="7"/>
  </r>
  <r>
    <x v="38"/>
    <n v="209"/>
    <n v="2"/>
    <x v="7"/>
  </r>
  <r>
    <x v="39"/>
    <n v="135"/>
    <n v="0"/>
    <x v="7"/>
  </r>
  <r>
    <x v="25"/>
    <n v="255"/>
    <n v="2"/>
    <x v="5"/>
  </r>
  <r>
    <x v="26"/>
    <n v="183"/>
    <n v="0"/>
    <x v="5"/>
  </r>
  <r>
    <x v="27"/>
    <n v="176"/>
    <n v="0"/>
    <x v="5"/>
  </r>
  <r>
    <x v="28"/>
    <n v="208"/>
    <n v="2"/>
    <x v="5"/>
  </r>
  <r>
    <x v="29"/>
    <n v="165"/>
    <n v="0"/>
    <x v="5"/>
  </r>
  <r>
    <x v="60"/>
    <n v="144"/>
    <n v="0"/>
    <x v="11"/>
  </r>
  <r>
    <x v="55"/>
    <n v="209"/>
    <n v="2"/>
    <x v="11"/>
  </r>
  <r>
    <x v="57"/>
    <n v="225"/>
    <n v="2"/>
    <x v="11"/>
  </r>
  <r>
    <x v="58"/>
    <n v="150"/>
    <n v="0"/>
    <x v="11"/>
  </r>
  <r>
    <x v="59"/>
    <n v="202"/>
    <n v="2"/>
    <x v="11"/>
  </r>
  <r>
    <x v="10"/>
    <n v="146"/>
    <n v="0"/>
    <x v="2"/>
  </r>
  <r>
    <x v="64"/>
    <n v="238"/>
    <n v="2"/>
    <x v="2"/>
  </r>
  <r>
    <x v="12"/>
    <n v="185"/>
    <n v="0"/>
    <x v="2"/>
  </r>
  <r>
    <x v="13"/>
    <n v="211"/>
    <n v="2"/>
    <x v="2"/>
  </r>
  <r>
    <x v="14"/>
    <n v="202"/>
    <n v="0"/>
    <x v="2"/>
  </r>
  <r>
    <x v="45"/>
    <n v="193"/>
    <n v="2"/>
    <x v="9"/>
  </r>
  <r>
    <x v="46"/>
    <n v="196"/>
    <n v="0"/>
    <x v="9"/>
  </r>
  <r>
    <x v="48"/>
    <n v="194"/>
    <n v="2"/>
    <x v="9"/>
  </r>
  <r>
    <x v="61"/>
    <n v="202"/>
    <n v="0"/>
    <x v="9"/>
  </r>
  <r>
    <x v="49"/>
    <n v="204"/>
    <n v="2"/>
    <x v="9"/>
  </r>
  <r>
    <x v="5"/>
    <n v="150"/>
    <n v="2"/>
    <x v="1"/>
  </r>
  <r>
    <x v="6"/>
    <n v="184"/>
    <n v="2"/>
    <x v="1"/>
  </r>
  <r>
    <x v="7"/>
    <n v="168"/>
    <n v="2"/>
    <x v="1"/>
  </r>
  <r>
    <x v="8"/>
    <n v="139"/>
    <n v="0"/>
    <x v="1"/>
  </r>
  <r>
    <x v="9"/>
    <n v="175"/>
    <n v="0"/>
    <x v="1"/>
  </r>
  <r>
    <x v="15"/>
    <n v="141"/>
    <n v="0"/>
    <x v="3"/>
  </r>
  <r>
    <x v="16"/>
    <n v="181"/>
    <n v="0"/>
    <x v="3"/>
  </r>
  <r>
    <x v="17"/>
    <n v="165"/>
    <n v="0"/>
    <x v="3"/>
  </r>
  <r>
    <x v="18"/>
    <n v="149"/>
    <n v="2"/>
    <x v="3"/>
  </r>
  <r>
    <x v="19"/>
    <n v="215"/>
    <n v="2"/>
    <x v="3"/>
  </r>
  <r>
    <x v="50"/>
    <n v="210"/>
    <n v="2"/>
    <x v="10"/>
  </r>
  <r>
    <x v="51"/>
    <n v="186"/>
    <n v="0"/>
    <x v="10"/>
  </r>
  <r>
    <x v="52"/>
    <n v="141"/>
    <n v="0"/>
    <x v="10"/>
  </r>
  <r>
    <x v="53"/>
    <n v="179"/>
    <n v="2"/>
    <x v="10"/>
  </r>
  <r>
    <x v="66"/>
    <n v="154"/>
    <n v="0"/>
    <x v="10"/>
  </r>
  <r>
    <x v="0"/>
    <n v="179"/>
    <n v="0"/>
    <x v="0"/>
  </r>
  <r>
    <x v="1"/>
    <n v="204"/>
    <n v="2"/>
    <x v="0"/>
  </r>
  <r>
    <x v="2"/>
    <n v="169"/>
    <n v="2"/>
    <x v="0"/>
  </r>
  <r>
    <x v="3"/>
    <n v="162"/>
    <n v="0"/>
    <x v="0"/>
  </r>
  <r>
    <x v="4"/>
    <n v="202"/>
    <n v="2"/>
    <x v="0"/>
  </r>
  <r>
    <x v="40"/>
    <n v="198"/>
    <n v="2"/>
    <x v="8"/>
  </r>
  <r>
    <x v="41"/>
    <n v="175"/>
    <n v="0"/>
    <x v="8"/>
  </r>
  <r>
    <x v="42"/>
    <n v="194"/>
    <n v="2"/>
    <x v="8"/>
  </r>
  <r>
    <x v="43"/>
    <n v="190"/>
    <n v="2"/>
    <x v="8"/>
  </r>
  <r>
    <x v="44"/>
    <n v="199"/>
    <n v="2"/>
    <x v="8"/>
  </r>
  <r>
    <x v="30"/>
    <n v="169"/>
    <n v="0"/>
    <x v="6"/>
  </r>
  <r>
    <x v="31"/>
    <n v="222"/>
    <n v="2"/>
    <x v="6"/>
  </r>
  <r>
    <x v="32"/>
    <n v="185"/>
    <n v="0"/>
    <x v="6"/>
  </r>
  <r>
    <x v="33"/>
    <n v="177"/>
    <n v="0"/>
    <x v="6"/>
  </r>
  <r>
    <x v="34"/>
    <n v="170"/>
    <n v="0"/>
    <x v="6"/>
  </r>
  <r>
    <x v="30"/>
    <n v="215"/>
    <n v="2"/>
    <x v="6"/>
  </r>
  <r>
    <x v="31"/>
    <n v="200"/>
    <n v="2"/>
    <x v="6"/>
  </r>
  <r>
    <x v="32"/>
    <n v="155"/>
    <n v="0"/>
    <x v="6"/>
  </r>
  <r>
    <x v="33"/>
    <n v="191"/>
    <n v="0"/>
    <x v="6"/>
  </r>
  <r>
    <x v="34"/>
    <n v="214"/>
    <n v="0"/>
    <x v="6"/>
  </r>
  <r>
    <x v="25"/>
    <n v="177"/>
    <n v="0"/>
    <x v="5"/>
  </r>
  <r>
    <x v="26"/>
    <n v="177"/>
    <n v="0"/>
    <x v="5"/>
  </r>
  <r>
    <x v="27"/>
    <n v="245"/>
    <n v="2"/>
    <x v="5"/>
  </r>
  <r>
    <x v="28"/>
    <n v="197"/>
    <n v="2"/>
    <x v="5"/>
  </r>
  <r>
    <x v="29"/>
    <n v="241"/>
    <n v="2"/>
    <x v="5"/>
  </r>
  <r>
    <x v="15"/>
    <n v="179"/>
    <n v="0"/>
    <x v="3"/>
  </r>
  <r>
    <x v="16"/>
    <n v="174"/>
    <n v="0"/>
    <x v="3"/>
  </r>
  <r>
    <x v="17"/>
    <n v="236"/>
    <n v="2"/>
    <x v="3"/>
  </r>
  <r>
    <x v="18"/>
    <n v="223"/>
    <n v="2"/>
    <x v="3"/>
  </r>
  <r>
    <x v="19"/>
    <n v="203"/>
    <n v="0"/>
    <x v="3"/>
  </r>
  <r>
    <x v="50"/>
    <n v="186"/>
    <n v="2"/>
    <x v="10"/>
  </r>
  <r>
    <x v="51"/>
    <n v="197"/>
    <n v="2"/>
    <x v="10"/>
  </r>
  <r>
    <x v="54"/>
    <n v="187"/>
    <n v="0"/>
    <x v="10"/>
  </r>
  <r>
    <x v="53"/>
    <n v="193"/>
    <n v="0"/>
    <x v="10"/>
  </r>
  <r>
    <x v="66"/>
    <n v="234"/>
    <n v="2"/>
    <x v="10"/>
  </r>
  <r>
    <x v="40"/>
    <n v="189"/>
    <n v="0"/>
    <x v="8"/>
  </r>
  <r>
    <x v="41"/>
    <n v="173"/>
    <n v="0"/>
    <x v="8"/>
  </r>
  <r>
    <x v="42"/>
    <n v="179"/>
    <n v="0"/>
    <x v="8"/>
  </r>
  <r>
    <x v="43"/>
    <n v="190"/>
    <n v="0"/>
    <x v="8"/>
  </r>
  <r>
    <x v="44"/>
    <n v="167"/>
    <n v="0"/>
    <x v="8"/>
  </r>
  <r>
    <x v="20"/>
    <n v="237"/>
    <n v="2"/>
    <x v="4"/>
  </r>
  <r>
    <x v="21"/>
    <n v="194"/>
    <n v="2"/>
    <x v="4"/>
  </r>
  <r>
    <x v="22"/>
    <n v="214"/>
    <n v="2"/>
    <x v="4"/>
  </r>
  <r>
    <x v="23"/>
    <n v="246"/>
    <n v="2"/>
    <x v="4"/>
  </r>
  <r>
    <x v="24"/>
    <n v="259"/>
    <n v="2"/>
    <x v="4"/>
  </r>
  <r>
    <x v="10"/>
    <n v="176"/>
    <n v="2"/>
    <x v="2"/>
  </r>
  <r>
    <x v="64"/>
    <n v="192"/>
    <n v="2"/>
    <x v="2"/>
  </r>
  <r>
    <x v="12"/>
    <n v="180"/>
    <n v="2"/>
    <x v="2"/>
  </r>
  <r>
    <x v="13"/>
    <n v="191"/>
    <n v="2"/>
    <x v="2"/>
  </r>
  <r>
    <x v="14"/>
    <n v="170"/>
    <n v="0"/>
    <x v="2"/>
  </r>
  <r>
    <x v="0"/>
    <n v="152"/>
    <n v="0"/>
    <x v="0"/>
  </r>
  <r>
    <x v="1"/>
    <n v="183"/>
    <n v="0"/>
    <x v="0"/>
  </r>
  <r>
    <x v="2"/>
    <n v="178"/>
    <n v="0"/>
    <x v="0"/>
  </r>
  <r>
    <x v="3"/>
    <n v="152"/>
    <n v="0"/>
    <x v="0"/>
  </r>
  <r>
    <x v="4"/>
    <n v="187"/>
    <n v="2"/>
    <x v="0"/>
  </r>
  <r>
    <x v="56"/>
    <n v="202"/>
    <n v="2"/>
    <x v="11"/>
  </r>
  <r>
    <x v="55"/>
    <n v="166"/>
    <n v="0"/>
    <x v="11"/>
  </r>
  <r>
    <x v="57"/>
    <n v="186"/>
    <n v="0"/>
    <x v="11"/>
  </r>
  <r>
    <x v="58"/>
    <n v="171"/>
    <n v="0"/>
    <x v="11"/>
  </r>
  <r>
    <x v="59"/>
    <n v="214"/>
    <n v="0"/>
    <x v="11"/>
  </r>
  <r>
    <x v="63"/>
    <n v="176"/>
    <n v="0"/>
    <x v="1"/>
  </r>
  <r>
    <x v="6"/>
    <n v="188"/>
    <n v="2"/>
    <x v="1"/>
  </r>
  <r>
    <x v="7"/>
    <n v="216"/>
    <n v="2"/>
    <x v="1"/>
  </r>
  <r>
    <x v="8"/>
    <n v="179"/>
    <n v="2"/>
    <x v="1"/>
  </r>
  <r>
    <x v="9"/>
    <n v="218"/>
    <n v="2"/>
    <x v="1"/>
  </r>
  <r>
    <x v="45"/>
    <n v="172"/>
    <n v="0"/>
    <x v="9"/>
  </r>
  <r>
    <x v="46"/>
    <n v="190"/>
    <n v="2"/>
    <x v="9"/>
  </r>
  <r>
    <x v="48"/>
    <n v="186"/>
    <n v="0"/>
    <x v="9"/>
  </r>
  <r>
    <x v="61"/>
    <n v="214"/>
    <n v="2"/>
    <x v="9"/>
  </r>
  <r>
    <x v="49"/>
    <n v="180"/>
    <n v="0"/>
    <x v="9"/>
  </r>
  <r>
    <x v="35"/>
    <n v="235"/>
    <n v="2"/>
    <x v="7"/>
  </r>
  <r>
    <x v="36"/>
    <n v="161"/>
    <n v="0"/>
    <x v="7"/>
  </r>
  <r>
    <x v="37"/>
    <n v="201"/>
    <n v="2"/>
    <x v="7"/>
  </r>
  <r>
    <x v="38"/>
    <n v="180"/>
    <n v="0"/>
    <x v="7"/>
  </r>
  <r>
    <x v="39"/>
    <n v="215"/>
    <n v="2"/>
    <x v="7"/>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827"/>
    <n v="0"/>
    <n v="1"/>
  </r>
  <r>
    <x v="1"/>
    <n v="946"/>
    <n v="20"/>
    <n v="1"/>
  </r>
  <r>
    <x v="2"/>
    <n v="918"/>
    <n v="4"/>
    <n v="1"/>
  </r>
  <r>
    <x v="3"/>
    <n v="972"/>
    <n v="16"/>
    <n v="1"/>
  </r>
  <r>
    <x v="4"/>
    <n v="989"/>
    <n v="16"/>
    <n v="1"/>
  </r>
  <r>
    <x v="5"/>
    <n v="886"/>
    <n v="4"/>
    <n v="1"/>
  </r>
  <r>
    <x v="6"/>
    <n v="962"/>
    <n v="4"/>
    <n v="1"/>
  </r>
  <r>
    <x v="7"/>
    <n v="1010"/>
    <n v="16"/>
    <n v="1"/>
  </r>
  <r>
    <x v="8"/>
    <n v="985"/>
    <n v="4"/>
    <n v="1"/>
  </r>
  <r>
    <x v="9"/>
    <n v="1004"/>
    <n v="16"/>
    <n v="1"/>
  </r>
  <r>
    <x v="10"/>
    <n v="1058"/>
    <n v="20"/>
    <n v="1"/>
  </r>
  <r>
    <x v="11"/>
    <n v="855"/>
    <n v="0"/>
    <n v="1"/>
  </r>
  <r>
    <x v="2"/>
    <n v="871"/>
    <n v="4"/>
    <n v="1"/>
  </r>
  <r>
    <x v="11"/>
    <n v="899"/>
    <n v="16"/>
    <n v="1"/>
  </r>
  <r>
    <x v="8"/>
    <n v="992"/>
    <n v="16"/>
    <n v="1"/>
  </r>
  <r>
    <x v="0"/>
    <n v="932"/>
    <n v="4"/>
    <n v="1"/>
  </r>
  <r>
    <x v="6"/>
    <n v="1008"/>
    <n v="18"/>
    <n v="1"/>
  </r>
  <r>
    <x v="10"/>
    <n v="908"/>
    <n v="2"/>
    <n v="1"/>
  </r>
  <r>
    <x v="9"/>
    <n v="992"/>
    <n v="16"/>
    <n v="1"/>
  </r>
  <r>
    <x v="5"/>
    <n v="945"/>
    <n v="4"/>
    <n v="1"/>
  </r>
  <r>
    <x v="3"/>
    <n v="914"/>
    <n v="4"/>
    <n v="1"/>
  </r>
  <r>
    <x v="7"/>
    <n v="1010"/>
    <n v="16"/>
    <n v="1"/>
  </r>
  <r>
    <x v="4"/>
    <n v="989"/>
    <n v="18"/>
    <n v="1"/>
  </r>
  <r>
    <x v="1"/>
    <n v="869"/>
    <n v="2"/>
    <n v="1"/>
  </r>
  <r>
    <x v="10"/>
    <n v="842"/>
    <n v="2"/>
    <n v="1"/>
  </r>
  <r>
    <x v="9"/>
    <n v="960"/>
    <n v="18"/>
    <n v="1"/>
  </r>
  <r>
    <x v="6"/>
    <n v="988"/>
    <n v="16"/>
    <n v="1"/>
  </r>
  <r>
    <x v="1"/>
    <n v="925"/>
    <n v="4"/>
    <n v="1"/>
  </r>
  <r>
    <x v="7"/>
    <n v="1093"/>
    <n v="18"/>
    <n v="1"/>
  </r>
  <r>
    <x v="0"/>
    <n v="960"/>
    <n v="2"/>
    <n v="1"/>
  </r>
  <r>
    <x v="8"/>
    <n v="1062"/>
    <n v="18"/>
    <n v="1"/>
  </r>
  <r>
    <x v="11"/>
    <n v="918"/>
    <n v="2"/>
    <n v="1"/>
  </r>
  <r>
    <x v="2"/>
    <n v="1013"/>
    <n v="4"/>
    <n v="1"/>
  </r>
  <r>
    <x v="4"/>
    <n v="1042"/>
    <n v="16"/>
    <n v="1"/>
  </r>
  <r>
    <x v="3"/>
    <n v="1004"/>
    <n v="16"/>
    <n v="1"/>
  </r>
  <r>
    <x v="5"/>
    <n v="993"/>
    <n v="4"/>
    <n v="1"/>
  </r>
  <r>
    <x v="4"/>
    <n v="995"/>
    <n v="16"/>
    <n v="1"/>
  </r>
  <r>
    <x v="7"/>
    <n v="928"/>
    <n v="4"/>
    <n v="1"/>
  </r>
  <r>
    <x v="5"/>
    <n v="987"/>
    <n v="14"/>
    <n v="1"/>
  </r>
  <r>
    <x v="11"/>
    <n v="930"/>
    <n v="6"/>
    <n v="1"/>
  </r>
  <r>
    <x v="2"/>
    <n v="982"/>
    <n v="4"/>
    <n v="1"/>
  </r>
  <r>
    <x v="9"/>
    <n v="989"/>
    <n v="16"/>
    <n v="1"/>
  </r>
  <r>
    <x v="1"/>
    <n v="816"/>
    <n v="6"/>
    <n v="1"/>
  </r>
  <r>
    <x v="3"/>
    <n v="851"/>
    <n v="14"/>
    <n v="1"/>
  </r>
  <r>
    <x v="10"/>
    <n v="870"/>
    <n v="4"/>
    <n v="1"/>
  </r>
  <r>
    <x v="0"/>
    <n v="916"/>
    <n v="16"/>
    <n v="1"/>
  </r>
  <r>
    <x v="8"/>
    <n v="956"/>
    <n v="18"/>
    <n v="1"/>
  </r>
  <r>
    <x v="6"/>
    <n v="923"/>
    <n v="2"/>
    <n v="1"/>
  </r>
  <r>
    <x v="6"/>
    <n v="975"/>
    <n v="4"/>
    <n v="1"/>
  </r>
  <r>
    <x v="5"/>
    <n v="1037"/>
    <n v="16"/>
    <n v="1"/>
  </r>
  <r>
    <x v="3"/>
    <n v="1015"/>
    <n v="14"/>
    <n v="1"/>
  </r>
  <r>
    <x v="10"/>
    <n v="997"/>
    <n v="6"/>
    <n v="1"/>
  </r>
  <r>
    <x v="8"/>
    <n v="898"/>
    <n v="0"/>
    <n v="1"/>
  </r>
  <r>
    <x v="4"/>
    <n v="1150"/>
    <n v="20"/>
    <n v="1"/>
  </r>
  <r>
    <x v="2"/>
    <n v="909"/>
    <n v="18"/>
    <n v="1"/>
  </r>
  <r>
    <x v="0"/>
    <n v="852"/>
    <n v="2"/>
    <n v="1"/>
  </r>
  <r>
    <x v="11"/>
    <n v="939"/>
    <n v="2"/>
    <n v="1"/>
  </r>
  <r>
    <x v="1"/>
    <n v="977"/>
    <n v="18"/>
    <n v="1"/>
  </r>
  <r>
    <x v="9"/>
    <n v="942"/>
    <n v="4"/>
    <n v="1"/>
  </r>
  <r>
    <x v="7"/>
    <n v="942"/>
    <n v="16"/>
    <n v="1"/>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234"/>
    <n v="2"/>
    <x v="0"/>
  </r>
  <r>
    <x v="1"/>
    <n v="197"/>
    <n v="0"/>
    <x v="0"/>
  </r>
  <r>
    <x v="2"/>
    <n v="176"/>
    <n v="0"/>
    <x v="0"/>
  </r>
  <r>
    <x v="3"/>
    <n v="217"/>
    <n v="2"/>
    <x v="0"/>
  </r>
  <r>
    <x v="4"/>
    <n v="238"/>
    <n v="0"/>
    <x v="0"/>
  </r>
  <r>
    <x v="5"/>
    <n v="185"/>
    <n v="0"/>
    <x v="1"/>
  </r>
  <r>
    <x v="6"/>
    <n v="210"/>
    <n v="2"/>
    <x v="1"/>
  </r>
  <r>
    <x v="7"/>
    <n v="213"/>
    <n v="2"/>
    <x v="1"/>
  </r>
  <r>
    <x v="8"/>
    <n v="189"/>
    <n v="0"/>
    <x v="1"/>
  </r>
  <r>
    <x v="9"/>
    <n v="268"/>
    <n v="2"/>
    <x v="1"/>
  </r>
  <r>
    <x v="10"/>
    <n v="198"/>
    <n v="2"/>
    <x v="2"/>
  </r>
  <r>
    <x v="11"/>
    <n v="224"/>
    <n v="0"/>
    <x v="2"/>
  </r>
  <r>
    <x v="12"/>
    <n v="203"/>
    <n v="0"/>
    <x v="2"/>
  </r>
  <r>
    <x v="13"/>
    <n v="254"/>
    <n v="2"/>
    <x v="2"/>
  </r>
  <r>
    <x v="14"/>
    <n v="221"/>
    <n v="0"/>
    <x v="2"/>
  </r>
  <r>
    <x v="15"/>
    <n v="176"/>
    <n v="0"/>
    <x v="3"/>
  </r>
  <r>
    <x v="16"/>
    <n v="247"/>
    <n v="2"/>
    <x v="3"/>
  </r>
  <r>
    <x v="17"/>
    <n v="268"/>
    <n v="2"/>
    <x v="3"/>
  </r>
  <r>
    <x v="18"/>
    <n v="247"/>
    <n v="0"/>
    <x v="3"/>
  </r>
  <r>
    <x v="19"/>
    <n v="224"/>
    <n v="2"/>
    <x v="3"/>
  </r>
  <r>
    <x v="20"/>
    <n v="200"/>
    <n v="2"/>
    <x v="4"/>
  </r>
  <r>
    <x v="21"/>
    <n v="215"/>
    <n v="2"/>
    <x v="4"/>
  </r>
  <r>
    <x v="22"/>
    <n v="207"/>
    <n v="2"/>
    <x v="4"/>
  </r>
  <r>
    <x v="23"/>
    <n v="176"/>
    <n v="0"/>
    <x v="4"/>
  </r>
  <r>
    <x v="24"/>
    <n v="269"/>
    <n v="2"/>
    <x v="4"/>
  </r>
  <r>
    <x v="25"/>
    <n v="196"/>
    <n v="0"/>
    <x v="5"/>
  </r>
  <r>
    <x v="26"/>
    <n v="161"/>
    <n v="0"/>
    <x v="5"/>
  </r>
  <r>
    <x v="27"/>
    <n v="181"/>
    <n v="0"/>
    <x v="5"/>
  </r>
  <r>
    <x v="28"/>
    <n v="229"/>
    <n v="2"/>
    <x v="5"/>
  </r>
  <r>
    <x v="29"/>
    <n v="199"/>
    <n v="0"/>
    <x v="5"/>
  </r>
  <r>
    <x v="30"/>
    <n v="258"/>
    <n v="2"/>
    <x v="6"/>
  </r>
  <r>
    <x v="31"/>
    <n v="191"/>
    <n v="0"/>
    <x v="6"/>
  </r>
  <r>
    <x v="32"/>
    <n v="195"/>
    <n v="2"/>
    <x v="6"/>
  </r>
  <r>
    <x v="33"/>
    <n v="244"/>
    <n v="2"/>
    <x v="6"/>
  </r>
  <r>
    <x v="34"/>
    <n v="236"/>
    <n v="2"/>
    <x v="6"/>
  </r>
  <r>
    <x v="35"/>
    <n v="206"/>
    <n v="0"/>
    <x v="7"/>
  </r>
  <r>
    <x v="36"/>
    <n v="212"/>
    <n v="2"/>
    <x v="7"/>
  </r>
  <r>
    <x v="37"/>
    <n v="152"/>
    <n v="0"/>
    <x v="7"/>
  </r>
  <r>
    <x v="38"/>
    <n v="199"/>
    <n v="0"/>
    <x v="7"/>
  </r>
  <r>
    <x v="39"/>
    <n v="192"/>
    <n v="0"/>
    <x v="7"/>
  </r>
  <r>
    <x v="40"/>
    <n v="161"/>
    <n v="0"/>
    <x v="8"/>
  </r>
  <r>
    <x v="41"/>
    <n v="184"/>
    <n v="0"/>
    <x v="8"/>
  </r>
  <r>
    <x v="42"/>
    <n v="209"/>
    <n v="0"/>
    <x v="8"/>
  </r>
  <r>
    <x v="43"/>
    <n v="157"/>
    <n v="0"/>
    <x v="8"/>
  </r>
  <r>
    <x v="44"/>
    <n v="217"/>
    <n v="0"/>
    <x v="8"/>
  </r>
  <r>
    <x v="45"/>
    <n v="247"/>
    <n v="2"/>
    <x v="9"/>
  </r>
  <r>
    <x v="46"/>
    <n v="226"/>
    <n v="2"/>
    <x v="9"/>
  </r>
  <r>
    <x v="47"/>
    <n v="268"/>
    <n v="2"/>
    <x v="9"/>
  </r>
  <r>
    <x v="48"/>
    <n v="254"/>
    <n v="2"/>
    <x v="9"/>
  </r>
  <r>
    <x v="49"/>
    <n v="248"/>
    <n v="2"/>
    <x v="9"/>
  </r>
  <r>
    <x v="50"/>
    <n v="185"/>
    <n v="2"/>
    <x v="10"/>
  </r>
  <r>
    <x v="51"/>
    <n v="236"/>
    <n v="2"/>
    <x v="10"/>
  </r>
  <r>
    <x v="52"/>
    <n v="182"/>
    <n v="0"/>
    <x v="10"/>
  </r>
  <r>
    <x v="53"/>
    <n v="191"/>
    <n v="2"/>
    <x v="10"/>
  </r>
  <r>
    <x v="54"/>
    <n v="193"/>
    <n v="0"/>
    <x v="10"/>
  </r>
  <r>
    <x v="55"/>
    <n v="141"/>
    <n v="0"/>
    <x v="11"/>
  </r>
  <r>
    <x v="56"/>
    <n v="222"/>
    <n v="0"/>
    <x v="11"/>
  </r>
  <r>
    <x v="57"/>
    <n v="246"/>
    <n v="2"/>
    <x v="11"/>
  </r>
  <r>
    <x v="58"/>
    <n v="188"/>
    <n v="0"/>
    <x v="11"/>
  </r>
  <r>
    <x v="59"/>
    <n v="196"/>
    <n v="2"/>
    <x v="11"/>
  </r>
  <r>
    <x v="20"/>
    <n v="214"/>
    <n v="2"/>
    <x v="4"/>
  </r>
  <r>
    <x v="21"/>
    <n v="245"/>
    <n v="2"/>
    <x v="4"/>
  </r>
  <r>
    <x v="22"/>
    <n v="202"/>
    <n v="2"/>
    <x v="4"/>
  </r>
  <r>
    <x v="23"/>
    <n v="221"/>
    <n v="0"/>
    <x v="4"/>
  </r>
  <r>
    <x v="24"/>
    <n v="204"/>
    <n v="0"/>
    <x v="4"/>
  </r>
  <r>
    <x v="10"/>
    <n v="198"/>
    <n v="0"/>
    <x v="2"/>
  </r>
  <r>
    <x v="11"/>
    <n v="233"/>
    <n v="0"/>
    <x v="2"/>
  </r>
  <r>
    <x v="12"/>
    <n v="190"/>
    <n v="0"/>
    <x v="2"/>
  </r>
  <r>
    <x v="13"/>
    <n v="231"/>
    <n v="2"/>
    <x v="2"/>
  </r>
  <r>
    <x v="14"/>
    <n v="237"/>
    <n v="2"/>
    <x v="2"/>
  </r>
  <r>
    <x v="35"/>
    <n v="226"/>
    <n v="2"/>
    <x v="7"/>
  </r>
  <r>
    <x v="36"/>
    <n v="223"/>
    <n v="2"/>
    <x v="7"/>
  </r>
  <r>
    <x v="37"/>
    <n v="193"/>
    <n v="0"/>
    <x v="7"/>
  </r>
  <r>
    <x v="38"/>
    <n v="211"/>
    <n v="0"/>
    <x v="7"/>
  </r>
  <r>
    <x v="39"/>
    <n v="251"/>
    <n v="2"/>
    <x v="7"/>
  </r>
  <r>
    <x v="25"/>
    <n v="162"/>
    <n v="0"/>
    <x v="5"/>
  </r>
  <r>
    <x v="26"/>
    <n v="214"/>
    <n v="0"/>
    <x v="5"/>
  </r>
  <r>
    <x v="27"/>
    <n v="209"/>
    <n v="2"/>
    <x v="5"/>
  </r>
  <r>
    <x v="28"/>
    <n v="233"/>
    <n v="2"/>
    <x v="5"/>
  </r>
  <r>
    <x v="29"/>
    <n v="172"/>
    <n v="0"/>
    <x v="5"/>
  </r>
  <r>
    <x v="0"/>
    <n v="257"/>
    <n v="2"/>
    <x v="0"/>
  </r>
  <r>
    <x v="1"/>
    <n v="247"/>
    <n v="2"/>
    <x v="0"/>
  </r>
  <r>
    <x v="60"/>
    <n v="215"/>
    <n v="2"/>
    <x v="0"/>
  </r>
  <r>
    <x v="3"/>
    <n v="216"/>
    <n v="2"/>
    <x v="0"/>
  </r>
  <r>
    <x v="4"/>
    <n v="179"/>
    <n v="0"/>
    <x v="0"/>
  </r>
  <r>
    <x v="50"/>
    <n v="225"/>
    <n v="0"/>
    <x v="10"/>
  </r>
  <r>
    <x v="51"/>
    <n v="203"/>
    <n v="0"/>
    <x v="10"/>
  </r>
  <r>
    <x v="52"/>
    <n v="183"/>
    <n v="0"/>
    <x v="10"/>
  </r>
  <r>
    <x v="53"/>
    <n v="174"/>
    <n v="0"/>
    <x v="10"/>
  </r>
  <r>
    <x v="54"/>
    <n v="193"/>
    <n v="2"/>
    <x v="10"/>
  </r>
  <r>
    <x v="45"/>
    <n v="202"/>
    <n v="0"/>
    <x v="9"/>
  </r>
  <r>
    <x v="46"/>
    <n v="212"/>
    <n v="2"/>
    <x v="9"/>
  </r>
  <r>
    <x v="47"/>
    <n v="269"/>
    <n v="2"/>
    <x v="9"/>
  </r>
  <r>
    <x v="48"/>
    <n v="179"/>
    <n v="0"/>
    <x v="9"/>
  </r>
  <r>
    <x v="49"/>
    <n v="257"/>
    <n v="2"/>
    <x v="9"/>
  </r>
  <r>
    <x v="61"/>
    <n v="229"/>
    <n v="2"/>
    <x v="11"/>
  </r>
  <r>
    <x v="56"/>
    <n v="202"/>
    <n v="0"/>
    <x v="11"/>
  </r>
  <r>
    <x v="57"/>
    <n v="219"/>
    <n v="0"/>
    <x v="11"/>
  </r>
  <r>
    <x v="58"/>
    <n v="201"/>
    <n v="2"/>
    <x v="11"/>
  </r>
  <r>
    <x v="59"/>
    <n v="192"/>
    <n v="0"/>
    <x v="11"/>
  </r>
  <r>
    <x v="30"/>
    <n v="179"/>
    <n v="0"/>
    <x v="6"/>
  </r>
  <r>
    <x v="31"/>
    <n v="239"/>
    <n v="2"/>
    <x v="6"/>
  </r>
  <r>
    <x v="32"/>
    <n v="179"/>
    <n v="0"/>
    <x v="6"/>
  </r>
  <r>
    <x v="33"/>
    <n v="226"/>
    <n v="2"/>
    <x v="6"/>
  </r>
  <r>
    <x v="34"/>
    <n v="217"/>
    <n v="2"/>
    <x v="6"/>
  </r>
  <r>
    <x v="15"/>
    <n v="255"/>
    <n v="2"/>
    <x v="3"/>
  </r>
  <r>
    <x v="16"/>
    <n v="203"/>
    <n v="0"/>
    <x v="3"/>
  </r>
  <r>
    <x v="17"/>
    <n v="230"/>
    <n v="2"/>
    <x v="3"/>
  </r>
  <r>
    <x v="18"/>
    <n v="213"/>
    <n v="0"/>
    <x v="3"/>
  </r>
  <r>
    <x v="19"/>
    <n v="191"/>
    <n v="0"/>
    <x v="3"/>
  </r>
  <r>
    <x v="6"/>
    <n v="196"/>
    <n v="0"/>
    <x v="1"/>
  </r>
  <r>
    <x v="62"/>
    <n v="216"/>
    <n v="2"/>
    <x v="1"/>
  </r>
  <r>
    <x v="7"/>
    <n v="214"/>
    <n v="0"/>
    <x v="1"/>
  </r>
  <r>
    <x v="8"/>
    <n v="212"/>
    <n v="2"/>
    <x v="1"/>
  </r>
  <r>
    <x v="9"/>
    <n v="191"/>
    <n v="0"/>
    <x v="1"/>
  </r>
  <r>
    <x v="40"/>
    <n v="257"/>
    <n v="2"/>
    <x v="8"/>
  </r>
  <r>
    <x v="41"/>
    <n v="168"/>
    <n v="0"/>
    <x v="8"/>
  </r>
  <r>
    <x v="42"/>
    <n v="227"/>
    <n v="2"/>
    <x v="8"/>
  </r>
  <r>
    <x v="43"/>
    <n v="186"/>
    <n v="0"/>
    <x v="8"/>
  </r>
  <r>
    <x v="44"/>
    <n v="199"/>
    <n v="2"/>
    <x v="8"/>
  </r>
  <r>
    <x v="40"/>
    <n v="167"/>
    <n v="0"/>
    <x v="8"/>
  </r>
  <r>
    <x v="41"/>
    <n v="143"/>
    <n v="0"/>
    <x v="8"/>
  </r>
  <r>
    <x v="42"/>
    <n v="176"/>
    <n v="2"/>
    <x v="8"/>
  </r>
  <r>
    <x v="43"/>
    <n v="205"/>
    <n v="0"/>
    <x v="8"/>
  </r>
  <r>
    <x v="44"/>
    <n v="257"/>
    <n v="2"/>
    <x v="8"/>
  </r>
  <r>
    <x v="61"/>
    <n v="176"/>
    <n v="2"/>
    <x v="11"/>
  </r>
  <r>
    <x v="56"/>
    <n v="220"/>
    <n v="2"/>
    <x v="11"/>
  </r>
  <r>
    <x v="57"/>
    <n v="151"/>
    <n v="0"/>
    <x v="11"/>
  </r>
  <r>
    <x v="58"/>
    <n v="240"/>
    <n v="2"/>
    <x v="11"/>
  </r>
  <r>
    <x v="59"/>
    <n v="235"/>
    <n v="0"/>
    <x v="11"/>
  </r>
  <r>
    <x v="30"/>
    <n v="245"/>
    <n v="0"/>
    <x v="6"/>
  </r>
  <r>
    <x v="31"/>
    <n v="256"/>
    <n v="2"/>
    <x v="6"/>
  </r>
  <r>
    <x v="63"/>
    <n v="170"/>
    <n v="0"/>
    <x v="6"/>
  </r>
  <r>
    <x v="33"/>
    <n v="215"/>
    <n v="0"/>
    <x v="6"/>
  </r>
  <r>
    <x v="34"/>
    <n v="206"/>
    <n v="0"/>
    <x v="6"/>
  </r>
  <r>
    <x v="20"/>
    <n v="255"/>
    <n v="2"/>
    <x v="4"/>
  </r>
  <r>
    <x v="21"/>
    <n v="199"/>
    <n v="0"/>
    <x v="4"/>
  </r>
  <r>
    <x v="22"/>
    <n v="193"/>
    <n v="2"/>
    <x v="4"/>
  </r>
  <r>
    <x v="23"/>
    <n v="231"/>
    <n v="2"/>
    <x v="4"/>
  </r>
  <r>
    <x v="24"/>
    <n v="226"/>
    <n v="2"/>
    <x v="4"/>
  </r>
  <r>
    <x v="35"/>
    <n v="300"/>
    <n v="2"/>
    <x v="7"/>
  </r>
  <r>
    <x v="36"/>
    <n v="217"/>
    <n v="2"/>
    <x v="7"/>
  </r>
  <r>
    <x v="37"/>
    <n v="166"/>
    <n v="0"/>
    <x v="7"/>
  </r>
  <r>
    <x v="38"/>
    <n v="169"/>
    <n v="0"/>
    <x v="7"/>
  </r>
  <r>
    <x v="39"/>
    <n v="266"/>
    <n v="2"/>
    <x v="7"/>
  </r>
  <r>
    <x v="15"/>
    <n v="205"/>
    <n v="0"/>
    <x v="3"/>
  </r>
  <r>
    <x v="16"/>
    <n v="206"/>
    <n v="0"/>
    <x v="3"/>
  </r>
  <r>
    <x v="17"/>
    <n v="203"/>
    <n v="2"/>
    <x v="3"/>
  </r>
  <r>
    <x v="18"/>
    <n v="174"/>
    <n v="2"/>
    <x v="3"/>
  </r>
  <r>
    <x v="19"/>
    <n v="243"/>
    <n v="0"/>
    <x v="3"/>
  </r>
  <r>
    <x v="10"/>
    <n v="215"/>
    <n v="0"/>
    <x v="2"/>
  </r>
  <r>
    <x v="11"/>
    <n v="218"/>
    <n v="2"/>
    <x v="2"/>
  </r>
  <r>
    <x v="12"/>
    <n v="197"/>
    <n v="2"/>
    <x v="2"/>
  </r>
  <r>
    <x v="13"/>
    <n v="267"/>
    <n v="2"/>
    <x v="2"/>
  </r>
  <r>
    <x v="14"/>
    <n v="257"/>
    <n v="0"/>
    <x v="2"/>
  </r>
  <r>
    <x v="25"/>
    <n v="220"/>
    <n v="2"/>
    <x v="5"/>
  </r>
  <r>
    <x v="26"/>
    <n v="166"/>
    <n v="0"/>
    <x v="5"/>
  </r>
  <r>
    <x v="27"/>
    <n v="190"/>
    <n v="0"/>
    <x v="5"/>
  </r>
  <r>
    <x v="28"/>
    <n v="191"/>
    <n v="0"/>
    <x v="5"/>
  </r>
  <r>
    <x v="29"/>
    <n v="267"/>
    <n v="2"/>
    <x v="5"/>
  </r>
  <r>
    <x v="6"/>
    <n v="225"/>
    <n v="2"/>
    <x v="1"/>
  </r>
  <r>
    <x v="62"/>
    <n v="180"/>
    <n v="0"/>
    <x v="1"/>
  </r>
  <r>
    <x v="7"/>
    <n v="212"/>
    <n v="2"/>
    <x v="1"/>
  </r>
  <r>
    <x v="8"/>
    <n v="189"/>
    <n v="2"/>
    <x v="1"/>
  </r>
  <r>
    <x v="9"/>
    <n v="235"/>
    <n v="2"/>
    <x v="1"/>
  </r>
  <r>
    <x v="50"/>
    <n v="175"/>
    <n v="0"/>
    <x v="10"/>
  </r>
  <r>
    <x v="51"/>
    <n v="193"/>
    <n v="2"/>
    <x v="10"/>
  </r>
  <r>
    <x v="53"/>
    <n v="136"/>
    <n v="0"/>
    <x v="10"/>
  </r>
  <r>
    <x v="64"/>
    <n v="155"/>
    <n v="0"/>
    <x v="10"/>
  </r>
  <r>
    <x v="54"/>
    <n v="193"/>
    <n v="0"/>
    <x v="10"/>
  </r>
  <r>
    <x v="45"/>
    <n v="238"/>
    <n v="2"/>
    <x v="9"/>
  </r>
  <r>
    <x v="46"/>
    <n v="207"/>
    <n v="0"/>
    <x v="9"/>
  </r>
  <r>
    <x v="47"/>
    <n v="151"/>
    <n v="0"/>
    <x v="9"/>
  </r>
  <r>
    <x v="48"/>
    <n v="221"/>
    <n v="2"/>
    <x v="9"/>
  </r>
  <r>
    <x v="49"/>
    <n v="245"/>
    <n v="2"/>
    <x v="9"/>
  </r>
  <r>
    <x v="0"/>
    <n v="203"/>
    <n v="0"/>
    <x v="0"/>
  </r>
  <r>
    <x v="1"/>
    <n v="222"/>
    <n v="2"/>
    <x v="0"/>
  </r>
  <r>
    <x v="60"/>
    <n v="204"/>
    <n v="2"/>
    <x v="0"/>
  </r>
  <r>
    <x v="2"/>
    <n v="182"/>
    <n v="0"/>
    <x v="0"/>
  </r>
  <r>
    <x v="4"/>
    <n v="220"/>
    <n v="0"/>
    <x v="0"/>
  </r>
  <r>
    <x v="30"/>
    <n v="236"/>
    <n v="2"/>
    <x v="6"/>
  </r>
  <r>
    <x v="31"/>
    <n v="259"/>
    <n v="2"/>
    <x v="6"/>
  </r>
  <r>
    <x v="32"/>
    <n v="244"/>
    <n v="2"/>
    <x v="6"/>
  </r>
  <r>
    <x v="33"/>
    <n v="170"/>
    <n v="0"/>
    <x v="6"/>
  </r>
  <r>
    <x v="34"/>
    <n v="193"/>
    <n v="0"/>
    <x v="6"/>
  </r>
  <r>
    <x v="25"/>
    <n v="211"/>
    <n v="0"/>
    <x v="5"/>
  </r>
  <r>
    <x v="26"/>
    <n v="159"/>
    <n v="0"/>
    <x v="5"/>
  </r>
  <r>
    <x v="27"/>
    <n v="220"/>
    <n v="0"/>
    <x v="5"/>
  </r>
  <r>
    <x v="28"/>
    <n v="244"/>
    <n v="2"/>
    <x v="5"/>
  </r>
  <r>
    <x v="29"/>
    <n v="219"/>
    <n v="2"/>
    <x v="5"/>
  </r>
  <r>
    <x v="40"/>
    <n v="156"/>
    <n v="0"/>
    <x v="8"/>
  </r>
  <r>
    <x v="41"/>
    <n v="225"/>
    <n v="2"/>
    <x v="8"/>
  </r>
  <r>
    <x v="42"/>
    <n v="193"/>
    <n v="2"/>
    <x v="8"/>
  </r>
  <r>
    <x v="43"/>
    <n v="210"/>
    <n v="2"/>
    <x v="8"/>
  </r>
  <r>
    <x v="44"/>
    <n v="208"/>
    <n v="0"/>
    <x v="8"/>
  </r>
  <r>
    <x v="50"/>
    <n v="225"/>
    <n v="2"/>
    <x v="10"/>
  </r>
  <r>
    <x v="51"/>
    <n v="156"/>
    <n v="0"/>
    <x v="10"/>
  </r>
  <r>
    <x v="52"/>
    <n v="155"/>
    <n v="0"/>
    <x v="10"/>
  </r>
  <r>
    <x v="53"/>
    <n v="195"/>
    <n v="0"/>
    <x v="10"/>
  </r>
  <r>
    <x v="54"/>
    <n v="210"/>
    <n v="2"/>
    <x v="10"/>
  </r>
  <r>
    <x v="6"/>
    <n v="184"/>
    <n v="0"/>
    <x v="1"/>
  </r>
  <r>
    <x v="62"/>
    <n v="215"/>
    <n v="0"/>
    <x v="1"/>
  </r>
  <r>
    <x v="7"/>
    <n v="195"/>
    <n v="2"/>
    <x v="1"/>
  </r>
  <r>
    <x v="8"/>
    <n v="195"/>
    <n v="0"/>
    <x v="1"/>
  </r>
  <r>
    <x v="9"/>
    <n v="209"/>
    <n v="0"/>
    <x v="1"/>
  </r>
  <r>
    <x v="45"/>
    <n v="245"/>
    <n v="2"/>
    <x v="9"/>
  </r>
  <r>
    <x v="46"/>
    <n v="224"/>
    <n v="2"/>
    <x v="9"/>
  </r>
  <r>
    <x v="47"/>
    <n v="187"/>
    <n v="0"/>
    <x v="9"/>
  </r>
  <r>
    <x v="48"/>
    <n v="267"/>
    <n v="2"/>
    <x v="9"/>
  </r>
  <r>
    <x v="49"/>
    <n v="258"/>
    <n v="2"/>
    <x v="9"/>
  </r>
  <r>
    <x v="20"/>
    <n v="242"/>
    <n v="2"/>
    <x v="4"/>
  </r>
  <r>
    <x v="21"/>
    <n v="224"/>
    <n v="2"/>
    <x v="4"/>
  </r>
  <r>
    <x v="22"/>
    <n v="173"/>
    <n v="0"/>
    <x v="4"/>
  </r>
  <r>
    <x v="23"/>
    <n v="233"/>
    <n v="2"/>
    <x v="4"/>
  </r>
  <r>
    <x v="24"/>
    <n v="237"/>
    <n v="2"/>
    <x v="4"/>
  </r>
  <r>
    <x v="15"/>
    <n v="231"/>
    <n v="0"/>
    <x v="3"/>
  </r>
  <r>
    <x v="16"/>
    <n v="200"/>
    <n v="0"/>
    <x v="3"/>
  </r>
  <r>
    <x v="17"/>
    <n v="207"/>
    <n v="2"/>
    <x v="3"/>
  </r>
  <r>
    <x v="18"/>
    <n v="229"/>
    <n v="0"/>
    <x v="3"/>
  </r>
  <r>
    <x v="19"/>
    <n v="228"/>
    <n v="0"/>
    <x v="3"/>
  </r>
  <r>
    <x v="61"/>
    <n v="197"/>
    <n v="0"/>
    <x v="11"/>
  </r>
  <r>
    <x v="56"/>
    <n v="197"/>
    <n v="2"/>
    <x v="11"/>
  </r>
  <r>
    <x v="57"/>
    <n v="222"/>
    <n v="2"/>
    <x v="11"/>
  </r>
  <r>
    <x v="58"/>
    <n v="208"/>
    <n v="2"/>
    <x v="11"/>
  </r>
  <r>
    <x v="59"/>
    <n v="217"/>
    <n v="2"/>
    <x v="11"/>
  </r>
  <r>
    <x v="0"/>
    <n v="229"/>
    <n v="2"/>
    <x v="0"/>
  </r>
  <r>
    <x v="1"/>
    <n v="160"/>
    <n v="0"/>
    <x v="0"/>
  </r>
  <r>
    <x v="60"/>
    <n v="210"/>
    <n v="0"/>
    <x v="0"/>
  </r>
  <r>
    <x v="4"/>
    <n v="148"/>
    <n v="0"/>
    <x v="0"/>
  </r>
  <r>
    <x v="2"/>
    <n v="189"/>
    <n v="0"/>
    <x v="0"/>
  </r>
  <r>
    <x v="35"/>
    <n v="244"/>
    <n v="2"/>
    <x v="7"/>
  </r>
  <r>
    <x v="36"/>
    <n v="217"/>
    <n v="2"/>
    <x v="7"/>
  </r>
  <r>
    <x v="37"/>
    <n v="172"/>
    <n v="0"/>
    <x v="7"/>
  </r>
  <r>
    <x v="38"/>
    <n v="193"/>
    <n v="0"/>
    <x v="7"/>
  </r>
  <r>
    <x v="39"/>
    <n v="231"/>
    <n v="0"/>
    <x v="7"/>
  </r>
  <r>
    <x v="10"/>
    <n v="186"/>
    <n v="0"/>
    <x v="2"/>
  </r>
  <r>
    <x v="11"/>
    <n v="205"/>
    <n v="0"/>
    <x v="2"/>
  </r>
  <r>
    <x v="12"/>
    <n v="210"/>
    <n v="2"/>
    <x v="2"/>
  </r>
  <r>
    <x v="13"/>
    <n v="241"/>
    <n v="2"/>
    <x v="2"/>
  </r>
  <r>
    <x v="14"/>
    <n v="257"/>
    <n v="2"/>
    <x v="2"/>
  </r>
  <r>
    <x v="45"/>
    <n v="258"/>
    <n v="2"/>
    <x v="9"/>
  </r>
  <r>
    <x v="46"/>
    <n v="222"/>
    <n v="2"/>
    <x v="9"/>
  </r>
  <r>
    <x v="47"/>
    <n v="185"/>
    <n v="0"/>
    <x v="9"/>
  </r>
  <r>
    <x v="48"/>
    <n v="168"/>
    <n v="0"/>
    <x v="9"/>
  </r>
  <r>
    <x v="49"/>
    <n v="225"/>
    <n v="2"/>
    <x v="9"/>
  </r>
  <r>
    <x v="50"/>
    <n v="202"/>
    <n v="0"/>
    <x v="10"/>
  </r>
  <r>
    <x v="51"/>
    <n v="200"/>
    <n v="0"/>
    <x v="10"/>
  </r>
  <r>
    <x v="64"/>
    <n v="200"/>
    <n v="2"/>
    <x v="10"/>
  </r>
  <r>
    <x v="53"/>
    <n v="219"/>
    <n v="2"/>
    <x v="10"/>
  </r>
  <r>
    <x v="54"/>
    <n v="205"/>
    <n v="0"/>
    <x v="10"/>
  </r>
  <r>
    <x v="6"/>
    <n v="181"/>
    <n v="0"/>
    <x v="1"/>
  </r>
  <r>
    <x v="5"/>
    <n v="236"/>
    <n v="1"/>
    <x v="1"/>
  </r>
  <r>
    <x v="7"/>
    <n v="214"/>
    <n v="0"/>
    <x v="1"/>
  </r>
  <r>
    <x v="62"/>
    <n v="227"/>
    <n v="0"/>
    <x v="1"/>
  </r>
  <r>
    <x v="9"/>
    <n v="194"/>
    <n v="2"/>
    <x v="1"/>
  </r>
  <r>
    <x v="61"/>
    <n v="204"/>
    <n v="2"/>
    <x v="11"/>
  </r>
  <r>
    <x v="56"/>
    <n v="236"/>
    <n v="1"/>
    <x v="11"/>
  </r>
  <r>
    <x v="57"/>
    <n v="245"/>
    <n v="2"/>
    <x v="11"/>
  </r>
  <r>
    <x v="58"/>
    <n v="279"/>
    <n v="2"/>
    <x v="11"/>
  </r>
  <r>
    <x v="59"/>
    <n v="182"/>
    <n v="0"/>
    <x v="11"/>
  </r>
  <r>
    <x v="14"/>
    <n v="216"/>
    <n v="2"/>
    <x v="2"/>
  </r>
  <r>
    <x v="11"/>
    <n v="264"/>
    <n v="2"/>
    <x v="2"/>
  </r>
  <r>
    <x v="12"/>
    <n v="170"/>
    <n v="0"/>
    <x v="2"/>
  </r>
  <r>
    <x v="13"/>
    <n v="257"/>
    <n v="2"/>
    <x v="2"/>
  </r>
  <r>
    <x v="65"/>
    <n v="229"/>
    <n v="0"/>
    <x v="2"/>
  </r>
  <r>
    <x v="30"/>
    <n v="199"/>
    <n v="0"/>
    <x v="6"/>
  </r>
  <r>
    <x v="31"/>
    <n v="192"/>
    <n v="0"/>
    <x v="6"/>
  </r>
  <r>
    <x v="32"/>
    <n v="244"/>
    <n v="2"/>
    <x v="6"/>
  </r>
  <r>
    <x v="33"/>
    <n v="244"/>
    <n v="0"/>
    <x v="6"/>
  </r>
  <r>
    <x v="34"/>
    <n v="233"/>
    <n v="2"/>
    <x v="6"/>
  </r>
  <r>
    <x v="0"/>
    <n v="234"/>
    <n v="2"/>
    <x v="0"/>
  </r>
  <r>
    <x v="1"/>
    <n v="202"/>
    <n v="2"/>
    <x v="0"/>
  </r>
  <r>
    <x v="60"/>
    <n v="182"/>
    <n v="2"/>
    <x v="0"/>
  </r>
  <r>
    <x v="4"/>
    <n v="209"/>
    <n v="0"/>
    <x v="0"/>
  </r>
  <r>
    <x v="2"/>
    <n v="221"/>
    <n v="2"/>
    <x v="0"/>
  </r>
  <r>
    <x v="40"/>
    <n v="168"/>
    <n v="0"/>
    <x v="8"/>
  </r>
  <r>
    <x v="41"/>
    <n v="168"/>
    <n v="0"/>
    <x v="8"/>
  </r>
  <r>
    <x v="42"/>
    <n v="172"/>
    <n v="0"/>
    <x v="8"/>
  </r>
  <r>
    <x v="43"/>
    <n v="256"/>
    <n v="2"/>
    <x v="8"/>
  </r>
  <r>
    <x v="44"/>
    <n v="192"/>
    <n v="0"/>
    <x v="8"/>
  </r>
  <r>
    <x v="35"/>
    <n v="203"/>
    <n v="2"/>
    <x v="7"/>
  </r>
  <r>
    <x v="36"/>
    <n v="235"/>
    <n v="2"/>
    <x v="7"/>
  </r>
  <r>
    <x v="66"/>
    <n v="191"/>
    <n v="0"/>
    <x v="7"/>
  </r>
  <r>
    <x v="38"/>
    <n v="188"/>
    <n v="0"/>
    <x v="7"/>
  </r>
  <r>
    <x v="39"/>
    <n v="176"/>
    <n v="0"/>
    <x v="7"/>
  </r>
  <r>
    <x v="20"/>
    <n v="189"/>
    <n v="0"/>
    <x v="4"/>
  </r>
  <r>
    <x v="21"/>
    <n v="152"/>
    <n v="0"/>
    <x v="4"/>
  </r>
  <r>
    <x v="22"/>
    <n v="193"/>
    <n v="2"/>
    <x v="4"/>
  </r>
  <r>
    <x v="23"/>
    <n v="239"/>
    <n v="2"/>
    <x v="4"/>
  </r>
  <r>
    <x v="24"/>
    <n v="221"/>
    <n v="2"/>
    <x v="4"/>
  </r>
  <r>
    <x v="25"/>
    <n v="186"/>
    <n v="0"/>
    <x v="5"/>
  </r>
  <r>
    <x v="26"/>
    <n v="225"/>
    <n v="0"/>
    <x v="5"/>
  </r>
  <r>
    <x v="27"/>
    <n v="215"/>
    <n v="2"/>
    <x v="5"/>
  </r>
  <r>
    <x v="28"/>
    <n v="217"/>
    <n v="2"/>
    <x v="5"/>
  </r>
  <r>
    <x v="29"/>
    <n v="246"/>
    <n v="2"/>
    <x v="5"/>
  </r>
  <r>
    <x v="15"/>
    <n v="210"/>
    <n v="2"/>
    <x v="3"/>
  </r>
  <r>
    <x v="16"/>
    <n v="251"/>
    <n v="2"/>
    <x v="3"/>
  </r>
  <r>
    <x v="17"/>
    <n v="204"/>
    <n v="0"/>
    <x v="3"/>
  </r>
  <r>
    <x v="18"/>
    <n v="211"/>
    <n v="0"/>
    <x v="3"/>
  </r>
  <r>
    <x v="19"/>
    <n v="235"/>
    <n v="0"/>
    <x v="3"/>
  </r>
  <r>
    <x v="15"/>
    <n v="168"/>
    <n v="0"/>
    <x v="3"/>
  </r>
  <r>
    <x v="16"/>
    <n v="176"/>
    <n v="0"/>
    <x v="3"/>
  </r>
  <r>
    <x v="17"/>
    <n v="186"/>
    <n v="0"/>
    <x v="3"/>
  </r>
  <r>
    <x v="18"/>
    <n v="204"/>
    <n v="2"/>
    <x v="3"/>
  </r>
  <r>
    <x v="19"/>
    <n v="189"/>
    <n v="2"/>
    <x v="3"/>
  </r>
  <r>
    <x v="0"/>
    <n v="243"/>
    <n v="2"/>
    <x v="0"/>
  </r>
  <r>
    <x v="1"/>
    <n v="187"/>
    <n v="2"/>
    <x v="0"/>
  </r>
  <r>
    <x v="60"/>
    <n v="200"/>
    <n v="2"/>
    <x v="0"/>
  </r>
  <r>
    <x v="3"/>
    <n v="203"/>
    <n v="0"/>
    <x v="0"/>
  </r>
  <r>
    <x v="2"/>
    <n v="161"/>
    <n v="0"/>
    <x v="0"/>
  </r>
  <r>
    <x v="45"/>
    <n v="228"/>
    <n v="2"/>
    <x v="9"/>
  </r>
  <r>
    <x v="46"/>
    <n v="188"/>
    <n v="0"/>
    <x v="9"/>
  </r>
  <r>
    <x v="47"/>
    <n v="138"/>
    <n v="0"/>
    <x v="9"/>
  </r>
  <r>
    <x v="48"/>
    <n v="193"/>
    <n v="0"/>
    <x v="9"/>
  </r>
  <r>
    <x v="49"/>
    <n v="204"/>
    <n v="0"/>
    <x v="9"/>
  </r>
  <r>
    <x v="30"/>
    <n v="179"/>
    <n v="0"/>
    <x v="6"/>
  </r>
  <r>
    <x v="31"/>
    <n v="196"/>
    <n v="2"/>
    <x v="6"/>
  </r>
  <r>
    <x v="32"/>
    <n v="202"/>
    <n v="2"/>
    <x v="6"/>
  </r>
  <r>
    <x v="33"/>
    <n v="213"/>
    <n v="2"/>
    <x v="6"/>
  </r>
  <r>
    <x v="34"/>
    <n v="213"/>
    <n v="2"/>
    <x v="6"/>
  </r>
  <r>
    <x v="40"/>
    <n v="208"/>
    <n v="2"/>
    <x v="8"/>
  </r>
  <r>
    <x v="41"/>
    <n v="205"/>
    <n v="2"/>
    <x v="8"/>
  </r>
  <r>
    <x v="42"/>
    <n v="171"/>
    <n v="0"/>
    <x v="8"/>
  </r>
  <r>
    <x v="43"/>
    <n v="161"/>
    <n v="0"/>
    <x v="8"/>
  </r>
  <r>
    <x v="44"/>
    <n v="156"/>
    <n v="0"/>
    <x v="8"/>
  </r>
  <r>
    <x v="35"/>
    <n v="204"/>
    <n v="0"/>
    <x v="7"/>
  </r>
  <r>
    <x v="36"/>
    <n v="183"/>
    <n v="0"/>
    <x v="7"/>
  </r>
  <r>
    <x v="66"/>
    <n v="225"/>
    <n v="2"/>
    <x v="7"/>
  </r>
  <r>
    <x v="38"/>
    <n v="202"/>
    <n v="2"/>
    <x v="7"/>
  </r>
  <r>
    <x v="39"/>
    <n v="203"/>
    <n v="2"/>
    <x v="7"/>
  </r>
  <r>
    <x v="61"/>
    <n v="213"/>
    <n v="0"/>
    <x v="11"/>
  </r>
  <r>
    <x v="56"/>
    <n v="213"/>
    <n v="2"/>
    <x v="11"/>
  </r>
  <r>
    <x v="57"/>
    <n v="200"/>
    <n v="2"/>
    <x v="11"/>
  </r>
  <r>
    <x v="58"/>
    <n v="222"/>
    <n v="0"/>
    <x v="11"/>
  </r>
  <r>
    <x v="59"/>
    <n v="180"/>
    <n v="0"/>
    <x v="11"/>
  </r>
  <r>
    <x v="14"/>
    <n v="228"/>
    <n v="2"/>
    <x v="2"/>
  </r>
  <r>
    <x v="11"/>
    <n v="161"/>
    <n v="0"/>
    <x v="2"/>
  </r>
  <r>
    <x v="10"/>
    <n v="166"/>
    <n v="0"/>
    <x v="2"/>
  </r>
  <r>
    <x v="13"/>
    <n v="268"/>
    <n v="2"/>
    <x v="2"/>
  </r>
  <r>
    <x v="65"/>
    <n v="256"/>
    <n v="2"/>
    <x v="2"/>
  </r>
  <r>
    <x v="50"/>
    <n v="210"/>
    <n v="0"/>
    <x v="10"/>
  </r>
  <r>
    <x v="51"/>
    <n v="224"/>
    <n v="2"/>
    <x v="10"/>
  </r>
  <r>
    <x v="52"/>
    <n v="235"/>
    <n v="2"/>
    <x v="10"/>
  </r>
  <r>
    <x v="53"/>
    <n v="216"/>
    <n v="2"/>
    <x v="10"/>
  </r>
  <r>
    <x v="54"/>
    <n v="195"/>
    <n v="2"/>
    <x v="10"/>
  </r>
  <r>
    <x v="25"/>
    <n v="227"/>
    <n v="2"/>
    <x v="5"/>
  </r>
  <r>
    <x v="26"/>
    <n v="185"/>
    <n v="0"/>
    <x v="5"/>
  </r>
  <r>
    <x v="27"/>
    <n v="222"/>
    <n v="0"/>
    <x v="5"/>
  </r>
  <r>
    <x v="28"/>
    <n v="213"/>
    <n v="0"/>
    <x v="5"/>
  </r>
  <r>
    <x v="29"/>
    <n v="182"/>
    <n v="0"/>
    <x v="5"/>
  </r>
  <r>
    <x v="20"/>
    <n v="168"/>
    <n v="0"/>
    <x v="4"/>
  </r>
  <r>
    <x v="67"/>
    <n v="160"/>
    <n v="0"/>
    <x v="4"/>
  </r>
  <r>
    <x v="22"/>
    <n v="177"/>
    <n v="0"/>
    <x v="4"/>
  </r>
  <r>
    <x v="23"/>
    <n v="223"/>
    <n v="2"/>
    <x v="4"/>
  </r>
  <r>
    <x v="24"/>
    <n v="247"/>
    <n v="2"/>
    <x v="4"/>
  </r>
  <r>
    <x v="5"/>
    <n v="215"/>
    <n v="2"/>
    <x v="1"/>
  </r>
  <r>
    <x v="8"/>
    <n v="174"/>
    <n v="2"/>
    <x v="1"/>
  </r>
  <r>
    <x v="7"/>
    <n v="223"/>
    <n v="2"/>
    <x v="1"/>
  </r>
  <r>
    <x v="62"/>
    <n v="215"/>
    <n v="0"/>
    <x v="1"/>
  </r>
  <r>
    <x v="9"/>
    <n v="222"/>
    <n v="0"/>
    <x v="1"/>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4">
  <r>
    <x v="0"/>
    <n v="921"/>
    <n v="6"/>
    <n v="1"/>
  </r>
  <r>
    <x v="1"/>
    <n v="995"/>
    <n v="14"/>
    <n v="1"/>
  </r>
  <r>
    <x v="2"/>
    <n v="775"/>
    <n v="1"/>
    <n v="1"/>
  </r>
  <r>
    <x v="3"/>
    <n v="946"/>
    <n v="19"/>
    <n v="1"/>
  </r>
  <r>
    <x v="4"/>
    <n v="833"/>
    <n v="7"/>
    <n v="1"/>
  </r>
  <r>
    <x v="5"/>
    <n v="854"/>
    <n v="13"/>
    <n v="1"/>
  </r>
  <r>
    <x v="6"/>
    <n v="946"/>
    <n v="4"/>
    <n v="1"/>
  </r>
  <r>
    <x v="7"/>
    <n v="994"/>
    <n v="16"/>
    <n v="1"/>
  </r>
  <r>
    <x v="8"/>
    <n v="1069"/>
    <n v="16"/>
    <n v="1"/>
  </r>
  <r>
    <x v="9"/>
    <n v="952"/>
    <n v="4"/>
    <n v="1"/>
  </r>
  <r>
    <x v="10"/>
    <n v="893"/>
    <n v="2"/>
    <n v="1"/>
  </r>
  <r>
    <x v="11"/>
    <n v="1050"/>
    <n v="18"/>
    <n v="1"/>
  </r>
  <r>
    <x v="4"/>
    <n v="919"/>
    <n v="18"/>
    <n v="1"/>
  </r>
  <r>
    <x v="2"/>
    <n v="899"/>
    <n v="2"/>
    <n v="1"/>
  </r>
  <r>
    <x v="7"/>
    <n v="986"/>
    <n v="16"/>
    <n v="1"/>
  </r>
  <r>
    <x v="5"/>
    <n v="923"/>
    <n v="4"/>
    <n v="1"/>
  </r>
  <r>
    <x v="0"/>
    <n v="949"/>
    <n v="6"/>
    <n v="1"/>
  </r>
  <r>
    <x v="10"/>
    <n v="968"/>
    <n v="14"/>
    <n v="1"/>
  </r>
  <r>
    <x v="9"/>
    <n v="1056"/>
    <n v="16"/>
    <n v="1"/>
  </r>
  <r>
    <x v="11"/>
    <n v="1010"/>
    <n v="4"/>
    <n v="1"/>
  </r>
  <r>
    <x v="6"/>
    <n v="1056"/>
    <n v="16"/>
    <n v="1"/>
  </r>
  <r>
    <x v="3"/>
    <n v="976"/>
    <n v="4"/>
    <n v="1"/>
  </r>
  <r>
    <x v="1"/>
    <n v="883"/>
    <n v="6"/>
    <n v="1"/>
  </r>
  <r>
    <x v="8"/>
    <n v="903"/>
    <n v="14"/>
    <n v="1"/>
  </r>
  <r>
    <x v="8"/>
    <n v="862"/>
    <n v="0"/>
    <n v="1"/>
  </r>
  <r>
    <x v="11"/>
    <n v="1137"/>
    <n v="20"/>
    <n v="1"/>
  </r>
  <r>
    <x v="6"/>
    <n v="988"/>
    <n v="4"/>
    <n v="1"/>
  </r>
  <r>
    <x v="4"/>
    <n v="1035"/>
    <n v="16"/>
    <n v="1"/>
  </r>
  <r>
    <x v="7"/>
    <n v="976"/>
    <n v="2"/>
    <n v="1"/>
  </r>
  <r>
    <x v="3"/>
    <n v="1089"/>
    <n v="18"/>
    <n v="1"/>
  </r>
  <r>
    <x v="2"/>
    <n v="897"/>
    <n v="16"/>
    <n v="1"/>
  </r>
  <r>
    <x v="5"/>
    <n v="846"/>
    <n v="4"/>
    <n v="1"/>
  </r>
  <r>
    <x v="1"/>
    <n v="907"/>
    <n v="8"/>
    <n v="1"/>
  </r>
  <r>
    <x v="10"/>
    <n v="964"/>
    <n v="12"/>
    <n v="1"/>
  </r>
  <r>
    <x v="9"/>
    <n v="959"/>
    <n v="4"/>
    <n v="1"/>
  </r>
  <r>
    <x v="0"/>
    <n v="962"/>
    <n v="16"/>
    <n v="1"/>
  </r>
  <r>
    <x v="6"/>
    <n v="985"/>
    <n v="18"/>
    <n v="1"/>
  </r>
  <r>
    <x v="5"/>
    <n v="881"/>
    <n v="2"/>
    <n v="1"/>
  </r>
  <r>
    <x v="8"/>
    <n v="1021"/>
    <n v="4"/>
    <n v="1"/>
  </r>
  <r>
    <x v="10"/>
    <n v="1032"/>
    <n v="16"/>
    <n v="1"/>
  </r>
  <r>
    <x v="1"/>
    <n v="1049"/>
    <n v="20"/>
    <n v="1"/>
  </r>
  <r>
    <x v="9"/>
    <n v="900"/>
    <n v="0"/>
    <n v="1"/>
  </r>
  <r>
    <x v="4"/>
    <n v="875"/>
    <n v="2"/>
    <n v="1"/>
  </r>
  <r>
    <x v="3"/>
    <n v="924"/>
    <n v="18"/>
    <n v="1"/>
  </r>
  <r>
    <x v="11"/>
    <n v="1021"/>
    <n v="18"/>
    <n v="1"/>
  </r>
  <r>
    <x v="0"/>
    <n v="896"/>
    <n v="2"/>
    <n v="1"/>
  </r>
  <r>
    <x v="7"/>
    <n v="998"/>
    <n v="14"/>
    <n v="1"/>
  </r>
  <r>
    <x v="2"/>
    <n v="942"/>
    <n v="6"/>
    <n v="1"/>
  </r>
  <r>
    <x v="9"/>
    <n v="1026"/>
    <n v="16"/>
    <n v="1"/>
  </r>
  <r>
    <x v="10"/>
    <n v="940"/>
    <n v="4"/>
    <n v="1"/>
  </r>
  <r>
    <x v="1"/>
    <n v="910"/>
    <n v="2"/>
    <n v="1"/>
  </r>
  <r>
    <x v="11"/>
    <n v="1048"/>
    <n v="18"/>
    <n v="1"/>
  </r>
  <r>
    <x v="2"/>
    <n v="898"/>
    <n v="4"/>
    <n v="1"/>
  </r>
  <r>
    <x v="6"/>
    <n v="1000"/>
    <n v="16"/>
    <n v="1"/>
  </r>
  <r>
    <x v="0"/>
    <n v="879"/>
    <n v="2"/>
    <n v="1"/>
  </r>
  <r>
    <x v="8"/>
    <n v="1048"/>
    <n v="18"/>
    <n v="1"/>
  </r>
  <r>
    <x v="7"/>
    <n v="993"/>
    <n v="16"/>
    <n v="1"/>
  </r>
  <r>
    <x v="4"/>
    <n v="862"/>
    <n v="4"/>
    <n v="1"/>
  </r>
  <r>
    <x v="5"/>
    <n v="908"/>
    <n v="16"/>
    <n v="1"/>
  </r>
  <r>
    <x v="3"/>
    <n v="858"/>
    <n v="4"/>
    <n v="1"/>
  </r>
  <r>
    <x v="3"/>
    <n v="1015"/>
    <n v="16"/>
    <n v="1"/>
  </r>
  <r>
    <x v="0"/>
    <n v="1013"/>
    <n v="4"/>
    <n v="1"/>
  </r>
  <r>
    <x v="9"/>
    <n v="970"/>
    <n v="4"/>
    <n v="1"/>
  </r>
  <r>
    <x v="6"/>
    <n v="1009"/>
    <n v="16"/>
    <n v="1"/>
  </r>
  <r>
    <x v="8"/>
    <n v="1011"/>
    <n v="6"/>
    <n v="1"/>
  </r>
  <r>
    <x v="7"/>
    <n v="1064"/>
    <n v="14"/>
    <n v="1"/>
  </r>
  <r>
    <x v="11"/>
    <n v="994"/>
    <n v="15"/>
    <n v="1"/>
  </r>
  <r>
    <x v="2"/>
    <n v="958"/>
    <n v="5"/>
    <n v="1"/>
  </r>
  <r>
    <x v="10"/>
    <n v="848"/>
    <n v="2"/>
    <n v="1"/>
  </r>
  <r>
    <x v="5"/>
    <n v="948"/>
    <n v="18"/>
    <n v="1"/>
  </r>
  <r>
    <x v="4"/>
    <n v="986"/>
    <n v="4"/>
    <n v="1"/>
  </r>
  <r>
    <x v="1"/>
    <n v="1025"/>
    <n v="16"/>
    <n v="1"/>
  </r>
  <r>
    <x v="1"/>
    <n v="827"/>
    <n v="0"/>
    <n v="1"/>
  </r>
  <r>
    <x v="7"/>
    <n v="946"/>
    <n v="20"/>
    <n v="1"/>
  </r>
  <r>
    <x v="5"/>
    <n v="918"/>
    <n v="4"/>
    <n v="1"/>
  </r>
  <r>
    <x v="0"/>
    <n v="972"/>
    <n v="16"/>
    <n v="1"/>
  </r>
  <r>
    <x v="11"/>
    <n v="989"/>
    <n v="16"/>
    <n v="1"/>
  </r>
  <r>
    <x v="4"/>
    <n v="886"/>
    <n v="4"/>
    <n v="1"/>
  </r>
  <r>
    <x v="10"/>
    <n v="962"/>
    <n v="4"/>
    <n v="1"/>
  </r>
  <r>
    <x v="6"/>
    <n v="1010"/>
    <n v="16"/>
    <n v="1"/>
  </r>
  <r>
    <x v="3"/>
    <n v="985"/>
    <n v="4"/>
    <n v="1"/>
  </r>
  <r>
    <x v="8"/>
    <n v="1004"/>
    <n v="16"/>
    <n v="1"/>
  </r>
  <r>
    <x v="2"/>
    <n v="1058"/>
    <n v="20"/>
    <n v="1"/>
  </r>
  <r>
    <x v="9"/>
    <n v="855"/>
    <n v="0"/>
    <n v="1"/>
  </r>
  <r>
    <x v="5"/>
    <n v="871"/>
    <n v="4"/>
    <n v="1"/>
  </r>
  <r>
    <x v="9"/>
    <n v="899"/>
    <n v="16"/>
    <n v="1"/>
  </r>
  <r>
    <x v="3"/>
    <n v="992"/>
    <n v="16"/>
    <n v="1"/>
  </r>
  <r>
    <x v="1"/>
    <n v="932"/>
    <n v="4"/>
    <n v="1"/>
  </r>
  <r>
    <x v="10"/>
    <n v="1008"/>
    <n v="18"/>
    <n v="1"/>
  </r>
  <r>
    <x v="2"/>
    <n v="908"/>
    <n v="2"/>
    <n v="1"/>
  </r>
  <r>
    <x v="8"/>
    <n v="992"/>
    <n v="16"/>
    <n v="1"/>
  </r>
  <r>
    <x v="4"/>
    <n v="945"/>
    <n v="4"/>
    <n v="1"/>
  </r>
  <r>
    <x v="0"/>
    <n v="914"/>
    <n v="4"/>
    <n v="1"/>
  </r>
  <r>
    <x v="6"/>
    <n v="1010"/>
    <n v="16"/>
    <n v="1"/>
  </r>
  <r>
    <x v="11"/>
    <n v="989"/>
    <n v="18"/>
    <n v="1"/>
  </r>
  <r>
    <x v="7"/>
    <n v="869"/>
    <n v="2"/>
    <n v="1"/>
  </r>
  <r>
    <x v="2"/>
    <n v="842"/>
    <n v="2"/>
    <n v="1"/>
  </r>
  <r>
    <x v="8"/>
    <n v="960"/>
    <n v="18"/>
    <n v="1"/>
  </r>
  <r>
    <x v="10"/>
    <n v="988"/>
    <n v="16"/>
    <n v="1"/>
  </r>
  <r>
    <x v="7"/>
    <n v="925"/>
    <n v="4"/>
    <n v="1"/>
  </r>
  <r>
    <x v="6"/>
    <n v="1093"/>
    <n v="18"/>
    <n v="1"/>
  </r>
  <r>
    <x v="1"/>
    <n v="960"/>
    <n v="2"/>
    <n v="1"/>
  </r>
  <r>
    <x v="3"/>
    <n v="1062"/>
    <n v="18"/>
    <n v="1"/>
  </r>
  <r>
    <x v="9"/>
    <n v="918"/>
    <n v="2"/>
    <n v="1"/>
  </r>
  <r>
    <x v="5"/>
    <n v="1013"/>
    <n v="4"/>
    <n v="1"/>
  </r>
  <r>
    <x v="11"/>
    <n v="1042"/>
    <n v="16"/>
    <n v="1"/>
  </r>
  <r>
    <x v="0"/>
    <n v="1004"/>
    <n v="16"/>
    <n v="1"/>
  </r>
  <r>
    <x v="4"/>
    <n v="993"/>
    <n v="4"/>
    <n v="1"/>
  </r>
  <r>
    <x v="11"/>
    <n v="995"/>
    <n v="16"/>
    <n v="1"/>
  </r>
  <r>
    <x v="6"/>
    <n v="928"/>
    <n v="4"/>
    <n v="1"/>
  </r>
  <r>
    <x v="4"/>
    <n v="987"/>
    <n v="14"/>
    <n v="1"/>
  </r>
  <r>
    <x v="9"/>
    <n v="930"/>
    <n v="6"/>
    <n v="1"/>
  </r>
  <r>
    <x v="5"/>
    <n v="982"/>
    <n v="4"/>
    <n v="1"/>
  </r>
  <r>
    <x v="8"/>
    <n v="989"/>
    <n v="16"/>
    <n v="1"/>
  </r>
  <r>
    <x v="7"/>
    <n v="816"/>
    <n v="6"/>
    <n v="1"/>
  </r>
  <r>
    <x v="0"/>
    <n v="851"/>
    <n v="14"/>
    <n v="1"/>
  </r>
  <r>
    <x v="2"/>
    <n v="870"/>
    <n v="4"/>
    <n v="1"/>
  </r>
  <r>
    <x v="1"/>
    <n v="916"/>
    <n v="16"/>
    <n v="1"/>
  </r>
  <r>
    <x v="3"/>
    <n v="956"/>
    <n v="18"/>
    <n v="1"/>
  </r>
  <r>
    <x v="10"/>
    <n v="923"/>
    <n v="2"/>
    <n v="1"/>
  </r>
  <r>
    <x v="10"/>
    <n v="975"/>
    <n v="4"/>
    <n v="1"/>
  </r>
  <r>
    <x v="4"/>
    <n v="1037"/>
    <n v="16"/>
    <n v="1"/>
  </r>
  <r>
    <x v="0"/>
    <n v="1015"/>
    <n v="14"/>
    <n v="1"/>
  </r>
  <r>
    <x v="2"/>
    <n v="997"/>
    <n v="6"/>
    <n v="1"/>
  </r>
  <r>
    <x v="3"/>
    <n v="898"/>
    <n v="0"/>
    <n v="1"/>
  </r>
  <r>
    <x v="11"/>
    <n v="1150"/>
    <n v="20"/>
    <n v="1"/>
  </r>
  <r>
    <x v="5"/>
    <n v="909"/>
    <n v="18"/>
    <n v="1"/>
  </r>
  <r>
    <x v="1"/>
    <n v="852"/>
    <n v="2"/>
    <n v="1"/>
  </r>
  <r>
    <x v="9"/>
    <n v="939"/>
    <n v="2"/>
    <n v="1"/>
  </r>
  <r>
    <x v="7"/>
    <n v="977"/>
    <n v="18"/>
    <n v="1"/>
  </r>
  <r>
    <x v="8"/>
    <n v="942"/>
    <n v="4"/>
    <n v="1"/>
  </r>
  <r>
    <x v="6"/>
    <n v="942"/>
    <n v="16"/>
    <n v="1"/>
  </r>
  <r>
    <x v="6"/>
    <n v="1062"/>
    <n v="4"/>
    <n v="1"/>
  </r>
  <r>
    <x v="7"/>
    <n v="1065"/>
    <n v="16"/>
    <n v="1"/>
  </r>
  <r>
    <x v="3"/>
    <n v="1100"/>
    <n v="4"/>
    <n v="1"/>
  </r>
  <r>
    <x v="10"/>
    <n v="1162"/>
    <n v="16"/>
    <n v="1"/>
  </r>
  <r>
    <x v="1"/>
    <n v="1067"/>
    <n v="18"/>
    <n v="1"/>
  </r>
  <r>
    <x v="9"/>
    <n v="966"/>
    <n v="2"/>
    <n v="1"/>
  </r>
  <r>
    <x v="11"/>
    <n v="1124"/>
    <n v="18"/>
    <n v="1"/>
  </r>
  <r>
    <x v="8"/>
    <n v="961"/>
    <n v="2"/>
    <n v="1"/>
  </r>
  <r>
    <x v="2"/>
    <n v="928"/>
    <n v="0"/>
    <n v="1"/>
  </r>
  <r>
    <x v="0"/>
    <n v="1243"/>
    <n v="20"/>
    <n v="1"/>
  </r>
  <r>
    <x v="5"/>
    <n v="987"/>
    <n v="6"/>
    <n v="1"/>
  </r>
  <r>
    <x v="4"/>
    <n v="993"/>
    <n v="14"/>
    <n v="1"/>
  </r>
  <r>
    <x v="1"/>
    <n v="1086"/>
    <n v="6"/>
    <n v="1"/>
  </r>
  <r>
    <x v="3"/>
    <n v="1089"/>
    <n v="14"/>
    <n v="1"/>
  </r>
  <r>
    <x v="8"/>
    <n v="1104"/>
    <n v="16"/>
    <n v="1"/>
  </r>
  <r>
    <x v="9"/>
    <n v="990"/>
    <n v="4"/>
    <n v="1"/>
  </r>
  <r>
    <x v="6"/>
    <n v="1114"/>
    <n v="18"/>
    <n v="1"/>
  </r>
  <r>
    <x v="5"/>
    <n v="978"/>
    <n v="2"/>
    <n v="1"/>
  </r>
  <r>
    <x v="0"/>
    <n v="1119"/>
    <n v="16"/>
    <n v="1"/>
  </r>
  <r>
    <x v="4"/>
    <n v="1043"/>
    <n v="4"/>
    <n v="1"/>
  </r>
  <r>
    <x v="11"/>
    <n v="1040"/>
    <n v="6"/>
    <n v="1"/>
  </r>
  <r>
    <x v="10"/>
    <n v="1092"/>
    <n v="14"/>
    <n v="1"/>
  </r>
  <r>
    <x v="7"/>
    <n v="1029"/>
    <n v="4"/>
    <n v="1"/>
  </r>
  <r>
    <x v="2"/>
    <n v="1037"/>
    <n v="16"/>
    <n v="1"/>
  </r>
  <r>
    <x v="2"/>
    <n v="948"/>
    <n v="4"/>
    <n v="1"/>
  </r>
  <r>
    <x v="4"/>
    <n v="1022"/>
    <n v="16"/>
    <n v="1"/>
  </r>
  <r>
    <x v="11"/>
    <n v="1092"/>
    <n v="2"/>
    <n v="1"/>
  </r>
  <r>
    <x v="1"/>
    <n v="1104"/>
    <n v="18"/>
    <n v="1"/>
  </r>
  <r>
    <x v="8"/>
    <n v="1118"/>
    <n v="16"/>
    <n v="1"/>
  </r>
  <r>
    <x v="10"/>
    <n v="1031"/>
    <n v="4"/>
    <n v="1"/>
  </r>
  <r>
    <x v="3"/>
    <n v="1154"/>
    <n v="16"/>
    <n v="1"/>
  </r>
  <r>
    <x v="9"/>
    <n v="1034"/>
    <n v="4"/>
    <n v="1"/>
  </r>
  <r>
    <x v="7"/>
    <n v="1041"/>
    <n v="18"/>
    <n v="1"/>
  </r>
  <r>
    <x v="5"/>
    <n v="852"/>
    <n v="2"/>
    <n v="1"/>
  </r>
  <r>
    <x v="0"/>
    <n v="1062"/>
    <n v="16"/>
    <n v="1"/>
  </r>
  <r>
    <x v="6"/>
    <n v="1031"/>
    <n v="4"/>
    <n v="1"/>
  </r>
  <r>
    <x v="11"/>
    <n v="1102"/>
    <n v="16"/>
    <n v="1"/>
  </r>
  <r>
    <x v="9"/>
    <n v="1053"/>
    <n v="4"/>
    <n v="1"/>
  </r>
  <r>
    <x v="2"/>
    <n v="992"/>
    <n v="16"/>
    <n v="1"/>
  </r>
  <r>
    <x v="5"/>
    <n v="941"/>
    <n v="4"/>
    <n v="1"/>
  </r>
  <r>
    <x v="7"/>
    <n v="998"/>
    <n v="2"/>
    <n v="1"/>
  </r>
  <r>
    <x v="0"/>
    <n v="1181"/>
    <n v="18"/>
    <n v="1"/>
  </r>
  <r>
    <x v="1"/>
    <n v="1109"/>
    <n v="18"/>
    <n v="1"/>
  </r>
  <r>
    <x v="10"/>
    <n v="1095"/>
    <n v="2"/>
    <n v="1"/>
  </r>
  <r>
    <x v="4"/>
    <n v="1041"/>
    <n v="18"/>
    <n v="1"/>
  </r>
  <r>
    <x v="6"/>
    <n v="936"/>
    <n v="2"/>
    <n v="1"/>
  </r>
  <r>
    <x v="8"/>
    <n v="1057"/>
    <n v="4"/>
    <n v="1"/>
  </r>
  <r>
    <x v="3"/>
    <n v="1099"/>
    <n v="16"/>
    <n v="1"/>
  </r>
  <r>
    <x v="0"/>
    <n v="1058"/>
    <n v="16"/>
    <n v="1"/>
  </r>
  <r>
    <x v="5"/>
    <n v="1026"/>
    <n v="4"/>
    <n v="1"/>
  </r>
  <r>
    <x v="7"/>
    <n v="1052"/>
    <n v="3"/>
    <n v="1"/>
  </r>
  <r>
    <x v="4"/>
    <n v="1146"/>
    <n v="17"/>
    <n v="1"/>
  </r>
  <r>
    <x v="3"/>
    <n v="1136"/>
    <n v="16"/>
    <n v="1"/>
  </r>
  <r>
    <x v="11"/>
    <n v="1112"/>
    <n v="4"/>
    <n v="1"/>
  </r>
  <r>
    <x v="6"/>
    <n v="1048"/>
    <n v="18"/>
    <n v="1"/>
  </r>
  <r>
    <x v="2"/>
    <n v="956"/>
    <n v="2"/>
    <n v="1"/>
  </r>
  <r>
    <x v="8"/>
    <n v="993"/>
    <n v="4"/>
    <n v="1"/>
  </r>
  <r>
    <x v="1"/>
    <n v="994"/>
    <n v="16"/>
    <n v="1"/>
  </r>
  <r>
    <x v="9"/>
    <n v="1089"/>
    <n v="6"/>
    <n v="1"/>
  </r>
  <r>
    <x v="10"/>
    <n v="1111"/>
    <n v="14"/>
    <n v="1"/>
  </r>
  <r>
    <x v="10"/>
    <n v="923"/>
    <n v="4"/>
    <n v="1"/>
  </r>
  <r>
    <x v="6"/>
    <n v="994"/>
    <n v="16"/>
    <n v="1"/>
  </r>
  <r>
    <x v="0"/>
    <n v="951"/>
    <n v="2"/>
    <n v="1"/>
  </r>
  <r>
    <x v="11"/>
    <n v="1003"/>
    <n v="18"/>
    <n v="1"/>
  </r>
  <r>
    <x v="2"/>
    <n v="901"/>
    <n v="4"/>
    <n v="1"/>
  </r>
  <r>
    <x v="8"/>
    <n v="1017"/>
    <n v="16"/>
    <n v="1"/>
  </r>
  <r>
    <x v="4"/>
    <n v="1028"/>
    <n v="4"/>
    <n v="1"/>
  </r>
  <r>
    <x v="3"/>
    <n v="1079"/>
    <n v="16"/>
    <n v="1"/>
  </r>
  <r>
    <x v="5"/>
    <n v="1080"/>
    <n v="18"/>
    <n v="1"/>
  </r>
  <r>
    <x v="9"/>
    <n v="1029"/>
    <n v="2"/>
    <n v="1"/>
  </r>
  <r>
    <x v="1"/>
    <n v="975"/>
    <n v="4"/>
    <n v="1"/>
  </r>
  <r>
    <x v="7"/>
    <n v="1049"/>
    <n v="16"/>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6.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8.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30.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Sarjataulukko-K1" cacheId="5"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36">
        <item m="1" x="28"/>
        <item x="3"/>
        <item m="1" x="27"/>
        <item m="1" x="26"/>
        <item x="6"/>
        <item m="1" x="30"/>
        <item x="0"/>
        <item m="1" x="22"/>
        <item m="1" x="14"/>
        <item m="1" x="32"/>
        <item m="1" x="21"/>
        <item m="1" x="31"/>
        <item m="1" x="13"/>
        <item m="1" x="18"/>
        <item m="1" x="17"/>
        <item m="1" x="24"/>
        <item m="1" x="12"/>
        <item m="1" x="16"/>
        <item m="1" x="23"/>
        <item m="1" x="15"/>
        <item x="2"/>
        <item m="1" x="20"/>
        <item x="5"/>
        <item m="1" x="25"/>
        <item x="8"/>
        <item x="11"/>
        <item m="1" x="33"/>
        <item m="1" x="29"/>
        <item x="10"/>
        <item m="1" x="19"/>
        <item m="1" x="34"/>
        <item x="1"/>
        <item x="9"/>
        <item x="7"/>
        <item x="4"/>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25"/>
    </i>
    <i>
      <x v="1"/>
    </i>
    <i>
      <x v="33"/>
    </i>
    <i>
      <x v="4"/>
    </i>
    <i>
      <x v="31"/>
    </i>
    <i>
      <x v="24"/>
    </i>
    <i>
      <x v="22"/>
    </i>
    <i>
      <x v="34"/>
    </i>
    <i>
      <x v="28"/>
    </i>
    <i>
      <x v="32"/>
    </i>
    <i>
      <x v="6"/>
    </i>
    <i>
      <x v="20"/>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24" numFmtId="2"/>
    <dataField name="järjestys" fld="4" baseField="0" baseItem="0"/>
  </dataFields>
  <formats count="448">
    <format dxfId="1907">
      <pivotArea dataOnly="0" labelOnly="1" outline="0" fieldPosition="0">
        <references count="1">
          <reference field="4294967294" count="1">
            <x v="4"/>
          </reference>
        </references>
      </pivotArea>
    </format>
    <format dxfId="1906">
      <pivotArea collapsedLevelsAreSubtotals="1" fieldPosition="0">
        <references count="2">
          <reference field="4294967294" count="2" selected="0">
            <x v="1"/>
            <x v="2"/>
          </reference>
          <reference field="0" count="1">
            <x v="5"/>
          </reference>
        </references>
      </pivotArea>
    </format>
    <format dxfId="1905">
      <pivotArea dataOnly="0" labelOnly="1" fieldPosition="0">
        <references count="1">
          <reference field="0" count="1">
            <x v="5"/>
          </reference>
        </references>
      </pivotArea>
    </format>
    <format dxfId="1904">
      <pivotArea collapsedLevelsAreSubtotals="1" fieldPosition="0">
        <references count="2">
          <reference field="4294967294" count="2" selected="0">
            <x v="1"/>
            <x v="2"/>
          </reference>
          <reference field="0" count="1">
            <x v="3"/>
          </reference>
        </references>
      </pivotArea>
    </format>
    <format dxfId="1903">
      <pivotArea dataOnly="0" labelOnly="1" fieldPosition="0">
        <references count="1">
          <reference field="0" count="1">
            <x v="3"/>
          </reference>
        </references>
      </pivotArea>
    </format>
    <format dxfId="1902">
      <pivotArea collapsedLevelsAreSubtotals="1" fieldPosition="0">
        <references count="2">
          <reference field="4294967294" count="2" selected="0">
            <x v="1"/>
            <x v="2"/>
          </reference>
          <reference field="0" count="1">
            <x v="7"/>
          </reference>
        </references>
      </pivotArea>
    </format>
    <format dxfId="1901">
      <pivotArea dataOnly="0" labelOnly="1" fieldPosition="0">
        <references count="1">
          <reference field="0" count="1">
            <x v="7"/>
          </reference>
        </references>
      </pivotArea>
    </format>
    <format dxfId="1900">
      <pivotArea collapsedLevelsAreSubtotals="1" fieldPosition="0">
        <references count="2">
          <reference field="4294967294" count="2" selected="0">
            <x v="1"/>
            <x v="2"/>
          </reference>
          <reference field="0" count="1">
            <x v="5"/>
          </reference>
        </references>
      </pivotArea>
    </format>
    <format dxfId="1899">
      <pivotArea dataOnly="0" labelOnly="1" fieldPosition="0">
        <references count="1">
          <reference field="0" count="1">
            <x v="5"/>
          </reference>
        </references>
      </pivotArea>
    </format>
    <format dxfId="1898">
      <pivotArea collapsedLevelsAreSubtotals="1" fieldPosition="0">
        <references count="2">
          <reference field="4294967294" count="2" selected="0">
            <x v="1"/>
            <x v="2"/>
          </reference>
          <reference field="0" count="1">
            <x v="5"/>
          </reference>
        </references>
      </pivotArea>
    </format>
    <format dxfId="1897">
      <pivotArea dataOnly="0" labelOnly="1" fieldPosition="0">
        <references count="1">
          <reference field="0" count="1">
            <x v="5"/>
          </reference>
        </references>
      </pivotArea>
    </format>
    <format dxfId="1896">
      <pivotArea collapsedLevelsAreSubtotals="1" fieldPosition="0">
        <references count="2">
          <reference field="4294967294" count="2" selected="0">
            <x v="1"/>
            <x v="2"/>
          </reference>
          <reference field="0" count="1">
            <x v="3"/>
          </reference>
        </references>
      </pivotArea>
    </format>
    <format dxfId="1895">
      <pivotArea dataOnly="0" labelOnly="1" fieldPosition="0">
        <references count="1">
          <reference field="0" count="1">
            <x v="3"/>
          </reference>
        </references>
      </pivotArea>
    </format>
    <format dxfId="1894">
      <pivotArea collapsedLevelsAreSubtotals="1" fieldPosition="0">
        <references count="2">
          <reference field="4294967294" count="2" selected="0">
            <x v="1"/>
            <x v="2"/>
          </reference>
          <reference field="0" count="1">
            <x v="3"/>
          </reference>
        </references>
      </pivotArea>
    </format>
    <format dxfId="1893">
      <pivotArea dataOnly="0" labelOnly="1" fieldPosition="0">
        <references count="1">
          <reference field="0" count="1">
            <x v="3"/>
          </reference>
        </references>
      </pivotArea>
    </format>
    <format dxfId="1892">
      <pivotArea collapsedLevelsAreSubtotals="1" fieldPosition="0">
        <references count="2">
          <reference field="4294967294" count="2" selected="0">
            <x v="1"/>
            <x v="2"/>
          </reference>
          <reference field="0" count="1">
            <x v="3"/>
          </reference>
        </references>
      </pivotArea>
    </format>
    <format dxfId="1891">
      <pivotArea dataOnly="0" labelOnly="1" fieldPosition="0">
        <references count="1">
          <reference field="0" count="1">
            <x v="3"/>
          </reference>
        </references>
      </pivotArea>
    </format>
    <format dxfId="1890">
      <pivotArea collapsedLevelsAreSubtotals="1" fieldPosition="0">
        <references count="2">
          <reference field="4294967294" count="2" selected="0">
            <x v="1"/>
            <x v="2"/>
          </reference>
          <reference field="0" count="1">
            <x v="7"/>
          </reference>
        </references>
      </pivotArea>
    </format>
    <format dxfId="1889">
      <pivotArea dataOnly="0" labelOnly="1" fieldPosition="0">
        <references count="1">
          <reference field="0" count="1">
            <x v="7"/>
          </reference>
        </references>
      </pivotArea>
    </format>
    <format dxfId="1888">
      <pivotArea collapsedLevelsAreSubtotals="1" fieldPosition="0">
        <references count="2">
          <reference field="4294967294" count="2" selected="0">
            <x v="1"/>
            <x v="2"/>
          </reference>
          <reference field="0" count="1">
            <x v="7"/>
          </reference>
        </references>
      </pivotArea>
    </format>
    <format dxfId="1887">
      <pivotArea dataOnly="0" labelOnly="1" fieldPosition="0">
        <references count="1">
          <reference field="0" count="1">
            <x v="7"/>
          </reference>
        </references>
      </pivotArea>
    </format>
    <format dxfId="1886">
      <pivotArea collapsedLevelsAreSubtotals="1" fieldPosition="0">
        <references count="2">
          <reference field="4294967294" count="2" selected="0">
            <x v="1"/>
            <x v="2"/>
          </reference>
          <reference field="0" count="1">
            <x v="5"/>
          </reference>
        </references>
      </pivotArea>
    </format>
    <format dxfId="1885">
      <pivotArea dataOnly="0" labelOnly="1" fieldPosition="0">
        <references count="1">
          <reference field="0" count="1">
            <x v="5"/>
          </reference>
        </references>
      </pivotArea>
    </format>
    <format dxfId="1884">
      <pivotArea collapsedLevelsAreSubtotals="1" fieldPosition="0">
        <references count="2">
          <reference field="4294967294" count="2" selected="0">
            <x v="1"/>
            <x v="2"/>
          </reference>
          <reference field="0" count="1">
            <x v="5"/>
          </reference>
        </references>
      </pivotArea>
    </format>
    <format dxfId="1883">
      <pivotArea dataOnly="0" labelOnly="1" fieldPosition="0">
        <references count="1">
          <reference field="0" count="1">
            <x v="5"/>
          </reference>
        </references>
      </pivotArea>
    </format>
    <format dxfId="1882">
      <pivotArea collapsedLevelsAreSubtotals="1" fieldPosition="0">
        <references count="2">
          <reference field="4294967294" count="2" selected="0">
            <x v="1"/>
            <x v="2"/>
          </reference>
          <reference field="0" count="1">
            <x v="3"/>
          </reference>
        </references>
      </pivotArea>
    </format>
    <format dxfId="1881">
      <pivotArea dataOnly="0" labelOnly="1" fieldPosition="0">
        <references count="1">
          <reference field="0" count="1">
            <x v="3"/>
          </reference>
        </references>
      </pivotArea>
    </format>
    <format dxfId="1880">
      <pivotArea collapsedLevelsAreSubtotals="1" fieldPosition="0">
        <references count="2">
          <reference field="4294967294" count="2" selected="0">
            <x v="1"/>
            <x v="2"/>
          </reference>
          <reference field="0" count="1">
            <x v="3"/>
          </reference>
        </references>
      </pivotArea>
    </format>
    <format dxfId="1879">
      <pivotArea dataOnly="0" labelOnly="1" fieldPosition="0">
        <references count="1">
          <reference field="0" count="1">
            <x v="3"/>
          </reference>
        </references>
      </pivotArea>
    </format>
    <format dxfId="1878">
      <pivotArea collapsedLevelsAreSubtotals="1" fieldPosition="0">
        <references count="2">
          <reference field="4294967294" count="2" selected="0">
            <x v="1"/>
            <x v="2"/>
          </reference>
          <reference field="0" count="1">
            <x v="3"/>
          </reference>
        </references>
      </pivotArea>
    </format>
    <format dxfId="1877">
      <pivotArea dataOnly="0" labelOnly="1" fieldPosition="0">
        <references count="1">
          <reference field="0" count="1">
            <x v="3"/>
          </reference>
        </references>
      </pivotArea>
    </format>
    <format dxfId="1876">
      <pivotArea collapsedLevelsAreSubtotals="1" fieldPosition="0">
        <references count="2">
          <reference field="4294967294" count="2" selected="0">
            <x v="1"/>
            <x v="2"/>
          </reference>
          <reference field="0" count="1">
            <x v="7"/>
          </reference>
        </references>
      </pivotArea>
    </format>
    <format dxfId="1875">
      <pivotArea dataOnly="0" labelOnly="1" fieldPosition="0">
        <references count="1">
          <reference field="0" count="1">
            <x v="7"/>
          </reference>
        </references>
      </pivotArea>
    </format>
    <format dxfId="1874">
      <pivotArea collapsedLevelsAreSubtotals="1" fieldPosition="0">
        <references count="2">
          <reference field="4294967294" count="2" selected="0">
            <x v="1"/>
            <x v="2"/>
          </reference>
          <reference field="0" count="1">
            <x v="7"/>
          </reference>
        </references>
      </pivotArea>
    </format>
    <format dxfId="1873">
      <pivotArea dataOnly="0" labelOnly="1" fieldPosition="0">
        <references count="1">
          <reference field="0" count="1">
            <x v="7"/>
          </reference>
        </references>
      </pivotArea>
    </format>
    <format dxfId="1872">
      <pivotArea collapsedLevelsAreSubtotals="1" fieldPosition="0">
        <references count="2">
          <reference field="4294967294" count="2" selected="0">
            <x v="1"/>
            <x v="2"/>
          </reference>
          <reference field="0" count="1">
            <x v="0"/>
          </reference>
        </references>
      </pivotArea>
    </format>
    <format dxfId="1871">
      <pivotArea dataOnly="0" labelOnly="1" fieldPosition="0">
        <references count="1">
          <reference field="0" count="1">
            <x v="0"/>
          </reference>
        </references>
      </pivotArea>
    </format>
    <format dxfId="1870">
      <pivotArea collapsedLevelsAreSubtotals="1" fieldPosition="0">
        <references count="2">
          <reference field="4294967294" count="2" selected="0">
            <x v="1"/>
            <x v="2"/>
          </reference>
          <reference field="0" count="1">
            <x v="0"/>
          </reference>
        </references>
      </pivotArea>
    </format>
    <format dxfId="1869">
      <pivotArea dataOnly="0" labelOnly="1" fieldPosition="0">
        <references count="1">
          <reference field="0" count="1">
            <x v="0"/>
          </reference>
        </references>
      </pivotArea>
    </format>
    <format dxfId="1868">
      <pivotArea collapsedLevelsAreSubtotals="1" fieldPosition="0">
        <references count="2">
          <reference field="4294967294" count="2" selected="0">
            <x v="1"/>
            <x v="2"/>
          </reference>
          <reference field="0" count="1">
            <x v="2"/>
          </reference>
        </references>
      </pivotArea>
    </format>
    <format dxfId="1867">
      <pivotArea dataOnly="0" labelOnly="1" fieldPosition="0">
        <references count="1">
          <reference field="0" count="1">
            <x v="2"/>
          </reference>
        </references>
      </pivotArea>
    </format>
    <format dxfId="1866">
      <pivotArea collapsedLevelsAreSubtotals="1" fieldPosition="0">
        <references count="2">
          <reference field="4294967294" count="2" selected="0">
            <x v="1"/>
            <x v="2"/>
          </reference>
          <reference field="0" count="1">
            <x v="2"/>
          </reference>
        </references>
      </pivotArea>
    </format>
    <format dxfId="1865">
      <pivotArea dataOnly="0" labelOnly="1" fieldPosition="0">
        <references count="1">
          <reference field="0" count="1">
            <x v="2"/>
          </reference>
        </references>
      </pivotArea>
    </format>
    <format dxfId="1864">
      <pivotArea collapsedLevelsAreSubtotals="1" fieldPosition="0">
        <references count="2">
          <reference field="4294967294" count="2" selected="0">
            <x v="1"/>
            <x v="2"/>
          </reference>
          <reference field="0" count="0"/>
        </references>
      </pivotArea>
    </format>
    <format dxfId="1863">
      <pivotArea dataOnly="0" labelOnly="1" fieldPosition="0">
        <references count="1">
          <reference field="0" count="0"/>
        </references>
      </pivotArea>
    </format>
    <format dxfId="1862">
      <pivotArea collapsedLevelsAreSubtotals="1" fieldPosition="0">
        <references count="2">
          <reference field="4294967294" count="2" selected="0">
            <x v="1"/>
            <x v="2"/>
          </reference>
          <reference field="0" count="1">
            <x v="0"/>
          </reference>
        </references>
      </pivotArea>
    </format>
    <format dxfId="1861">
      <pivotArea dataOnly="0" labelOnly="1" fieldPosition="0">
        <references count="1">
          <reference field="0" count="1">
            <x v="0"/>
          </reference>
        </references>
      </pivotArea>
    </format>
    <format dxfId="1860">
      <pivotArea collapsedLevelsAreSubtotals="1" fieldPosition="0">
        <references count="2">
          <reference field="4294967294" count="2" selected="0">
            <x v="1"/>
            <x v="2"/>
          </reference>
          <reference field="0" count="1">
            <x v="0"/>
          </reference>
        </references>
      </pivotArea>
    </format>
    <format dxfId="1859">
      <pivotArea dataOnly="0" labelOnly="1" fieldPosition="0">
        <references count="1">
          <reference field="0" count="1">
            <x v="0"/>
          </reference>
        </references>
      </pivotArea>
    </format>
    <format dxfId="1858">
      <pivotArea collapsedLevelsAreSubtotals="1" fieldPosition="0">
        <references count="2">
          <reference field="4294967294" count="2" selected="0">
            <x v="1"/>
            <x v="2"/>
          </reference>
          <reference field="0" count="1">
            <x v="0"/>
          </reference>
        </references>
      </pivotArea>
    </format>
    <format dxfId="1857">
      <pivotArea dataOnly="0" labelOnly="1" fieldPosition="0">
        <references count="1">
          <reference field="0" count="1">
            <x v="0"/>
          </reference>
        </references>
      </pivotArea>
    </format>
    <format dxfId="1856">
      <pivotArea collapsedLevelsAreSubtotals="1" fieldPosition="0">
        <references count="2">
          <reference field="4294967294" count="2" selected="0">
            <x v="1"/>
            <x v="2"/>
          </reference>
          <reference field="0" count="1">
            <x v="2"/>
          </reference>
        </references>
      </pivotArea>
    </format>
    <format dxfId="1855">
      <pivotArea dataOnly="0" labelOnly="1" fieldPosition="0">
        <references count="1">
          <reference field="0" count="1">
            <x v="2"/>
          </reference>
        </references>
      </pivotArea>
    </format>
    <format dxfId="1854">
      <pivotArea collapsedLevelsAreSubtotals="1" fieldPosition="0">
        <references count="2">
          <reference field="4294967294" count="2" selected="0">
            <x v="1"/>
            <x v="2"/>
          </reference>
          <reference field="0" count="1">
            <x v="2"/>
          </reference>
        </references>
      </pivotArea>
    </format>
    <format dxfId="1853">
      <pivotArea dataOnly="0" labelOnly="1" fieldPosition="0">
        <references count="1">
          <reference field="0" count="1">
            <x v="2"/>
          </reference>
        </references>
      </pivotArea>
    </format>
    <format dxfId="1852">
      <pivotArea collapsedLevelsAreSubtotals="1" fieldPosition="0">
        <references count="2">
          <reference field="4294967294" count="2" selected="0">
            <x v="1"/>
            <x v="2"/>
          </reference>
          <reference field="0" count="1">
            <x v="5"/>
          </reference>
        </references>
      </pivotArea>
    </format>
    <format dxfId="1851">
      <pivotArea dataOnly="0" labelOnly="1" fieldPosition="0">
        <references count="1">
          <reference field="0" count="1">
            <x v="5"/>
          </reference>
        </references>
      </pivotArea>
    </format>
    <format dxfId="1850">
      <pivotArea collapsedLevelsAreSubtotals="1" fieldPosition="0">
        <references count="2">
          <reference field="4294967294" count="2" selected="0">
            <x v="1"/>
            <x v="2"/>
          </reference>
          <reference field="0" count="1">
            <x v="5"/>
          </reference>
        </references>
      </pivotArea>
    </format>
    <format dxfId="1849">
      <pivotArea dataOnly="0" labelOnly="1" fieldPosition="0">
        <references count="1">
          <reference field="0" count="1">
            <x v="5"/>
          </reference>
        </references>
      </pivotArea>
    </format>
    <format dxfId="1848">
      <pivotArea collapsedLevelsAreSubtotals="1" fieldPosition="0">
        <references count="2">
          <reference field="4294967294" count="2" selected="0">
            <x v="1"/>
            <x v="2"/>
          </reference>
          <reference field="0" count="1">
            <x v="5"/>
          </reference>
        </references>
      </pivotArea>
    </format>
    <format dxfId="1847">
      <pivotArea dataOnly="0" labelOnly="1" fieldPosition="0">
        <references count="1">
          <reference field="0" count="1">
            <x v="5"/>
          </reference>
        </references>
      </pivotArea>
    </format>
    <format dxfId="1846">
      <pivotArea collapsedLevelsAreSubtotals="1" fieldPosition="0">
        <references count="2">
          <reference field="4294967294" count="2" selected="0">
            <x v="1"/>
            <x v="2"/>
          </reference>
          <reference field="0" count="1">
            <x v="7"/>
          </reference>
        </references>
      </pivotArea>
    </format>
    <format dxfId="1845">
      <pivotArea dataOnly="0" labelOnly="1" fieldPosition="0">
        <references count="1">
          <reference field="0" count="1">
            <x v="7"/>
          </reference>
        </references>
      </pivotArea>
    </format>
    <format dxfId="1844">
      <pivotArea collapsedLevelsAreSubtotals="1" fieldPosition="0">
        <references count="2">
          <reference field="4294967294" count="2" selected="0">
            <x v="1"/>
            <x v="2"/>
          </reference>
          <reference field="0" count="1">
            <x v="7"/>
          </reference>
        </references>
      </pivotArea>
    </format>
    <format dxfId="1843">
      <pivotArea dataOnly="0" labelOnly="1" fieldPosition="0">
        <references count="1">
          <reference field="0" count="1">
            <x v="7"/>
          </reference>
        </references>
      </pivotArea>
    </format>
    <format dxfId="1842">
      <pivotArea collapsedLevelsAreSubtotals="1" fieldPosition="0">
        <references count="2">
          <reference field="4294967294" count="2" selected="0">
            <x v="1"/>
            <x v="2"/>
          </reference>
          <reference field="0" count="1">
            <x v="0"/>
          </reference>
        </references>
      </pivotArea>
    </format>
    <format dxfId="1841">
      <pivotArea dataOnly="0" labelOnly="1" fieldPosition="0">
        <references count="1">
          <reference field="0" count="1">
            <x v="0"/>
          </reference>
        </references>
      </pivotArea>
    </format>
    <format dxfId="1840">
      <pivotArea collapsedLevelsAreSubtotals="1" fieldPosition="0">
        <references count="2">
          <reference field="4294967294" count="2" selected="0">
            <x v="1"/>
            <x v="2"/>
          </reference>
          <reference field="0" count="1">
            <x v="0"/>
          </reference>
        </references>
      </pivotArea>
    </format>
    <format dxfId="1839">
      <pivotArea dataOnly="0" labelOnly="1" fieldPosition="0">
        <references count="1">
          <reference field="0" count="1">
            <x v="0"/>
          </reference>
        </references>
      </pivotArea>
    </format>
    <format dxfId="1838">
      <pivotArea collapsedLevelsAreSubtotals="1" fieldPosition="0">
        <references count="2">
          <reference field="4294967294" count="2" selected="0">
            <x v="1"/>
            <x v="2"/>
          </reference>
          <reference field="0" count="1">
            <x v="0"/>
          </reference>
        </references>
      </pivotArea>
    </format>
    <format dxfId="1837">
      <pivotArea dataOnly="0" labelOnly="1" fieldPosition="0">
        <references count="1">
          <reference field="0" count="1">
            <x v="0"/>
          </reference>
        </references>
      </pivotArea>
    </format>
    <format dxfId="1836">
      <pivotArea collapsedLevelsAreSubtotals="1" fieldPosition="0">
        <references count="2">
          <reference field="4294967294" count="2" selected="0">
            <x v="1"/>
            <x v="2"/>
          </reference>
          <reference field="0" count="1">
            <x v="2"/>
          </reference>
        </references>
      </pivotArea>
    </format>
    <format dxfId="1835">
      <pivotArea dataOnly="0" labelOnly="1" fieldPosition="0">
        <references count="1">
          <reference field="0" count="1">
            <x v="2"/>
          </reference>
        </references>
      </pivotArea>
    </format>
    <format dxfId="1834">
      <pivotArea collapsedLevelsAreSubtotals="1" fieldPosition="0">
        <references count="2">
          <reference field="4294967294" count="2" selected="0">
            <x v="1"/>
            <x v="2"/>
          </reference>
          <reference field="0" count="1">
            <x v="2"/>
          </reference>
        </references>
      </pivotArea>
    </format>
    <format dxfId="1833">
      <pivotArea dataOnly="0" labelOnly="1" fieldPosition="0">
        <references count="1">
          <reference field="0" count="1">
            <x v="2"/>
          </reference>
        </references>
      </pivotArea>
    </format>
    <format dxfId="1832">
      <pivotArea collapsedLevelsAreSubtotals="1" fieldPosition="0">
        <references count="1">
          <reference field="0" count="1">
            <x v="0"/>
          </reference>
        </references>
      </pivotArea>
    </format>
    <format dxfId="1831">
      <pivotArea dataOnly="0" labelOnly="1" fieldPosition="0">
        <references count="1">
          <reference field="0" count="1">
            <x v="0"/>
          </reference>
        </references>
      </pivotArea>
    </format>
    <format dxfId="1830">
      <pivotArea collapsedLevelsAreSubtotals="1" fieldPosition="0">
        <references count="1">
          <reference field="0" count="1">
            <x v="0"/>
          </reference>
        </references>
      </pivotArea>
    </format>
    <format dxfId="1829">
      <pivotArea dataOnly="0" labelOnly="1" fieldPosition="0">
        <references count="1">
          <reference field="0" count="1">
            <x v="0"/>
          </reference>
        </references>
      </pivotArea>
    </format>
    <format dxfId="1828">
      <pivotArea collapsedLevelsAreSubtotals="1" fieldPosition="0">
        <references count="1">
          <reference field="0" count="1">
            <x v="0"/>
          </reference>
        </references>
      </pivotArea>
    </format>
    <format dxfId="1827">
      <pivotArea dataOnly="0" labelOnly="1" fieldPosition="0">
        <references count="1">
          <reference field="0" count="1">
            <x v="0"/>
          </reference>
        </references>
      </pivotArea>
    </format>
    <format dxfId="1826">
      <pivotArea collapsedLevelsAreSubtotals="1" fieldPosition="0">
        <references count="1">
          <reference field="0" count="1">
            <x v="0"/>
          </reference>
        </references>
      </pivotArea>
    </format>
    <format dxfId="1825">
      <pivotArea dataOnly="0" labelOnly="1" fieldPosition="0">
        <references count="1">
          <reference field="0" count="1">
            <x v="0"/>
          </reference>
        </references>
      </pivotArea>
    </format>
    <format dxfId="1824">
      <pivotArea collapsedLevelsAreSubtotals="1" fieldPosition="0">
        <references count="1">
          <reference field="0" count="1">
            <x v="2"/>
          </reference>
        </references>
      </pivotArea>
    </format>
    <format dxfId="1823">
      <pivotArea dataOnly="0" labelOnly="1" fieldPosition="0">
        <references count="1">
          <reference field="0" count="1">
            <x v="2"/>
          </reference>
        </references>
      </pivotArea>
    </format>
    <format dxfId="1822">
      <pivotArea collapsedLevelsAreSubtotals="1" fieldPosition="0">
        <references count="1">
          <reference field="0" count="1">
            <x v="2"/>
          </reference>
        </references>
      </pivotArea>
    </format>
    <format dxfId="1821">
      <pivotArea dataOnly="0" labelOnly="1" fieldPosition="0">
        <references count="1">
          <reference field="0" count="1">
            <x v="2"/>
          </reference>
        </references>
      </pivotArea>
    </format>
    <format dxfId="1820">
      <pivotArea collapsedLevelsAreSubtotals="1" fieldPosition="0">
        <references count="1">
          <reference field="0" count="1">
            <x v="0"/>
          </reference>
        </references>
      </pivotArea>
    </format>
    <format dxfId="1819">
      <pivotArea dataOnly="0" labelOnly="1" fieldPosition="0">
        <references count="1">
          <reference field="0" count="1">
            <x v="0"/>
          </reference>
        </references>
      </pivotArea>
    </format>
    <format dxfId="1818">
      <pivotArea collapsedLevelsAreSubtotals="1" fieldPosition="0">
        <references count="1">
          <reference field="0" count="1">
            <x v="0"/>
          </reference>
        </references>
      </pivotArea>
    </format>
    <format dxfId="1817">
      <pivotArea dataOnly="0" labelOnly="1" fieldPosition="0">
        <references count="1">
          <reference field="0" count="1">
            <x v="0"/>
          </reference>
        </references>
      </pivotArea>
    </format>
    <format dxfId="1816">
      <pivotArea collapsedLevelsAreSubtotals="1" fieldPosition="0">
        <references count="1">
          <reference field="0" count="1">
            <x v="0"/>
          </reference>
        </references>
      </pivotArea>
    </format>
    <format dxfId="1815">
      <pivotArea dataOnly="0" labelOnly="1" fieldPosition="0">
        <references count="1">
          <reference field="0" count="1">
            <x v="0"/>
          </reference>
        </references>
      </pivotArea>
    </format>
    <format dxfId="1814">
      <pivotArea collapsedLevelsAreSubtotals="1" fieldPosition="0">
        <references count="1">
          <reference field="0" count="1">
            <x v="2"/>
          </reference>
        </references>
      </pivotArea>
    </format>
    <format dxfId="1813">
      <pivotArea dataOnly="0" labelOnly="1" fieldPosition="0">
        <references count="1">
          <reference field="0" count="1">
            <x v="2"/>
          </reference>
        </references>
      </pivotArea>
    </format>
    <format dxfId="1812">
      <pivotArea collapsedLevelsAreSubtotals="1" fieldPosition="0">
        <references count="1">
          <reference field="0" count="1">
            <x v="2"/>
          </reference>
        </references>
      </pivotArea>
    </format>
    <format dxfId="1811">
      <pivotArea dataOnly="0" labelOnly="1" fieldPosition="0">
        <references count="1">
          <reference field="0" count="1">
            <x v="2"/>
          </reference>
        </references>
      </pivotArea>
    </format>
    <format dxfId="1810">
      <pivotArea collapsedLevelsAreSubtotals="1" fieldPosition="0">
        <references count="1">
          <reference field="0" count="1">
            <x v="5"/>
          </reference>
        </references>
      </pivotArea>
    </format>
    <format dxfId="1809">
      <pivotArea dataOnly="0" labelOnly="1" fieldPosition="0">
        <references count="1">
          <reference field="0" count="1">
            <x v="5"/>
          </reference>
        </references>
      </pivotArea>
    </format>
    <format dxfId="1808">
      <pivotArea collapsedLevelsAreSubtotals="1" fieldPosition="0">
        <references count="1">
          <reference field="0" count="1">
            <x v="5"/>
          </reference>
        </references>
      </pivotArea>
    </format>
    <format dxfId="1807">
      <pivotArea dataOnly="0" labelOnly="1" fieldPosition="0">
        <references count="1">
          <reference field="0" count="1">
            <x v="5"/>
          </reference>
        </references>
      </pivotArea>
    </format>
    <format dxfId="1806">
      <pivotArea collapsedLevelsAreSubtotals="1" fieldPosition="0">
        <references count="1">
          <reference field="0" count="1">
            <x v="5"/>
          </reference>
        </references>
      </pivotArea>
    </format>
    <format dxfId="1805">
      <pivotArea dataOnly="0" labelOnly="1" fieldPosition="0">
        <references count="1">
          <reference field="0" count="1">
            <x v="5"/>
          </reference>
        </references>
      </pivotArea>
    </format>
    <format dxfId="1804">
      <pivotArea collapsedLevelsAreSubtotals="1" fieldPosition="0">
        <references count="1">
          <reference field="0" count="1">
            <x v="5"/>
          </reference>
        </references>
      </pivotArea>
    </format>
    <format dxfId="1803">
      <pivotArea dataOnly="0" labelOnly="1" fieldPosition="0">
        <references count="1">
          <reference field="0" count="1">
            <x v="5"/>
          </reference>
        </references>
      </pivotArea>
    </format>
    <format dxfId="1802">
      <pivotArea collapsedLevelsAreSubtotals="1" fieldPosition="0">
        <references count="1">
          <reference field="0" count="1">
            <x v="7"/>
          </reference>
        </references>
      </pivotArea>
    </format>
    <format dxfId="1801">
      <pivotArea dataOnly="0" labelOnly="1" fieldPosition="0">
        <references count="1">
          <reference field="0" count="1">
            <x v="7"/>
          </reference>
        </references>
      </pivotArea>
    </format>
    <format dxfId="1800">
      <pivotArea collapsedLevelsAreSubtotals="1" fieldPosition="0">
        <references count="1">
          <reference field="0" count="1">
            <x v="7"/>
          </reference>
        </references>
      </pivotArea>
    </format>
    <format dxfId="1799">
      <pivotArea dataOnly="0" labelOnly="1" fieldPosition="0">
        <references count="1">
          <reference field="0" count="1">
            <x v="7"/>
          </reference>
        </references>
      </pivotArea>
    </format>
    <format dxfId="1798">
      <pivotArea collapsedLevelsAreSubtotals="1" fieldPosition="0">
        <references count="1">
          <reference field="0" count="1">
            <x v="0"/>
          </reference>
        </references>
      </pivotArea>
    </format>
    <format dxfId="1797">
      <pivotArea dataOnly="0" labelOnly="1" fieldPosition="0">
        <references count="1">
          <reference field="0" count="1">
            <x v="0"/>
          </reference>
        </references>
      </pivotArea>
    </format>
    <format dxfId="1796">
      <pivotArea collapsedLevelsAreSubtotals="1" fieldPosition="0">
        <references count="1">
          <reference field="0" count="1">
            <x v="0"/>
          </reference>
        </references>
      </pivotArea>
    </format>
    <format dxfId="1795">
      <pivotArea dataOnly="0" labelOnly="1" fieldPosition="0">
        <references count="1">
          <reference field="0" count="1">
            <x v="0"/>
          </reference>
        </references>
      </pivotArea>
    </format>
    <format dxfId="1794">
      <pivotArea collapsedLevelsAreSubtotals="1" fieldPosition="0">
        <references count="1">
          <reference field="0" count="1">
            <x v="0"/>
          </reference>
        </references>
      </pivotArea>
    </format>
    <format dxfId="1793">
      <pivotArea dataOnly="0" labelOnly="1" fieldPosition="0">
        <references count="1">
          <reference field="0" count="1">
            <x v="0"/>
          </reference>
        </references>
      </pivotArea>
    </format>
    <format dxfId="1792">
      <pivotArea collapsedLevelsAreSubtotals="1" fieldPosition="0">
        <references count="1">
          <reference field="0" count="1">
            <x v="7"/>
          </reference>
        </references>
      </pivotArea>
    </format>
    <format dxfId="1791">
      <pivotArea dataOnly="0" labelOnly="1" fieldPosition="0">
        <references count="1">
          <reference field="0" count="1">
            <x v="7"/>
          </reference>
        </references>
      </pivotArea>
    </format>
    <format dxfId="1790">
      <pivotArea collapsedLevelsAreSubtotals="1" fieldPosition="0">
        <references count="1">
          <reference field="0" count="1">
            <x v="7"/>
          </reference>
        </references>
      </pivotArea>
    </format>
    <format dxfId="1789">
      <pivotArea dataOnly="0" labelOnly="1" fieldPosition="0">
        <references count="1">
          <reference field="0" count="1">
            <x v="7"/>
          </reference>
        </references>
      </pivotArea>
    </format>
    <format dxfId="1788">
      <pivotArea collapsedLevelsAreSubtotals="1" fieldPosition="0">
        <references count="1">
          <reference field="0" count="1">
            <x v="7"/>
          </reference>
        </references>
      </pivotArea>
    </format>
    <format dxfId="1787">
      <pivotArea dataOnly="0" labelOnly="1" fieldPosition="0">
        <references count="1">
          <reference field="0" count="1">
            <x v="7"/>
          </reference>
        </references>
      </pivotArea>
    </format>
    <format dxfId="1786">
      <pivotArea collapsedLevelsAreSubtotals="1" fieldPosition="0">
        <references count="1">
          <reference field="0" count="1">
            <x v="3"/>
          </reference>
        </references>
      </pivotArea>
    </format>
    <format dxfId="1785">
      <pivotArea dataOnly="0" labelOnly="1" fieldPosition="0">
        <references count="1">
          <reference field="0" count="1">
            <x v="3"/>
          </reference>
        </references>
      </pivotArea>
    </format>
    <format dxfId="1784">
      <pivotArea collapsedLevelsAreSubtotals="1" fieldPosition="0">
        <references count="1">
          <reference field="0" count="1">
            <x v="3"/>
          </reference>
        </references>
      </pivotArea>
    </format>
    <format dxfId="1783">
      <pivotArea dataOnly="0" labelOnly="1" fieldPosition="0">
        <references count="1">
          <reference field="0" count="1">
            <x v="3"/>
          </reference>
        </references>
      </pivotArea>
    </format>
    <format dxfId="1782">
      <pivotArea collapsedLevelsAreSubtotals="1" fieldPosition="0">
        <references count="1">
          <reference field="0" count="1">
            <x v="3"/>
          </reference>
        </references>
      </pivotArea>
    </format>
    <format dxfId="1781">
      <pivotArea dataOnly="0" labelOnly="1" fieldPosition="0">
        <references count="1">
          <reference field="0" count="1">
            <x v="3"/>
          </reference>
        </references>
      </pivotArea>
    </format>
    <format dxfId="1780">
      <pivotArea collapsedLevelsAreSubtotals="1" fieldPosition="0">
        <references count="1">
          <reference field="0" count="1">
            <x v="3"/>
          </reference>
        </references>
      </pivotArea>
    </format>
    <format dxfId="1779">
      <pivotArea dataOnly="0" labelOnly="1" fieldPosition="0">
        <references count="1">
          <reference field="0" count="1">
            <x v="3"/>
          </reference>
        </references>
      </pivotArea>
    </format>
    <format dxfId="1778">
      <pivotArea collapsedLevelsAreSubtotals="1" fieldPosition="0">
        <references count="1">
          <reference field="0" count="1">
            <x v="7"/>
          </reference>
        </references>
      </pivotArea>
    </format>
    <format dxfId="1777">
      <pivotArea dataOnly="0" labelOnly="1" fieldPosition="0">
        <references count="1">
          <reference field="0" count="1">
            <x v="7"/>
          </reference>
        </references>
      </pivotArea>
    </format>
    <format dxfId="1776">
      <pivotArea collapsedLevelsAreSubtotals="1" fieldPosition="0">
        <references count="1">
          <reference field="0" count="1">
            <x v="7"/>
          </reference>
        </references>
      </pivotArea>
    </format>
    <format dxfId="1775">
      <pivotArea dataOnly="0" labelOnly="1" fieldPosition="0">
        <references count="1">
          <reference field="0" count="1">
            <x v="7"/>
          </reference>
        </references>
      </pivotArea>
    </format>
    <format dxfId="1774">
      <pivotArea collapsedLevelsAreSubtotals="1" fieldPosition="0">
        <references count="1">
          <reference field="0" count="1">
            <x v="3"/>
          </reference>
        </references>
      </pivotArea>
    </format>
    <format dxfId="1773">
      <pivotArea dataOnly="0" labelOnly="1" fieldPosition="0">
        <references count="1">
          <reference field="0" count="1">
            <x v="3"/>
          </reference>
        </references>
      </pivotArea>
    </format>
    <format dxfId="1772">
      <pivotArea collapsedLevelsAreSubtotals="1" fieldPosition="0">
        <references count="1">
          <reference field="0" count="1">
            <x v="7"/>
          </reference>
        </references>
      </pivotArea>
    </format>
    <format dxfId="1771">
      <pivotArea dataOnly="0" labelOnly="1" fieldPosition="0">
        <references count="1">
          <reference field="0" count="1">
            <x v="7"/>
          </reference>
        </references>
      </pivotArea>
    </format>
    <format dxfId="1770">
      <pivotArea collapsedLevelsAreSubtotals="1" fieldPosition="0">
        <references count="1">
          <reference field="0" count="1">
            <x v="7"/>
          </reference>
        </references>
      </pivotArea>
    </format>
    <format dxfId="1769">
      <pivotArea dataOnly="0" labelOnly="1" fieldPosition="0">
        <references count="1">
          <reference field="0" count="1">
            <x v="7"/>
          </reference>
        </references>
      </pivotArea>
    </format>
    <format dxfId="1768">
      <pivotArea collapsedLevelsAreSubtotals="1" fieldPosition="0">
        <references count="1">
          <reference field="0" count="2">
            <x v="0"/>
            <x v="6"/>
          </reference>
        </references>
      </pivotArea>
    </format>
    <format dxfId="1767">
      <pivotArea dataOnly="0" labelOnly="1" fieldPosition="0">
        <references count="1">
          <reference field="0" count="2">
            <x v="0"/>
            <x v="6"/>
          </reference>
        </references>
      </pivotArea>
    </format>
    <format dxfId="1766">
      <pivotArea collapsedLevelsAreSubtotals="1" fieldPosition="0">
        <references count="1">
          <reference field="0" count="1">
            <x v="5"/>
          </reference>
        </references>
      </pivotArea>
    </format>
    <format dxfId="1765">
      <pivotArea dataOnly="0" labelOnly="1" fieldPosition="0">
        <references count="1">
          <reference field="0" count="1">
            <x v="5"/>
          </reference>
        </references>
      </pivotArea>
    </format>
    <format dxfId="1764">
      <pivotArea collapsedLevelsAreSubtotals="1" fieldPosition="0">
        <references count="1">
          <reference field="0" count="1">
            <x v="5"/>
          </reference>
        </references>
      </pivotArea>
    </format>
    <format dxfId="1763">
      <pivotArea dataOnly="0" labelOnly="1" fieldPosition="0">
        <references count="1">
          <reference field="0" count="1">
            <x v="5"/>
          </reference>
        </references>
      </pivotArea>
    </format>
    <format dxfId="1762">
      <pivotArea collapsedLevelsAreSubtotals="1" fieldPosition="0">
        <references count="1">
          <reference field="0" count="1">
            <x v="3"/>
          </reference>
        </references>
      </pivotArea>
    </format>
    <format dxfId="1761">
      <pivotArea dataOnly="0" labelOnly="1" fieldPosition="0">
        <references count="1">
          <reference field="0" count="1">
            <x v="3"/>
          </reference>
        </references>
      </pivotArea>
    </format>
    <format dxfId="1760">
      <pivotArea collapsedLevelsAreSubtotals="1" fieldPosition="0">
        <references count="1">
          <reference field="0" count="1">
            <x v="3"/>
          </reference>
        </references>
      </pivotArea>
    </format>
    <format dxfId="1759">
      <pivotArea dataOnly="0" labelOnly="1" fieldPosition="0">
        <references count="1">
          <reference field="0" count="1">
            <x v="3"/>
          </reference>
        </references>
      </pivotArea>
    </format>
    <format dxfId="1758">
      <pivotArea collapsedLevelsAreSubtotals="1" fieldPosition="0">
        <references count="1">
          <reference field="0" count="1">
            <x v="3"/>
          </reference>
        </references>
      </pivotArea>
    </format>
    <format dxfId="1757">
      <pivotArea dataOnly="0" labelOnly="1" fieldPosition="0">
        <references count="1">
          <reference field="0" count="1">
            <x v="3"/>
          </reference>
        </references>
      </pivotArea>
    </format>
    <format dxfId="1756">
      <pivotArea collapsedLevelsAreSubtotals="1" fieldPosition="0">
        <references count="1">
          <reference field="0" count="1">
            <x v="7"/>
          </reference>
        </references>
      </pivotArea>
    </format>
    <format dxfId="1755">
      <pivotArea dataOnly="0" labelOnly="1" fieldPosition="0">
        <references count="1">
          <reference field="0" count="1">
            <x v="7"/>
          </reference>
        </references>
      </pivotArea>
    </format>
    <format dxfId="1754">
      <pivotArea collapsedLevelsAreSubtotals="1" fieldPosition="0">
        <references count="1">
          <reference field="0" count="1">
            <x v="7"/>
          </reference>
        </references>
      </pivotArea>
    </format>
    <format dxfId="1753">
      <pivotArea dataOnly="0" labelOnly="1" fieldPosition="0">
        <references count="1">
          <reference field="0" count="1">
            <x v="7"/>
          </reference>
        </references>
      </pivotArea>
    </format>
    <format dxfId="1752">
      <pivotArea collapsedLevelsAreSubtotals="1" fieldPosition="0">
        <references count="1">
          <reference field="0" count="2">
            <x v="1"/>
            <x v="2"/>
          </reference>
        </references>
      </pivotArea>
    </format>
    <format dxfId="1751">
      <pivotArea dataOnly="0" labelOnly="1" fieldPosition="0">
        <references count="1">
          <reference field="0" count="2">
            <x v="1"/>
            <x v="2"/>
          </reference>
        </references>
      </pivotArea>
    </format>
    <format dxfId="1750">
      <pivotArea collapsedLevelsAreSubtotals="1" fieldPosition="0">
        <references count="1">
          <reference field="0" count="2">
            <x v="0"/>
            <x v="6"/>
          </reference>
        </references>
      </pivotArea>
    </format>
    <format dxfId="1749">
      <pivotArea dataOnly="0" labelOnly="1" fieldPosition="0">
        <references count="1">
          <reference field="0" count="2">
            <x v="0"/>
            <x v="6"/>
          </reference>
        </references>
      </pivotArea>
    </format>
    <format dxfId="1748">
      <pivotArea collapsedLevelsAreSubtotals="1" fieldPosition="0">
        <references count="1">
          <reference field="0" count="1">
            <x v="5"/>
          </reference>
        </references>
      </pivotArea>
    </format>
    <format dxfId="1747">
      <pivotArea dataOnly="0" labelOnly="1" fieldPosition="0">
        <references count="1">
          <reference field="0" count="1">
            <x v="5"/>
          </reference>
        </references>
      </pivotArea>
    </format>
    <format dxfId="1746">
      <pivotArea collapsedLevelsAreSubtotals="1" fieldPosition="0">
        <references count="1">
          <reference field="0" count="1">
            <x v="3"/>
          </reference>
        </references>
      </pivotArea>
    </format>
    <format dxfId="1745">
      <pivotArea dataOnly="0" labelOnly="1" fieldPosition="0">
        <references count="1">
          <reference field="0" count="1">
            <x v="3"/>
          </reference>
        </references>
      </pivotArea>
    </format>
    <format dxfId="1744">
      <pivotArea collapsedLevelsAreSubtotals="1" fieldPosition="0">
        <references count="1">
          <reference field="0" count="1">
            <x v="3"/>
          </reference>
        </references>
      </pivotArea>
    </format>
    <format dxfId="1743">
      <pivotArea dataOnly="0" labelOnly="1" fieldPosition="0">
        <references count="1">
          <reference field="0" count="1">
            <x v="3"/>
          </reference>
        </references>
      </pivotArea>
    </format>
    <format dxfId="1742">
      <pivotArea collapsedLevelsAreSubtotals="1" fieldPosition="0">
        <references count="1">
          <reference field="0" count="1">
            <x v="3"/>
          </reference>
        </references>
      </pivotArea>
    </format>
    <format dxfId="1741">
      <pivotArea dataOnly="0" labelOnly="1" fieldPosition="0">
        <references count="1">
          <reference field="0" count="1">
            <x v="3"/>
          </reference>
        </references>
      </pivotArea>
    </format>
    <format dxfId="1740">
      <pivotArea collapsedLevelsAreSubtotals="1" fieldPosition="0">
        <references count="1">
          <reference field="0" count="1">
            <x v="7"/>
          </reference>
        </references>
      </pivotArea>
    </format>
    <format dxfId="1739">
      <pivotArea dataOnly="0" labelOnly="1" fieldPosition="0">
        <references count="1">
          <reference field="0" count="1">
            <x v="7"/>
          </reference>
        </references>
      </pivotArea>
    </format>
    <format dxfId="1738">
      <pivotArea collapsedLevelsAreSubtotals="1" fieldPosition="0">
        <references count="1">
          <reference field="0" count="1">
            <x v="7"/>
          </reference>
        </references>
      </pivotArea>
    </format>
    <format dxfId="1737">
      <pivotArea dataOnly="0" labelOnly="1" fieldPosition="0">
        <references count="1">
          <reference field="0" count="1">
            <x v="7"/>
          </reference>
        </references>
      </pivotArea>
    </format>
    <format dxfId="1736">
      <pivotArea collapsedLevelsAreSubtotals="1" fieldPosition="0">
        <references count="1">
          <reference field="0" count="2">
            <x v="0"/>
            <x v="6"/>
          </reference>
        </references>
      </pivotArea>
    </format>
    <format dxfId="1735">
      <pivotArea dataOnly="0" labelOnly="1" fieldPosition="0">
        <references count="1">
          <reference field="0" count="2">
            <x v="0"/>
            <x v="6"/>
          </reference>
        </references>
      </pivotArea>
    </format>
    <format dxfId="1734">
      <pivotArea collapsedLevelsAreSubtotals="1" fieldPosition="0">
        <references count="1">
          <reference field="0" count="1">
            <x v="3"/>
          </reference>
        </references>
      </pivotArea>
    </format>
    <format dxfId="1733">
      <pivotArea dataOnly="0" labelOnly="1" fieldPosition="0">
        <references count="1">
          <reference field="0" count="1">
            <x v="3"/>
          </reference>
        </references>
      </pivotArea>
    </format>
    <format dxfId="1732">
      <pivotArea collapsedLevelsAreSubtotals="1" fieldPosition="0">
        <references count="1">
          <reference field="0" count="1">
            <x v="3"/>
          </reference>
        </references>
      </pivotArea>
    </format>
    <format dxfId="1731">
      <pivotArea dataOnly="0" labelOnly="1" fieldPosition="0">
        <references count="1">
          <reference field="0" count="1">
            <x v="3"/>
          </reference>
        </references>
      </pivotArea>
    </format>
    <format dxfId="1730">
      <pivotArea collapsedLevelsAreSubtotals="1" fieldPosition="0">
        <references count="1">
          <reference field="0" count="1">
            <x v="3"/>
          </reference>
        </references>
      </pivotArea>
    </format>
    <format dxfId="1729">
      <pivotArea dataOnly="0" labelOnly="1" fieldPosition="0">
        <references count="1">
          <reference field="0" count="1">
            <x v="3"/>
          </reference>
        </references>
      </pivotArea>
    </format>
    <format dxfId="1728">
      <pivotArea collapsedLevelsAreSubtotals="1" fieldPosition="0">
        <references count="1">
          <reference field="0" count="1">
            <x v="7"/>
          </reference>
        </references>
      </pivotArea>
    </format>
    <format dxfId="1727">
      <pivotArea dataOnly="0" labelOnly="1" fieldPosition="0">
        <references count="1">
          <reference field="0" count="1">
            <x v="7"/>
          </reference>
        </references>
      </pivotArea>
    </format>
    <format dxfId="1726">
      <pivotArea collapsedLevelsAreSubtotals="1" fieldPosition="0">
        <references count="1">
          <reference field="0" count="1">
            <x v="7"/>
          </reference>
        </references>
      </pivotArea>
    </format>
    <format dxfId="1725">
      <pivotArea dataOnly="0" labelOnly="1" fieldPosition="0">
        <references count="1">
          <reference field="0" count="1">
            <x v="7"/>
          </reference>
        </references>
      </pivotArea>
    </format>
    <format dxfId="1724">
      <pivotArea collapsedLevelsAreSubtotals="1" fieldPosition="0">
        <references count="1">
          <reference field="0" count="1">
            <x v="6"/>
          </reference>
        </references>
      </pivotArea>
    </format>
    <format dxfId="1723">
      <pivotArea dataOnly="0" labelOnly="1" fieldPosition="0">
        <references count="1">
          <reference field="0" count="1">
            <x v="6"/>
          </reference>
        </references>
      </pivotArea>
    </format>
    <format dxfId="1722">
      <pivotArea collapsedLevelsAreSubtotals="1" fieldPosition="0">
        <references count="1">
          <reference field="0" count="1">
            <x v="6"/>
          </reference>
        </references>
      </pivotArea>
    </format>
    <format dxfId="1721">
      <pivotArea dataOnly="0" labelOnly="1" fieldPosition="0">
        <references count="1">
          <reference field="0" count="1">
            <x v="6"/>
          </reference>
        </references>
      </pivotArea>
    </format>
    <format dxfId="1720">
      <pivotArea collapsedLevelsAreSubtotals="1" fieldPosition="0">
        <references count="1">
          <reference field="0" count="1">
            <x v="6"/>
          </reference>
        </references>
      </pivotArea>
    </format>
    <format dxfId="1719">
      <pivotArea dataOnly="0" labelOnly="1" fieldPosition="0">
        <references count="1">
          <reference field="0" count="1">
            <x v="6"/>
          </reference>
        </references>
      </pivotArea>
    </format>
    <format dxfId="1718">
      <pivotArea collapsedLevelsAreSubtotals="1" fieldPosition="0">
        <references count="1">
          <reference field="0" count="1">
            <x v="0"/>
          </reference>
        </references>
      </pivotArea>
    </format>
    <format dxfId="1717">
      <pivotArea dataOnly="0" labelOnly="1" fieldPosition="0">
        <references count="1">
          <reference field="0" count="1">
            <x v="0"/>
          </reference>
        </references>
      </pivotArea>
    </format>
    <format dxfId="1716">
      <pivotArea collapsedLevelsAreSubtotals="1" fieldPosition="0">
        <references count="1">
          <reference field="0" count="1">
            <x v="7"/>
          </reference>
        </references>
      </pivotArea>
    </format>
    <format dxfId="1715">
      <pivotArea dataOnly="0" labelOnly="1" fieldPosition="0">
        <references count="1">
          <reference field="0" count="1">
            <x v="7"/>
          </reference>
        </references>
      </pivotArea>
    </format>
    <format dxfId="1714">
      <pivotArea collapsedLevelsAreSubtotals="1" fieldPosition="0">
        <references count="1">
          <reference field="0" count="1">
            <x v="7"/>
          </reference>
        </references>
      </pivotArea>
    </format>
    <format dxfId="1713">
      <pivotArea dataOnly="0" labelOnly="1" fieldPosition="0">
        <references count="1">
          <reference field="0" count="1">
            <x v="7"/>
          </reference>
        </references>
      </pivotArea>
    </format>
    <format dxfId="1712">
      <pivotArea collapsedLevelsAreSubtotals="1" fieldPosition="0">
        <references count="1">
          <reference field="0" count="1">
            <x v="7"/>
          </reference>
        </references>
      </pivotArea>
    </format>
    <format dxfId="1711">
      <pivotArea dataOnly="0" labelOnly="1" fieldPosition="0">
        <references count="1">
          <reference field="0" count="1">
            <x v="7"/>
          </reference>
        </references>
      </pivotArea>
    </format>
    <format dxfId="1710">
      <pivotArea collapsedLevelsAreSubtotals="1" fieldPosition="0">
        <references count="1">
          <reference field="0" count="1">
            <x v="0"/>
          </reference>
        </references>
      </pivotArea>
    </format>
    <format dxfId="1709">
      <pivotArea dataOnly="0" labelOnly="1" fieldPosition="0">
        <references count="1">
          <reference field="0" count="1">
            <x v="0"/>
          </reference>
        </references>
      </pivotArea>
    </format>
    <format dxfId="1708">
      <pivotArea collapsedLevelsAreSubtotals="1" fieldPosition="0">
        <references count="1">
          <reference field="0" count="1">
            <x v="2"/>
          </reference>
        </references>
      </pivotArea>
    </format>
    <format dxfId="1707">
      <pivotArea dataOnly="0" labelOnly="1" fieldPosition="0">
        <references count="1">
          <reference field="0" count="1">
            <x v="2"/>
          </reference>
        </references>
      </pivotArea>
    </format>
    <format dxfId="1706">
      <pivotArea collapsedLevelsAreSubtotals="1" fieldPosition="0">
        <references count="1">
          <reference field="0" count="1">
            <x v="2"/>
          </reference>
        </references>
      </pivotArea>
    </format>
    <format dxfId="1705">
      <pivotArea dataOnly="0" labelOnly="1" fieldPosition="0">
        <references count="1">
          <reference field="0" count="1">
            <x v="2"/>
          </reference>
        </references>
      </pivotArea>
    </format>
    <format dxfId="1704">
      <pivotArea collapsedLevelsAreSubtotals="1" fieldPosition="0">
        <references count="1">
          <reference field="0" count="1">
            <x v="2"/>
          </reference>
        </references>
      </pivotArea>
    </format>
    <format dxfId="1703">
      <pivotArea dataOnly="0" labelOnly="1" fieldPosition="0">
        <references count="1">
          <reference field="0" count="1">
            <x v="2"/>
          </reference>
        </references>
      </pivotArea>
    </format>
    <format dxfId="1702">
      <pivotArea collapsedLevelsAreSubtotals="1" fieldPosition="0">
        <references count="1">
          <reference field="0" count="1">
            <x v="3"/>
          </reference>
        </references>
      </pivotArea>
    </format>
    <format dxfId="1701">
      <pivotArea dataOnly="0" labelOnly="1" fieldPosition="0">
        <references count="1">
          <reference field="0" count="1">
            <x v="3"/>
          </reference>
        </references>
      </pivotArea>
    </format>
    <format dxfId="1700">
      <pivotArea collapsedLevelsAreSubtotals="1" fieldPosition="0">
        <references count="1">
          <reference field="0" count="1">
            <x v="0"/>
          </reference>
        </references>
      </pivotArea>
    </format>
    <format dxfId="1699">
      <pivotArea dataOnly="0" labelOnly="1" fieldPosition="0">
        <references count="1">
          <reference field="0" count="1">
            <x v="0"/>
          </reference>
        </references>
      </pivotArea>
    </format>
    <format dxfId="1698">
      <pivotArea collapsedLevelsAreSubtotals="1" fieldPosition="0">
        <references count="1">
          <reference field="0" count="1">
            <x v="2"/>
          </reference>
        </references>
      </pivotArea>
    </format>
    <format dxfId="1697">
      <pivotArea dataOnly="0" labelOnly="1" fieldPosition="0">
        <references count="1">
          <reference field="0" count="1">
            <x v="2"/>
          </reference>
        </references>
      </pivotArea>
    </format>
    <format dxfId="1696">
      <pivotArea collapsedLevelsAreSubtotals="1" fieldPosition="0">
        <references count="1">
          <reference field="0" count="1">
            <x v="2"/>
          </reference>
        </references>
      </pivotArea>
    </format>
    <format dxfId="1695">
      <pivotArea dataOnly="0" labelOnly="1" fieldPosition="0">
        <references count="1">
          <reference field="0" count="1">
            <x v="2"/>
          </reference>
        </references>
      </pivotArea>
    </format>
    <format dxfId="1694">
      <pivotArea collapsedLevelsAreSubtotals="1" fieldPosition="0">
        <references count="1">
          <reference field="0" count="1">
            <x v="2"/>
          </reference>
        </references>
      </pivotArea>
    </format>
    <format dxfId="1693">
      <pivotArea dataOnly="0" labelOnly="1" fieldPosition="0">
        <references count="1">
          <reference field="0" count="1">
            <x v="2"/>
          </reference>
        </references>
      </pivotArea>
    </format>
    <format dxfId="1692">
      <pivotArea collapsedLevelsAreSubtotals="1" fieldPosition="0">
        <references count="1">
          <reference field="0" count="1">
            <x v="0"/>
          </reference>
        </references>
      </pivotArea>
    </format>
    <format dxfId="1691">
      <pivotArea dataOnly="0" labelOnly="1" fieldPosition="0">
        <references count="1">
          <reference field="0" count="1">
            <x v="0"/>
          </reference>
        </references>
      </pivotArea>
    </format>
    <format dxfId="1690">
      <pivotArea collapsedLevelsAreSubtotals="1" fieldPosition="0">
        <references count="1">
          <reference field="0" count="1">
            <x v="2"/>
          </reference>
        </references>
      </pivotArea>
    </format>
    <format dxfId="1689">
      <pivotArea dataOnly="0" labelOnly="1" fieldPosition="0">
        <references count="1">
          <reference field="0" count="1">
            <x v="2"/>
          </reference>
        </references>
      </pivotArea>
    </format>
    <format dxfId="1688">
      <pivotArea collapsedLevelsAreSubtotals="1" fieldPosition="0">
        <references count="1">
          <reference field="0" count="1">
            <x v="2"/>
          </reference>
        </references>
      </pivotArea>
    </format>
    <format dxfId="1687">
      <pivotArea dataOnly="0" labelOnly="1" fieldPosition="0">
        <references count="1">
          <reference field="0" count="1">
            <x v="2"/>
          </reference>
        </references>
      </pivotArea>
    </format>
    <format dxfId="1686">
      <pivotArea collapsedLevelsAreSubtotals="1" fieldPosition="0">
        <references count="1">
          <reference field="0" count="1">
            <x v="2"/>
          </reference>
        </references>
      </pivotArea>
    </format>
    <format dxfId="1685">
      <pivotArea dataOnly="0" labelOnly="1" fieldPosition="0">
        <references count="1">
          <reference field="0" count="1">
            <x v="2"/>
          </reference>
        </references>
      </pivotArea>
    </format>
    <format dxfId="1684">
      <pivotArea collapsedLevelsAreSubtotals="1" fieldPosition="0">
        <references count="1">
          <reference field="0" count="1">
            <x v="17"/>
          </reference>
        </references>
      </pivotArea>
    </format>
    <format dxfId="1683">
      <pivotArea dataOnly="0" labelOnly="1" fieldPosition="0">
        <references count="1">
          <reference field="0" count="1">
            <x v="17"/>
          </reference>
        </references>
      </pivotArea>
    </format>
    <format dxfId="1682">
      <pivotArea collapsedLevelsAreSubtotals="1" fieldPosition="0">
        <references count="1">
          <reference field="0" count="1">
            <x v="17"/>
          </reference>
        </references>
      </pivotArea>
    </format>
    <format dxfId="1681">
      <pivotArea dataOnly="0" labelOnly="1" fieldPosition="0">
        <references count="1">
          <reference field="0" count="1">
            <x v="17"/>
          </reference>
        </references>
      </pivotArea>
    </format>
    <format dxfId="1680">
      <pivotArea collapsedLevelsAreSubtotals="1" fieldPosition="0">
        <references count="1">
          <reference field="0" count="1">
            <x v="17"/>
          </reference>
        </references>
      </pivotArea>
    </format>
    <format dxfId="1679">
      <pivotArea dataOnly="0" labelOnly="1" fieldPosition="0">
        <references count="1">
          <reference field="0" count="1">
            <x v="17"/>
          </reference>
        </references>
      </pivotArea>
    </format>
    <format dxfId="1678">
      <pivotArea collapsedLevelsAreSubtotals="1" fieldPosition="0">
        <references count="1">
          <reference field="0" count="1">
            <x v="16"/>
          </reference>
        </references>
      </pivotArea>
    </format>
    <format dxfId="1677">
      <pivotArea dataOnly="0" labelOnly="1" fieldPosition="0">
        <references count="1">
          <reference field="0" count="1">
            <x v="16"/>
          </reference>
        </references>
      </pivotArea>
    </format>
    <format dxfId="1676">
      <pivotArea collapsedLevelsAreSubtotals="1" fieldPosition="0">
        <references count="1">
          <reference field="0" count="1">
            <x v="16"/>
          </reference>
        </references>
      </pivotArea>
    </format>
    <format dxfId="1675">
      <pivotArea dataOnly="0" labelOnly="1" fieldPosition="0">
        <references count="1">
          <reference field="0" count="1">
            <x v="16"/>
          </reference>
        </references>
      </pivotArea>
    </format>
    <format dxfId="1674">
      <pivotArea collapsedLevelsAreSubtotals="1" fieldPosition="0">
        <references count="1">
          <reference field="0" count="1">
            <x v="16"/>
          </reference>
        </references>
      </pivotArea>
    </format>
    <format dxfId="1673">
      <pivotArea dataOnly="0" labelOnly="1" fieldPosition="0">
        <references count="1">
          <reference field="0" count="1">
            <x v="16"/>
          </reference>
        </references>
      </pivotArea>
    </format>
    <format dxfId="1672">
      <pivotArea collapsedLevelsAreSubtotals="1" fieldPosition="0">
        <references count="1">
          <reference field="0" count="1">
            <x v="16"/>
          </reference>
        </references>
      </pivotArea>
    </format>
    <format dxfId="1671">
      <pivotArea dataOnly="0" labelOnly="1" fieldPosition="0">
        <references count="1">
          <reference field="0" count="1">
            <x v="16"/>
          </reference>
        </references>
      </pivotArea>
    </format>
    <format dxfId="1670">
      <pivotArea collapsedLevelsAreSubtotals="1" fieldPosition="0">
        <references count="1">
          <reference field="0" count="1">
            <x v="10"/>
          </reference>
        </references>
      </pivotArea>
    </format>
    <format dxfId="1669">
      <pivotArea dataOnly="0" labelOnly="1" fieldPosition="0">
        <references count="1">
          <reference field="0" count="1">
            <x v="10"/>
          </reference>
        </references>
      </pivotArea>
    </format>
    <format dxfId="1668">
      <pivotArea collapsedLevelsAreSubtotals="1" fieldPosition="0">
        <references count="1">
          <reference field="0" count="1">
            <x v="10"/>
          </reference>
        </references>
      </pivotArea>
    </format>
    <format dxfId="1667">
      <pivotArea dataOnly="0" labelOnly="1" fieldPosition="0">
        <references count="1">
          <reference field="0" count="1">
            <x v="10"/>
          </reference>
        </references>
      </pivotArea>
    </format>
    <format dxfId="1666">
      <pivotArea collapsedLevelsAreSubtotals="1" fieldPosition="0">
        <references count="1">
          <reference field="0" count="1">
            <x v="8"/>
          </reference>
        </references>
      </pivotArea>
    </format>
    <format dxfId="1665">
      <pivotArea dataOnly="0" labelOnly="1" fieldPosition="0">
        <references count="1">
          <reference field="0" count="1">
            <x v="8"/>
          </reference>
        </references>
      </pivotArea>
    </format>
    <format dxfId="1664">
      <pivotArea collapsedLevelsAreSubtotals="1" fieldPosition="0">
        <references count="1">
          <reference field="0" count="1">
            <x v="8"/>
          </reference>
        </references>
      </pivotArea>
    </format>
    <format dxfId="1663">
      <pivotArea dataOnly="0" labelOnly="1" fieldPosition="0">
        <references count="1">
          <reference field="0" count="1">
            <x v="8"/>
          </reference>
        </references>
      </pivotArea>
    </format>
    <format dxfId="1662">
      <pivotArea collapsedLevelsAreSubtotals="1" fieldPosition="0">
        <references count="1">
          <reference field="0" count="1">
            <x v="8"/>
          </reference>
        </references>
      </pivotArea>
    </format>
    <format dxfId="1661">
      <pivotArea dataOnly="0" labelOnly="1" fieldPosition="0">
        <references count="1">
          <reference field="0" count="1">
            <x v="8"/>
          </reference>
        </references>
      </pivotArea>
    </format>
    <format dxfId="1660">
      <pivotArea collapsedLevelsAreSubtotals="1" fieldPosition="0">
        <references count="1">
          <reference field="0" count="1">
            <x v="8"/>
          </reference>
        </references>
      </pivotArea>
    </format>
    <format dxfId="1659">
      <pivotArea dataOnly="0" labelOnly="1" fieldPosition="0">
        <references count="1">
          <reference field="0" count="1">
            <x v="8"/>
          </reference>
        </references>
      </pivotArea>
    </format>
    <format dxfId="1658">
      <pivotArea collapsedLevelsAreSubtotals="1" fieldPosition="0">
        <references count="1">
          <reference field="0" count="1">
            <x v="12"/>
          </reference>
        </references>
      </pivotArea>
    </format>
    <format dxfId="1657">
      <pivotArea dataOnly="0" labelOnly="1" fieldPosition="0">
        <references count="1">
          <reference field="0" count="1">
            <x v="12"/>
          </reference>
        </references>
      </pivotArea>
    </format>
    <format dxfId="1656">
      <pivotArea collapsedLevelsAreSubtotals="1" fieldPosition="0">
        <references count="1">
          <reference field="0" count="1">
            <x v="12"/>
          </reference>
        </references>
      </pivotArea>
    </format>
    <format dxfId="1655">
      <pivotArea dataOnly="0" labelOnly="1" fieldPosition="0">
        <references count="1">
          <reference field="0" count="1">
            <x v="12"/>
          </reference>
        </references>
      </pivotArea>
    </format>
    <format dxfId="1654">
      <pivotArea collapsedLevelsAreSubtotals="1" fieldPosition="0">
        <references count="1">
          <reference field="0" count="1">
            <x v="12"/>
          </reference>
        </references>
      </pivotArea>
    </format>
    <format dxfId="1653">
      <pivotArea dataOnly="0" labelOnly="1" fieldPosition="0">
        <references count="1">
          <reference field="0" count="1">
            <x v="12"/>
          </reference>
        </references>
      </pivotArea>
    </format>
    <format dxfId="1652">
      <pivotArea collapsedLevelsAreSubtotals="1" fieldPosition="0">
        <references count="1">
          <reference field="0" count="1">
            <x v="8"/>
          </reference>
        </references>
      </pivotArea>
    </format>
    <format dxfId="1651">
      <pivotArea dataOnly="0" labelOnly="1" fieldPosition="0">
        <references count="1">
          <reference field="0" count="1">
            <x v="8"/>
          </reference>
        </references>
      </pivotArea>
    </format>
    <format dxfId="1650">
      <pivotArea collapsedLevelsAreSubtotals="1" fieldPosition="0">
        <references count="1">
          <reference field="0" count="1">
            <x v="12"/>
          </reference>
        </references>
      </pivotArea>
    </format>
    <format dxfId="1649">
      <pivotArea dataOnly="0" labelOnly="1" fieldPosition="0">
        <references count="1">
          <reference field="0" count="1">
            <x v="12"/>
          </reference>
        </references>
      </pivotArea>
    </format>
    <format dxfId="1648">
      <pivotArea collapsedLevelsAreSubtotals="1" fieldPosition="0">
        <references count="1">
          <reference field="0" count="1">
            <x v="12"/>
          </reference>
        </references>
      </pivotArea>
    </format>
    <format dxfId="1647">
      <pivotArea dataOnly="0" labelOnly="1" fieldPosition="0">
        <references count="1">
          <reference field="0" count="1">
            <x v="12"/>
          </reference>
        </references>
      </pivotArea>
    </format>
    <format dxfId="1646">
      <pivotArea collapsedLevelsAreSubtotals="1" fieldPosition="0">
        <references count="1">
          <reference field="0" count="1">
            <x v="26"/>
          </reference>
        </references>
      </pivotArea>
    </format>
    <format dxfId="1645">
      <pivotArea dataOnly="0" labelOnly="1" fieldPosition="0">
        <references count="1">
          <reference field="0" count="1">
            <x v="26"/>
          </reference>
        </references>
      </pivotArea>
    </format>
    <format dxfId="1644">
      <pivotArea collapsedLevelsAreSubtotals="1" fieldPosition="0">
        <references count="1">
          <reference field="0" count="1">
            <x v="26"/>
          </reference>
        </references>
      </pivotArea>
    </format>
    <format dxfId="1643">
      <pivotArea dataOnly="0" labelOnly="1" fieldPosition="0">
        <references count="1">
          <reference field="0" count="1">
            <x v="26"/>
          </reference>
        </references>
      </pivotArea>
    </format>
    <format dxfId="1642">
      <pivotArea collapsedLevelsAreSubtotals="1" fieldPosition="0">
        <references count="1">
          <reference field="0" count="1">
            <x v="26"/>
          </reference>
        </references>
      </pivotArea>
    </format>
    <format dxfId="1641">
      <pivotArea dataOnly="0" labelOnly="1" fieldPosition="0">
        <references count="1">
          <reference field="0" count="1">
            <x v="26"/>
          </reference>
        </references>
      </pivotArea>
    </format>
    <format dxfId="1640">
      <pivotArea collapsedLevelsAreSubtotals="1" fieldPosition="0">
        <references count="1">
          <reference field="0" count="1">
            <x v="1"/>
          </reference>
        </references>
      </pivotArea>
    </format>
    <format dxfId="1639">
      <pivotArea dataOnly="0" labelOnly="1" fieldPosition="0">
        <references count="1">
          <reference field="0" count="1">
            <x v="1"/>
          </reference>
        </references>
      </pivotArea>
    </format>
    <format dxfId="1638">
      <pivotArea collapsedLevelsAreSubtotals="1" fieldPosition="0">
        <references count="1">
          <reference field="0" count="1">
            <x v="1"/>
          </reference>
        </references>
      </pivotArea>
    </format>
    <format dxfId="1637">
      <pivotArea dataOnly="0" labelOnly="1" fieldPosition="0">
        <references count="1">
          <reference field="0" count="1">
            <x v="1"/>
          </reference>
        </references>
      </pivotArea>
    </format>
    <format dxfId="1636">
      <pivotArea collapsedLevelsAreSubtotals="1" fieldPosition="0">
        <references count="1">
          <reference field="0" count="1">
            <x v="1"/>
          </reference>
        </references>
      </pivotArea>
    </format>
    <format dxfId="1635">
      <pivotArea dataOnly="0" labelOnly="1" fieldPosition="0">
        <references count="1">
          <reference field="0" count="1">
            <x v="1"/>
          </reference>
        </references>
      </pivotArea>
    </format>
    <format dxfId="1634">
      <pivotArea collapsedLevelsAreSubtotals="1" fieldPosition="0">
        <references count="1">
          <reference field="0" count="1">
            <x v="21"/>
          </reference>
        </references>
      </pivotArea>
    </format>
    <format dxfId="1633">
      <pivotArea dataOnly="0" labelOnly="1" fieldPosition="0">
        <references count="1">
          <reference field="0" count="1">
            <x v="21"/>
          </reference>
        </references>
      </pivotArea>
    </format>
    <format dxfId="1632">
      <pivotArea collapsedLevelsAreSubtotals="1" fieldPosition="0">
        <references count="1">
          <reference field="0" count="1">
            <x v="21"/>
          </reference>
        </references>
      </pivotArea>
    </format>
    <format dxfId="1631">
      <pivotArea dataOnly="0" labelOnly="1" fieldPosition="0">
        <references count="1">
          <reference field="0" count="1">
            <x v="21"/>
          </reference>
        </references>
      </pivotArea>
    </format>
    <format dxfId="1630">
      <pivotArea outline="0" fieldPosition="0">
        <references count="1">
          <reference field="4294967294" count="1">
            <x v="3"/>
          </reference>
        </references>
      </pivotArea>
    </format>
    <format dxfId="1629">
      <pivotArea collapsedLevelsAreSubtotals="1" fieldPosition="0">
        <references count="1">
          <reference field="0" count="1">
            <x v="21"/>
          </reference>
        </references>
      </pivotArea>
    </format>
    <format dxfId="1628">
      <pivotArea dataOnly="0" labelOnly="1" fieldPosition="0">
        <references count="1">
          <reference field="0" count="1">
            <x v="21"/>
          </reference>
        </references>
      </pivotArea>
    </format>
    <format dxfId="1627">
      <pivotArea collapsedLevelsAreSubtotals="1" fieldPosition="0">
        <references count="1">
          <reference field="0" count="1">
            <x v="21"/>
          </reference>
        </references>
      </pivotArea>
    </format>
    <format dxfId="1626">
      <pivotArea dataOnly="0" labelOnly="1" fieldPosition="0">
        <references count="1">
          <reference field="0" count="1">
            <x v="21"/>
          </reference>
        </references>
      </pivotArea>
    </format>
    <format dxfId="1625">
      <pivotArea collapsedLevelsAreSubtotals="1" fieldPosition="0">
        <references count="1">
          <reference field="0" count="1">
            <x v="21"/>
          </reference>
        </references>
      </pivotArea>
    </format>
    <format dxfId="1624">
      <pivotArea dataOnly="0" labelOnly="1" fieldPosition="0">
        <references count="1">
          <reference field="0" count="1">
            <x v="21"/>
          </reference>
        </references>
      </pivotArea>
    </format>
    <format dxfId="1623">
      <pivotArea collapsedLevelsAreSubtotals="1" fieldPosition="0">
        <references count="1">
          <reference field="0" count="1">
            <x v="21"/>
          </reference>
        </references>
      </pivotArea>
    </format>
    <format dxfId="1622">
      <pivotArea dataOnly="0" labelOnly="1" fieldPosition="0">
        <references count="1">
          <reference field="0" count="1">
            <x v="21"/>
          </reference>
        </references>
      </pivotArea>
    </format>
    <format dxfId="1621">
      <pivotArea collapsedLevelsAreSubtotals="1" fieldPosition="0">
        <references count="1">
          <reference field="0" count="1">
            <x v="21"/>
          </reference>
        </references>
      </pivotArea>
    </format>
    <format dxfId="1620">
      <pivotArea dataOnly="0" labelOnly="1" fieldPosition="0">
        <references count="1">
          <reference field="0" count="1">
            <x v="21"/>
          </reference>
        </references>
      </pivotArea>
    </format>
    <format dxfId="1619">
      <pivotArea collapsedLevelsAreSubtotals="1" fieldPosition="0">
        <references count="1">
          <reference field="0" count="1">
            <x v="21"/>
          </reference>
        </references>
      </pivotArea>
    </format>
    <format dxfId="1618">
      <pivotArea dataOnly="0" labelOnly="1" fieldPosition="0">
        <references count="1">
          <reference field="0" count="1">
            <x v="21"/>
          </reference>
        </references>
      </pivotArea>
    </format>
    <format dxfId="1617">
      <pivotArea collapsedLevelsAreSubtotals="1" fieldPosition="0">
        <references count="1">
          <reference field="0" count="1">
            <x v="25"/>
          </reference>
        </references>
      </pivotArea>
    </format>
    <format dxfId="1616">
      <pivotArea dataOnly="0" labelOnly="1" fieldPosition="0">
        <references count="1">
          <reference field="0" count="1">
            <x v="25"/>
          </reference>
        </references>
      </pivotArea>
    </format>
    <format dxfId="1615">
      <pivotArea collapsedLevelsAreSubtotals="1" fieldPosition="0">
        <references count="1">
          <reference field="0" count="1">
            <x v="25"/>
          </reference>
        </references>
      </pivotArea>
    </format>
    <format dxfId="1614">
      <pivotArea dataOnly="0" labelOnly="1" fieldPosition="0">
        <references count="1">
          <reference field="0" count="1">
            <x v="25"/>
          </reference>
        </references>
      </pivotArea>
    </format>
    <format dxfId="1613">
      <pivotArea collapsedLevelsAreSubtotals="1" fieldPosition="0">
        <references count="1">
          <reference field="0" count="1">
            <x v="25"/>
          </reference>
        </references>
      </pivotArea>
    </format>
    <format dxfId="1612">
      <pivotArea dataOnly="0" labelOnly="1" fieldPosition="0">
        <references count="1">
          <reference field="0" count="1">
            <x v="25"/>
          </reference>
        </references>
      </pivotArea>
    </format>
    <format dxfId="1611">
      <pivotArea collapsedLevelsAreSubtotals="1" fieldPosition="0">
        <references count="1">
          <reference field="0" count="1">
            <x v="25"/>
          </reference>
        </references>
      </pivotArea>
    </format>
    <format dxfId="1610">
      <pivotArea dataOnly="0" labelOnly="1" fieldPosition="0">
        <references count="1">
          <reference field="0" count="1">
            <x v="25"/>
          </reference>
        </references>
      </pivotArea>
    </format>
    <format dxfId="1609">
      <pivotArea collapsedLevelsAreSubtotals="1" fieldPosition="0">
        <references count="1">
          <reference field="0" count="1">
            <x v="26"/>
          </reference>
        </references>
      </pivotArea>
    </format>
    <format dxfId="1608">
      <pivotArea dataOnly="0" labelOnly="1" fieldPosition="0">
        <references count="1">
          <reference field="0" count="1">
            <x v="26"/>
          </reference>
        </references>
      </pivotArea>
    </format>
    <format dxfId="1607">
      <pivotArea collapsedLevelsAreSubtotals="1" fieldPosition="0">
        <references count="1">
          <reference field="0" count="1">
            <x v="29"/>
          </reference>
        </references>
      </pivotArea>
    </format>
    <format dxfId="1606">
      <pivotArea dataOnly="0" labelOnly="1" fieldPosition="0">
        <references count="1">
          <reference field="0" count="1">
            <x v="29"/>
          </reference>
        </references>
      </pivotArea>
    </format>
    <format dxfId="1605">
      <pivotArea collapsedLevelsAreSubtotals="1" fieldPosition="0">
        <references count="1">
          <reference field="0" count="1">
            <x v="29"/>
          </reference>
        </references>
      </pivotArea>
    </format>
    <format dxfId="1604">
      <pivotArea dataOnly="0" labelOnly="1" fieldPosition="0">
        <references count="1">
          <reference field="0" count="1">
            <x v="29"/>
          </reference>
        </references>
      </pivotArea>
    </format>
    <format dxfId="1603">
      <pivotArea collapsedLevelsAreSubtotals="1" fieldPosition="0">
        <references count="1">
          <reference field="0" count="1">
            <x v="29"/>
          </reference>
        </references>
      </pivotArea>
    </format>
    <format dxfId="1602">
      <pivotArea dataOnly="0" labelOnly="1" fieldPosition="0">
        <references count="1">
          <reference field="0" count="1">
            <x v="29"/>
          </reference>
        </references>
      </pivotArea>
    </format>
    <format dxfId="1601">
      <pivotArea collapsedLevelsAreSubtotals="1" fieldPosition="0">
        <references count="1">
          <reference field="0" count="1">
            <x v="29"/>
          </reference>
        </references>
      </pivotArea>
    </format>
    <format dxfId="1600">
      <pivotArea dataOnly="0" labelOnly="1" fieldPosition="0">
        <references count="1">
          <reference field="0" count="1">
            <x v="29"/>
          </reference>
        </references>
      </pivotArea>
    </format>
    <format dxfId="1599">
      <pivotArea collapsedLevelsAreSubtotals="1" fieldPosition="0">
        <references count="1">
          <reference field="0" count="1">
            <x v="23"/>
          </reference>
        </references>
      </pivotArea>
    </format>
    <format dxfId="1598">
      <pivotArea dataOnly="0" labelOnly="1" fieldPosition="0">
        <references count="1">
          <reference field="0" count="1">
            <x v="23"/>
          </reference>
        </references>
      </pivotArea>
    </format>
    <format dxfId="1597">
      <pivotArea collapsedLevelsAreSubtotals="1" fieldPosition="0">
        <references count="1">
          <reference field="0" count="1">
            <x v="23"/>
          </reference>
        </references>
      </pivotArea>
    </format>
    <format dxfId="1596">
      <pivotArea dataOnly="0" labelOnly="1" fieldPosition="0">
        <references count="1">
          <reference field="0" count="1">
            <x v="23"/>
          </reference>
        </references>
      </pivotArea>
    </format>
    <format dxfId="1595">
      <pivotArea collapsedLevelsAreSubtotals="1" fieldPosition="0">
        <references count="1">
          <reference field="0" count="1">
            <x v="23"/>
          </reference>
        </references>
      </pivotArea>
    </format>
    <format dxfId="1594">
      <pivotArea dataOnly="0" labelOnly="1" fieldPosition="0">
        <references count="1">
          <reference field="0" count="1">
            <x v="23"/>
          </reference>
        </references>
      </pivotArea>
    </format>
    <format dxfId="1593">
      <pivotArea collapsedLevelsAreSubtotals="1" fieldPosition="0">
        <references count="1">
          <reference field="0" count="1">
            <x v="29"/>
          </reference>
        </references>
      </pivotArea>
    </format>
    <format dxfId="1592">
      <pivotArea dataOnly="0" labelOnly="1" fieldPosition="0">
        <references count="1">
          <reference field="0" count="1">
            <x v="29"/>
          </reference>
        </references>
      </pivotArea>
    </format>
    <format dxfId="1591">
      <pivotArea collapsedLevelsAreSubtotals="1" fieldPosition="0">
        <references count="1">
          <reference field="0" count="1">
            <x v="23"/>
          </reference>
        </references>
      </pivotArea>
    </format>
    <format dxfId="1590">
      <pivotArea dataOnly="0" labelOnly="1" fieldPosition="0">
        <references count="1">
          <reference field="0" count="1">
            <x v="23"/>
          </reference>
        </references>
      </pivotArea>
    </format>
    <format dxfId="1589">
      <pivotArea collapsedLevelsAreSubtotals="1" fieldPosition="0">
        <references count="1">
          <reference field="0" count="1">
            <x v="23"/>
          </reference>
        </references>
      </pivotArea>
    </format>
    <format dxfId="1588">
      <pivotArea dataOnly="0" labelOnly="1" fieldPosition="0">
        <references count="1">
          <reference field="0" count="1">
            <x v="23"/>
          </reference>
        </references>
      </pivotArea>
    </format>
    <format dxfId="1587">
      <pivotArea collapsedLevelsAreSubtotals="1" fieldPosition="0">
        <references count="1">
          <reference field="0" count="1">
            <x v="23"/>
          </reference>
        </references>
      </pivotArea>
    </format>
    <format dxfId="1586">
      <pivotArea dataOnly="0" labelOnly="1" fieldPosition="0">
        <references count="1">
          <reference field="0" count="1">
            <x v="23"/>
          </reference>
        </references>
      </pivotArea>
    </format>
    <format dxfId="1585">
      <pivotArea collapsedLevelsAreSubtotals="1" fieldPosition="0">
        <references count="1">
          <reference field="0" count="1">
            <x v="29"/>
          </reference>
        </references>
      </pivotArea>
    </format>
    <format dxfId="1584">
      <pivotArea dataOnly="0" labelOnly="1" fieldPosition="0">
        <references count="1">
          <reference field="0" count="1">
            <x v="29"/>
          </reference>
        </references>
      </pivotArea>
    </format>
    <format dxfId="1583">
      <pivotArea collapsedLevelsAreSubtotals="1" fieldPosition="0">
        <references count="1">
          <reference field="0" count="1">
            <x v="23"/>
          </reference>
        </references>
      </pivotArea>
    </format>
    <format dxfId="1582">
      <pivotArea dataOnly="0" labelOnly="1" fieldPosition="0">
        <references count="1">
          <reference field="0" count="1">
            <x v="23"/>
          </reference>
        </references>
      </pivotArea>
    </format>
    <format dxfId="1581">
      <pivotArea collapsedLevelsAreSubtotals="1" fieldPosition="0">
        <references count="1">
          <reference field="0" count="1">
            <x v="23"/>
          </reference>
        </references>
      </pivotArea>
    </format>
    <format dxfId="1580">
      <pivotArea dataOnly="0" labelOnly="1" fieldPosition="0">
        <references count="1">
          <reference field="0" count="1">
            <x v="23"/>
          </reference>
        </references>
      </pivotArea>
    </format>
    <format dxfId="1579">
      <pivotArea collapsedLevelsAreSubtotals="1" fieldPosition="0">
        <references count="1">
          <reference field="0" count="1">
            <x v="23"/>
          </reference>
        </references>
      </pivotArea>
    </format>
    <format dxfId="1578">
      <pivotArea dataOnly="0" labelOnly="1" fieldPosition="0">
        <references count="1">
          <reference field="0" count="1">
            <x v="23"/>
          </reference>
        </references>
      </pivotArea>
    </format>
    <format dxfId="1577">
      <pivotArea collapsedLevelsAreSubtotals="1" fieldPosition="0">
        <references count="1">
          <reference field="0" count="1">
            <x v="29"/>
          </reference>
        </references>
      </pivotArea>
    </format>
    <format dxfId="1576">
      <pivotArea dataOnly="0" labelOnly="1" fieldPosition="0">
        <references count="1">
          <reference field="0" count="1">
            <x v="29"/>
          </reference>
        </references>
      </pivotArea>
    </format>
    <format dxfId="1575">
      <pivotArea collapsedLevelsAreSubtotals="1" fieldPosition="0">
        <references count="1">
          <reference field="0" count="1">
            <x v="26"/>
          </reference>
        </references>
      </pivotArea>
    </format>
    <format dxfId="1574">
      <pivotArea dataOnly="0" labelOnly="1" fieldPosition="0">
        <references count="1">
          <reference field="0" count="1">
            <x v="26"/>
          </reference>
        </references>
      </pivotArea>
    </format>
    <format dxfId="1573">
      <pivotArea collapsedLevelsAreSubtotals="1" fieldPosition="0">
        <references count="1">
          <reference field="0" count="1">
            <x v="26"/>
          </reference>
        </references>
      </pivotArea>
    </format>
    <format dxfId="1572">
      <pivotArea dataOnly="0" labelOnly="1" fieldPosition="0">
        <references count="1">
          <reference field="0" count="1">
            <x v="26"/>
          </reference>
        </references>
      </pivotArea>
    </format>
    <format dxfId="1571">
      <pivotArea collapsedLevelsAreSubtotals="1" fieldPosition="0">
        <references count="1">
          <reference field="0" count="1">
            <x v="26"/>
          </reference>
        </references>
      </pivotArea>
    </format>
    <format dxfId="1570">
      <pivotArea dataOnly="0" labelOnly="1" fieldPosition="0">
        <references count="1">
          <reference field="0" count="1">
            <x v="26"/>
          </reference>
        </references>
      </pivotArea>
    </format>
    <format dxfId="1569">
      <pivotArea collapsedLevelsAreSubtotals="1" fieldPosition="0">
        <references count="1">
          <reference field="0" count="1">
            <x v="26"/>
          </reference>
        </references>
      </pivotArea>
    </format>
    <format dxfId="1568">
      <pivotArea dataOnly="0" labelOnly="1" fieldPosition="0">
        <references count="1">
          <reference field="0" count="1">
            <x v="26"/>
          </reference>
        </references>
      </pivotArea>
    </format>
    <format dxfId="1567">
      <pivotArea collapsedLevelsAreSubtotals="1" fieldPosition="0">
        <references count="1">
          <reference field="0" count="1">
            <x v="29"/>
          </reference>
        </references>
      </pivotArea>
    </format>
    <format dxfId="1566">
      <pivotArea dataOnly="0" labelOnly="1" fieldPosition="0">
        <references count="1">
          <reference field="0" count="1">
            <x v="29"/>
          </reference>
        </references>
      </pivotArea>
    </format>
    <format dxfId="1565">
      <pivotArea collapsedLevelsAreSubtotals="1" fieldPosition="0">
        <references count="1">
          <reference field="0" count="1">
            <x v="24"/>
          </reference>
        </references>
      </pivotArea>
    </format>
    <format dxfId="1564">
      <pivotArea dataOnly="0" labelOnly="1" fieldPosition="0">
        <references count="1">
          <reference field="0" count="1">
            <x v="24"/>
          </reference>
        </references>
      </pivotArea>
    </format>
    <format dxfId="1563">
      <pivotArea collapsedLevelsAreSubtotals="1" fieldPosition="0">
        <references count="1">
          <reference field="0" count="1">
            <x v="26"/>
          </reference>
        </references>
      </pivotArea>
    </format>
    <format dxfId="1562">
      <pivotArea dataOnly="0" labelOnly="1" fieldPosition="0">
        <references count="1">
          <reference field="0" count="1">
            <x v="26"/>
          </reference>
        </references>
      </pivotArea>
    </format>
    <format dxfId="1561">
      <pivotArea collapsedLevelsAreSubtotals="1" fieldPosition="0">
        <references count="1">
          <reference field="0" count="1">
            <x v="26"/>
          </reference>
        </references>
      </pivotArea>
    </format>
    <format dxfId="1560">
      <pivotArea dataOnly="0" labelOnly="1" fieldPosition="0">
        <references count="1">
          <reference field="0" count="1">
            <x v="26"/>
          </reference>
        </references>
      </pivotArea>
    </format>
    <format dxfId="1559">
      <pivotArea collapsedLevelsAreSubtotals="1" fieldPosition="0">
        <references count="1">
          <reference field="0" count="1">
            <x v="26"/>
          </reference>
        </references>
      </pivotArea>
    </format>
    <format dxfId="1558">
      <pivotArea dataOnly="0" labelOnly="1" fieldPosition="0">
        <references count="1">
          <reference field="0" count="1">
            <x v="26"/>
          </reference>
        </references>
      </pivotArea>
    </format>
    <format dxfId="1557">
      <pivotArea collapsedLevelsAreSubtotals="1" fieldPosition="0">
        <references count="1">
          <reference field="0" count="1">
            <x v="29"/>
          </reference>
        </references>
      </pivotArea>
    </format>
    <format dxfId="1556">
      <pivotArea dataOnly="0" labelOnly="1" fieldPosition="0">
        <references count="1">
          <reference field="0" count="1">
            <x v="29"/>
          </reference>
        </references>
      </pivotArea>
    </format>
    <format dxfId="1555">
      <pivotArea collapsedLevelsAreSubtotals="1" fieldPosition="0">
        <references count="1">
          <reference field="0" count="1">
            <x v="29"/>
          </reference>
        </references>
      </pivotArea>
    </format>
    <format dxfId="1554">
      <pivotArea dataOnly="0" labelOnly="1" fieldPosition="0">
        <references count="1">
          <reference field="0" count="1">
            <x v="29"/>
          </reference>
        </references>
      </pivotArea>
    </format>
    <format dxfId="1553">
      <pivotArea collapsedLevelsAreSubtotals="1" fieldPosition="0">
        <references count="1">
          <reference field="0" count="1">
            <x v="29"/>
          </reference>
        </references>
      </pivotArea>
    </format>
    <format dxfId="1552">
      <pivotArea dataOnly="0" labelOnly="1" fieldPosition="0">
        <references count="1">
          <reference field="0" count="1">
            <x v="29"/>
          </reference>
        </references>
      </pivotArea>
    </format>
    <format dxfId="1551">
      <pivotArea collapsedLevelsAreSubtotals="1" fieldPosition="0">
        <references count="1">
          <reference field="0" count="1">
            <x v="21"/>
          </reference>
        </references>
      </pivotArea>
    </format>
    <format dxfId="1550">
      <pivotArea dataOnly="0" labelOnly="1" fieldPosition="0">
        <references count="1">
          <reference field="0" count="1">
            <x v="21"/>
          </reference>
        </references>
      </pivotArea>
    </format>
    <format dxfId="1549">
      <pivotArea collapsedLevelsAreSubtotals="1" fieldPosition="0">
        <references count="1">
          <reference field="0" count="1">
            <x v="21"/>
          </reference>
        </references>
      </pivotArea>
    </format>
    <format dxfId="1548">
      <pivotArea dataOnly="0" labelOnly="1" fieldPosition="0">
        <references count="1">
          <reference field="0" count="1">
            <x v="21"/>
          </reference>
        </references>
      </pivotArea>
    </format>
    <format dxfId="1547">
      <pivotArea collapsedLevelsAreSubtotals="1" fieldPosition="0">
        <references count="1">
          <reference field="0" count="1">
            <x v="21"/>
          </reference>
        </references>
      </pivotArea>
    </format>
    <format dxfId="1546">
      <pivotArea dataOnly="0" labelOnly="1" fieldPosition="0">
        <references count="1">
          <reference field="0" count="1">
            <x v="21"/>
          </reference>
        </references>
      </pivotArea>
    </format>
    <format dxfId="1545">
      <pivotArea collapsedLevelsAreSubtotals="1" fieldPosition="0">
        <references count="1">
          <reference field="0" count="1">
            <x v="29"/>
          </reference>
        </references>
      </pivotArea>
    </format>
    <format dxfId="1544">
      <pivotArea dataOnly="0" labelOnly="1" fieldPosition="0">
        <references count="1">
          <reference field="0" count="1">
            <x v="29"/>
          </reference>
        </references>
      </pivotArea>
    </format>
    <format dxfId="1543">
      <pivotArea collapsedLevelsAreSubtotals="1" fieldPosition="0">
        <references count="1">
          <reference field="0" count="1">
            <x v="25"/>
          </reference>
        </references>
      </pivotArea>
    </format>
    <format dxfId="1542">
      <pivotArea dataOnly="0" labelOnly="1" fieldPosition="0">
        <references count="1">
          <reference field="0" count="1">
            <x v="25"/>
          </reference>
        </references>
      </pivotArea>
    </format>
    <format dxfId="1541">
      <pivotArea collapsedLevelsAreSubtotals="1" fieldPosition="0">
        <references count="1">
          <reference field="0" count="1">
            <x v="25"/>
          </reference>
        </references>
      </pivotArea>
    </format>
    <format dxfId="1540">
      <pivotArea dataOnly="0" labelOnly="1" fieldPosition="0">
        <references count="1">
          <reference field="0" count="1">
            <x v="25"/>
          </reference>
        </references>
      </pivotArea>
    </format>
    <format dxfId="1539">
      <pivotArea collapsedLevelsAreSubtotals="1" fieldPosition="0">
        <references count="1">
          <reference field="0" count="1">
            <x v="21"/>
          </reference>
        </references>
      </pivotArea>
    </format>
    <format dxfId="1538">
      <pivotArea dataOnly="0" labelOnly="1" fieldPosition="0">
        <references count="1">
          <reference field="0" count="1">
            <x v="21"/>
          </reference>
        </references>
      </pivotArea>
    </format>
    <format dxfId="1537">
      <pivotArea collapsedLevelsAreSubtotals="1" fieldPosition="0">
        <references count="1">
          <reference field="0" count="1">
            <x v="21"/>
          </reference>
        </references>
      </pivotArea>
    </format>
    <format dxfId="1536">
      <pivotArea dataOnly="0" labelOnly="1" fieldPosition="0">
        <references count="1">
          <reference field="0" count="1">
            <x v="21"/>
          </reference>
        </references>
      </pivotArea>
    </format>
    <format dxfId="1535">
      <pivotArea collapsedLevelsAreSubtotals="1" fieldPosition="0">
        <references count="1">
          <reference field="0" count="1">
            <x v="21"/>
          </reference>
        </references>
      </pivotArea>
    </format>
    <format dxfId="1534">
      <pivotArea dataOnly="0" labelOnly="1" fieldPosition="0">
        <references count="1">
          <reference field="0" count="1">
            <x v="21"/>
          </reference>
        </references>
      </pivotArea>
    </format>
    <format dxfId="1533">
      <pivotArea collapsedLevelsAreSubtotals="1" fieldPosition="0">
        <references count="1">
          <reference field="0" count="1">
            <x v="29"/>
          </reference>
        </references>
      </pivotArea>
    </format>
    <format dxfId="1532">
      <pivotArea dataOnly="0" labelOnly="1" fieldPosition="0">
        <references count="1">
          <reference field="0" count="1">
            <x v="29"/>
          </reference>
        </references>
      </pivotArea>
    </format>
    <format dxfId="1531">
      <pivotArea collapsedLevelsAreSubtotals="1" fieldPosition="0">
        <references count="1">
          <reference field="0" count="1">
            <x v="21"/>
          </reference>
        </references>
      </pivotArea>
    </format>
    <format dxfId="1530">
      <pivotArea dataOnly="0" labelOnly="1" fieldPosition="0">
        <references count="1">
          <reference field="0" count="1">
            <x v="21"/>
          </reference>
        </references>
      </pivotArea>
    </format>
    <format dxfId="1529">
      <pivotArea collapsedLevelsAreSubtotals="1" fieldPosition="0">
        <references count="1">
          <reference field="0" count="1">
            <x v="21"/>
          </reference>
        </references>
      </pivotArea>
    </format>
    <format dxfId="1528">
      <pivotArea dataOnly="0" labelOnly="1" fieldPosition="0">
        <references count="1">
          <reference field="0" count="1">
            <x v="21"/>
          </reference>
        </references>
      </pivotArea>
    </format>
    <format dxfId="1527">
      <pivotArea collapsedLevelsAreSubtotals="1" fieldPosition="0">
        <references count="1">
          <reference field="0" count="1">
            <x v="21"/>
          </reference>
        </references>
      </pivotArea>
    </format>
    <format dxfId="1526">
      <pivotArea dataOnly="0" labelOnly="1" fieldPosition="0">
        <references count="1">
          <reference field="0" count="1">
            <x v="21"/>
          </reference>
        </references>
      </pivotArea>
    </format>
    <format dxfId="1525">
      <pivotArea collapsedLevelsAreSubtotals="1" fieldPosition="0">
        <references count="1">
          <reference field="0" count="1">
            <x v="21"/>
          </reference>
        </references>
      </pivotArea>
    </format>
    <format dxfId="1524">
      <pivotArea dataOnly="0" labelOnly="1" fieldPosition="0">
        <references count="1">
          <reference field="0" count="1">
            <x v="21"/>
          </reference>
        </references>
      </pivotArea>
    </format>
    <format dxfId="1523">
      <pivotArea collapsedLevelsAreSubtotals="1" fieldPosition="0">
        <references count="1">
          <reference field="0" count="1">
            <x v="25"/>
          </reference>
        </references>
      </pivotArea>
    </format>
    <format dxfId="1522">
      <pivotArea dataOnly="0" labelOnly="1" fieldPosition="0">
        <references count="1">
          <reference field="0" count="1">
            <x v="25"/>
          </reference>
        </references>
      </pivotArea>
    </format>
    <format dxfId="1521">
      <pivotArea collapsedLevelsAreSubtotals="1" fieldPosition="0">
        <references count="1">
          <reference field="0" count="1">
            <x v="25"/>
          </reference>
        </references>
      </pivotArea>
    </format>
    <format dxfId="1520">
      <pivotArea dataOnly="0" labelOnly="1" fieldPosition="0">
        <references count="1">
          <reference field="0" count="1">
            <x v="25"/>
          </reference>
        </references>
      </pivotArea>
    </format>
    <format dxfId="1519">
      <pivotArea collapsedLevelsAreSubtotals="1" fieldPosition="0">
        <references count="1">
          <reference field="0" count="1">
            <x v="25"/>
          </reference>
        </references>
      </pivotArea>
    </format>
    <format dxfId="1518">
      <pivotArea dataOnly="0" labelOnly="1" fieldPosition="0">
        <references count="1">
          <reference field="0" count="1">
            <x v="25"/>
          </reference>
        </references>
      </pivotArea>
    </format>
    <format dxfId="1517">
      <pivotArea collapsedLevelsAreSubtotals="1" fieldPosition="0">
        <references count="1">
          <reference field="0" count="1">
            <x v="24"/>
          </reference>
        </references>
      </pivotArea>
    </format>
    <format dxfId="1516">
      <pivotArea dataOnly="0" labelOnly="1" fieldPosition="0">
        <references count="1">
          <reference field="0" count="1">
            <x v="24"/>
          </reference>
        </references>
      </pivotArea>
    </format>
    <format dxfId="1515">
      <pivotArea collapsedLevelsAreSubtotals="1" fieldPosition="0">
        <references count="1">
          <reference field="0" count="1">
            <x v="24"/>
          </reference>
        </references>
      </pivotArea>
    </format>
    <format dxfId="1514">
      <pivotArea dataOnly="0" labelOnly="1" fieldPosition="0">
        <references count="1">
          <reference field="0" count="1">
            <x v="24"/>
          </reference>
        </references>
      </pivotArea>
    </format>
    <format dxfId="1513">
      <pivotArea collapsedLevelsAreSubtotals="1" fieldPosition="0">
        <references count="1">
          <reference field="0" count="1">
            <x v="24"/>
          </reference>
        </references>
      </pivotArea>
    </format>
    <format dxfId="1512">
      <pivotArea dataOnly="0" labelOnly="1" fieldPosition="0">
        <references count="1">
          <reference field="0" count="1">
            <x v="24"/>
          </reference>
        </references>
      </pivotArea>
    </format>
    <format dxfId="1511">
      <pivotArea collapsedLevelsAreSubtotals="1" fieldPosition="0">
        <references count="1">
          <reference field="0" count="1">
            <x v="24"/>
          </reference>
        </references>
      </pivotArea>
    </format>
    <format dxfId="1510">
      <pivotArea dataOnly="0" labelOnly="1" fieldPosition="0">
        <references count="1">
          <reference field="0" count="1">
            <x v="24"/>
          </reference>
        </references>
      </pivotArea>
    </format>
    <format dxfId="1509">
      <pivotArea collapsedLevelsAreSubtotals="1" fieldPosition="0">
        <references count="1">
          <reference field="0" count="1">
            <x v="21"/>
          </reference>
        </references>
      </pivotArea>
    </format>
    <format dxfId="1508">
      <pivotArea dataOnly="0" labelOnly="1" fieldPosition="0">
        <references count="1">
          <reference field="0" count="1">
            <x v="21"/>
          </reference>
        </references>
      </pivotArea>
    </format>
    <format dxfId="1507">
      <pivotArea collapsedLevelsAreSubtotals="1" fieldPosition="0">
        <references count="1">
          <reference field="0" count="1">
            <x v="21"/>
          </reference>
        </references>
      </pivotArea>
    </format>
    <format dxfId="1506">
      <pivotArea dataOnly="0" labelOnly="1" fieldPosition="0">
        <references count="1">
          <reference field="0" count="1">
            <x v="21"/>
          </reference>
        </references>
      </pivotArea>
    </format>
    <format dxfId="1505">
      <pivotArea collapsedLevelsAreSubtotals="1" fieldPosition="0">
        <references count="1">
          <reference field="0" count="1">
            <x v="21"/>
          </reference>
        </references>
      </pivotArea>
    </format>
    <format dxfId="1504">
      <pivotArea dataOnly="0" labelOnly="1" fieldPosition="0">
        <references count="1">
          <reference field="0" count="1">
            <x v="21"/>
          </reference>
        </references>
      </pivotArea>
    </format>
    <format dxfId="1503">
      <pivotArea collapsedLevelsAreSubtotals="1" fieldPosition="0">
        <references count="1">
          <reference field="0" count="1">
            <x v="25"/>
          </reference>
        </references>
      </pivotArea>
    </format>
    <format dxfId="1502">
      <pivotArea dataOnly="0" labelOnly="1" fieldPosition="0">
        <references count="1">
          <reference field="0" count="1">
            <x v="25"/>
          </reference>
        </references>
      </pivotArea>
    </format>
    <format dxfId="1501">
      <pivotArea collapsedLevelsAreSubtotals="1" fieldPosition="0">
        <references count="1">
          <reference field="0" count="1">
            <x v="30"/>
          </reference>
        </references>
      </pivotArea>
    </format>
    <format dxfId="1500">
      <pivotArea dataOnly="0" labelOnly="1" fieldPosition="0">
        <references count="1">
          <reference field="0" count="1">
            <x v="30"/>
          </reference>
        </references>
      </pivotArea>
    </format>
    <format dxfId="1499">
      <pivotArea collapsedLevelsAreSubtotals="1" fieldPosition="0">
        <references count="1">
          <reference field="0" count="1">
            <x v="30"/>
          </reference>
        </references>
      </pivotArea>
    </format>
    <format dxfId="1498">
      <pivotArea dataOnly="0" labelOnly="1" fieldPosition="0">
        <references count="1">
          <reference field="0" count="1">
            <x v="30"/>
          </reference>
        </references>
      </pivotArea>
    </format>
    <format dxfId="1497">
      <pivotArea collapsedLevelsAreSubtotals="1" fieldPosition="0">
        <references count="1">
          <reference field="0" count="1">
            <x v="24"/>
          </reference>
        </references>
      </pivotArea>
    </format>
    <format dxfId="1496">
      <pivotArea dataOnly="0" labelOnly="1" fieldPosition="0">
        <references count="1">
          <reference field="0" count="1">
            <x v="24"/>
          </reference>
        </references>
      </pivotArea>
    </format>
    <format dxfId="1495">
      <pivotArea collapsedLevelsAreSubtotals="1" fieldPosition="0">
        <references count="1">
          <reference field="0" count="1">
            <x v="31"/>
          </reference>
        </references>
      </pivotArea>
    </format>
    <format dxfId="1494">
      <pivotArea dataOnly="0" labelOnly="1" fieldPosition="0">
        <references count="1">
          <reference field="0" count="1">
            <x v="31"/>
          </reference>
        </references>
      </pivotArea>
    </format>
    <format dxfId="1493">
      <pivotArea collapsedLevelsAreSubtotals="1" fieldPosition="0">
        <references count="1">
          <reference field="0" count="1">
            <x v="31"/>
          </reference>
        </references>
      </pivotArea>
    </format>
    <format dxfId="1492">
      <pivotArea dataOnly="0" labelOnly="1" fieldPosition="0">
        <references count="1">
          <reference field="0" count="1">
            <x v="31"/>
          </reference>
        </references>
      </pivotArea>
    </format>
    <format dxfId="1491">
      <pivotArea collapsedLevelsAreSubtotals="1" fieldPosition="0">
        <references count="1">
          <reference field="0" count="1">
            <x v="4"/>
          </reference>
        </references>
      </pivotArea>
    </format>
    <format dxfId="1490">
      <pivotArea dataOnly="0" labelOnly="1" fieldPosition="0">
        <references count="1">
          <reference field="0" count="1">
            <x v="4"/>
          </reference>
        </references>
      </pivotArea>
    </format>
    <format dxfId="1489">
      <pivotArea collapsedLevelsAreSubtotals="1" fieldPosition="0">
        <references count="1">
          <reference field="0" count="1">
            <x v="4"/>
          </reference>
        </references>
      </pivotArea>
    </format>
    <format dxfId="1488">
      <pivotArea dataOnly="0" labelOnly="1" fieldPosition="0">
        <references count="1">
          <reference field="0" count="1">
            <x v="4"/>
          </reference>
        </references>
      </pivotArea>
    </format>
    <format dxfId="1487">
      <pivotArea collapsedLevelsAreSubtotals="1" fieldPosition="0">
        <references count="1">
          <reference field="0" count="1">
            <x v="34"/>
          </reference>
        </references>
      </pivotArea>
    </format>
    <format dxfId="1486">
      <pivotArea dataOnly="0" labelOnly="1" fieldPosition="0">
        <references count="1">
          <reference field="0" count="1">
            <x v="34"/>
          </reference>
        </references>
      </pivotArea>
    </format>
    <format dxfId="1485">
      <pivotArea collapsedLevelsAreSubtotals="1" fieldPosition="0">
        <references count="1">
          <reference field="0" count="1">
            <x v="28"/>
          </reference>
        </references>
      </pivotArea>
    </format>
    <format dxfId="1484">
      <pivotArea dataOnly="0" labelOnly="1" fieldPosition="0">
        <references count="1">
          <reference field="0" count="1">
            <x v="28"/>
          </reference>
        </references>
      </pivotArea>
    </format>
    <format dxfId="1483">
      <pivotArea collapsedLevelsAreSubtotals="1" fieldPosition="0">
        <references count="1">
          <reference field="0" count="1">
            <x v="28"/>
          </reference>
        </references>
      </pivotArea>
    </format>
    <format dxfId="1482">
      <pivotArea dataOnly="0" labelOnly="1" fieldPosition="0">
        <references count="1">
          <reference field="0" count="1">
            <x v="28"/>
          </reference>
        </references>
      </pivotArea>
    </format>
    <format dxfId="1481">
      <pivotArea collapsedLevelsAreSubtotals="1" fieldPosition="0">
        <references count="1">
          <reference field="0" count="1">
            <x v="34"/>
          </reference>
        </references>
      </pivotArea>
    </format>
    <format dxfId="1480">
      <pivotArea dataOnly="0" labelOnly="1" fieldPosition="0">
        <references count="1">
          <reference field="0" count="1">
            <x v="34"/>
          </reference>
        </references>
      </pivotArea>
    </format>
    <format dxfId="1479">
      <pivotArea collapsedLevelsAreSubtotals="1" fieldPosition="0">
        <references count="1">
          <reference field="0" count="1">
            <x v="33"/>
          </reference>
        </references>
      </pivotArea>
    </format>
    <format dxfId="1478">
      <pivotArea dataOnly="0" labelOnly="1" fieldPosition="0">
        <references count="1">
          <reference field="0" count="1">
            <x v="33"/>
          </reference>
        </references>
      </pivotArea>
    </format>
    <format dxfId="1477">
      <pivotArea collapsedLevelsAreSubtotals="1" fieldPosition="0">
        <references count="1">
          <reference field="0" count="1">
            <x v="20"/>
          </reference>
        </references>
      </pivotArea>
    </format>
    <format dxfId="1476">
      <pivotArea dataOnly="0" labelOnly="1" fieldPosition="0">
        <references count="1">
          <reference field="0" count="1">
            <x v="20"/>
          </reference>
        </references>
      </pivotArea>
    </format>
    <format dxfId="1475">
      <pivotArea collapsedLevelsAreSubtotals="1" fieldPosition="0">
        <references count="1">
          <reference field="0" count="1">
            <x v="1"/>
          </reference>
        </references>
      </pivotArea>
    </format>
    <format dxfId="1474">
      <pivotArea dataOnly="0" labelOnly="1" fieldPosition="0">
        <references count="1">
          <reference field="0" count="1">
            <x v="1"/>
          </reference>
        </references>
      </pivotArea>
    </format>
    <format dxfId="1473">
      <pivotArea collapsedLevelsAreSubtotals="1" fieldPosition="0">
        <references count="1">
          <reference field="0" count="1">
            <x v="22"/>
          </reference>
        </references>
      </pivotArea>
    </format>
    <format dxfId="1472">
      <pivotArea dataOnly="0" labelOnly="1" fieldPosition="0">
        <references count="1">
          <reference field="0" count="1">
            <x v="22"/>
          </reference>
        </references>
      </pivotArea>
    </format>
    <format dxfId="1471">
      <pivotArea collapsedLevelsAreSubtotals="1" fieldPosition="0">
        <references count="1">
          <reference field="0" count="1">
            <x v="22"/>
          </reference>
        </references>
      </pivotArea>
    </format>
    <format dxfId="1470">
      <pivotArea dataOnly="0" labelOnly="1" fieldPosition="0">
        <references count="1">
          <reference field="0" count="1">
            <x v="22"/>
          </reference>
        </references>
      </pivotArea>
    </format>
    <format dxfId="1469">
      <pivotArea collapsedLevelsAreSubtotals="1" fieldPosition="0">
        <references count="1">
          <reference field="0" count="1">
            <x v="20"/>
          </reference>
        </references>
      </pivotArea>
    </format>
    <format dxfId="1468">
      <pivotArea dataOnly="0" labelOnly="1" fieldPosition="0">
        <references count="1">
          <reference field="0" count="1">
            <x v="20"/>
          </reference>
        </references>
      </pivotArea>
    </format>
    <format dxfId="1467">
      <pivotArea collapsedLevelsAreSubtotals="1" fieldPosition="0">
        <references count="1">
          <reference field="0" count="1">
            <x v="33"/>
          </reference>
        </references>
      </pivotArea>
    </format>
    <format dxfId="1466">
      <pivotArea dataOnly="0" labelOnly="1" fieldPosition="0">
        <references count="1">
          <reference field="0" count="1">
            <x v="33"/>
          </reference>
        </references>
      </pivotArea>
    </format>
    <format dxfId="1465">
      <pivotArea collapsedLevelsAreSubtotals="1" fieldPosition="0">
        <references count="1">
          <reference field="0" count="1">
            <x v="6"/>
          </reference>
        </references>
      </pivotArea>
    </format>
    <format dxfId="1464">
      <pivotArea dataOnly="0" labelOnly="1" fieldPosition="0">
        <references count="1">
          <reference field="0" count="1">
            <x v="6"/>
          </reference>
        </references>
      </pivotArea>
    </format>
    <format dxfId="1463">
      <pivotArea collapsedLevelsAreSubtotals="1" fieldPosition="0">
        <references count="1">
          <reference field="0" count="1">
            <x v="32"/>
          </reference>
        </references>
      </pivotArea>
    </format>
    <format dxfId="1462">
      <pivotArea dataOnly="0" labelOnly="1" fieldPosition="0">
        <references count="1">
          <reference field="0" count="1">
            <x v="32"/>
          </reference>
        </references>
      </pivotArea>
    </format>
    <format dxfId="1461">
      <pivotArea collapsedLevelsAreSubtotals="1" fieldPosition="0">
        <references count="1">
          <reference field="0" count="1">
            <x v="32"/>
          </reference>
        </references>
      </pivotArea>
    </format>
    <format dxfId="1460">
      <pivotArea dataOnly="0" labelOnly="1" fieldPosition="0">
        <references count="1">
          <reference field="0" count="1">
            <x v="3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HKKOK-K3" cacheId="12"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94" firstHeaderRow="0" firstDataRow="1" firstDataCol="2"/>
  <pivotFields count="5">
    <pivotField axis="axisRow" compact="0" outline="0" showAll="0" measureFilter="1" sortType="descending" defaultSubtotal="0">
      <items count="87">
        <item m="1" x="8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6"/>
        <item x="0"/>
        <item x="3"/>
        <item m="1" x="13"/>
        <item m="1" x="16"/>
        <item x="11"/>
        <item x="10"/>
        <item m="1" x="14"/>
        <item x="5"/>
        <item x="2"/>
        <item x="8"/>
        <item m="1" x="15"/>
        <item m="1" x="12"/>
        <item m="1" x="17"/>
        <item x="1"/>
        <item x="9"/>
        <item x="4"/>
        <item x="7"/>
      </items>
    </pivotField>
    <pivotField dataField="1" compact="0" outline="0" dragToRow="0" dragToCol="0" dragToPage="0" showAll="0" defaultSubtotal="0"/>
  </pivotFields>
  <rowFields count="2">
    <field x="0"/>
    <field x="3"/>
  </rowFields>
  <rowItems count="87">
    <i>
      <x v="80"/>
      <x v="1"/>
    </i>
    <i>
      <x v="32"/>
      <x/>
    </i>
    <i>
      <x v="56"/>
      <x v="5"/>
    </i>
    <i>
      <x v="40"/>
      <x v="17"/>
    </i>
    <i>
      <x v="60"/>
      <x v="5"/>
    </i>
    <i>
      <x v="74"/>
      <x v="2"/>
    </i>
    <i>
      <x v="18"/>
      <x v="2"/>
    </i>
    <i>
      <x v="76"/>
      <x v="6"/>
    </i>
    <i>
      <x v="16"/>
      <x v="2"/>
    </i>
    <i>
      <x v="78"/>
      <x v="10"/>
    </i>
    <i>
      <x v="10"/>
      <x v="14"/>
    </i>
    <i>
      <x v="73"/>
      <x v="17"/>
    </i>
    <i>
      <x v="9"/>
      <x v="14"/>
    </i>
    <i>
      <x v="1"/>
      <x v="1"/>
    </i>
    <i>
      <x v="85"/>
      <x v="10"/>
    </i>
    <i>
      <x v="57"/>
      <x v="5"/>
    </i>
    <i>
      <x v="77"/>
      <x v="14"/>
    </i>
    <i>
      <x v="51"/>
      <x v="6"/>
    </i>
    <i>
      <x v="31"/>
      <x/>
    </i>
    <i>
      <x v="55"/>
      <x v="6"/>
    </i>
    <i>
      <x v="65"/>
      <x v="10"/>
    </i>
    <i>
      <x v="5"/>
      <x v="1"/>
    </i>
    <i>
      <x v="22"/>
      <x v="16"/>
    </i>
    <i>
      <x v="48"/>
      <x v="15"/>
    </i>
    <i>
      <x v="20"/>
      <x v="2"/>
    </i>
    <i>
      <x v="58"/>
      <x v="5"/>
    </i>
    <i>
      <x v="41"/>
      <x v="10"/>
    </i>
    <i>
      <x v="38"/>
      <x v="17"/>
    </i>
    <i>
      <x v="59"/>
      <x v="5"/>
    </i>
    <i>
      <x v="50"/>
      <x v="15"/>
    </i>
    <i>
      <x v="72"/>
      <x/>
    </i>
    <i>
      <x v="82"/>
      <x/>
    </i>
    <i>
      <x v="24"/>
      <x v="16"/>
    </i>
    <i>
      <x v="33"/>
      <x/>
    </i>
    <i>
      <x v="69"/>
      <x v="16"/>
    </i>
    <i>
      <x v="45"/>
      <x v="10"/>
    </i>
    <i>
      <x v="44"/>
      <x v="10"/>
    </i>
    <i>
      <x v="43"/>
      <x v="10"/>
    </i>
    <i>
      <x v="63"/>
      <x v="8"/>
    </i>
    <i>
      <x v="54"/>
      <x v="6"/>
    </i>
    <i>
      <x v="53"/>
      <x v="6"/>
    </i>
    <i>
      <x v="25"/>
      <x v="16"/>
    </i>
    <i>
      <x v="11"/>
      <x v="9"/>
    </i>
    <i>
      <x v="68"/>
      <x v="16"/>
    </i>
    <i>
      <x v="2"/>
      <x v="1"/>
    </i>
    <i>
      <x v="34"/>
      <x/>
    </i>
    <i>
      <x v="29"/>
      <x v="8"/>
    </i>
    <i>
      <x v="75"/>
      <x v="2"/>
    </i>
    <i>
      <x v="67"/>
      <x v="15"/>
    </i>
    <i>
      <x v="15"/>
      <x v="9"/>
    </i>
    <i>
      <x v="79"/>
      <x v="9"/>
    </i>
    <i>
      <x v="47"/>
      <x v="15"/>
    </i>
    <i>
      <x v="8"/>
      <x v="14"/>
    </i>
    <i>
      <x v="64"/>
      <x v="1"/>
    </i>
    <i>
      <x v="19"/>
      <x v="2"/>
    </i>
    <i>
      <x v="28"/>
      <x v="8"/>
    </i>
    <i>
      <x v="49"/>
      <x v="15"/>
    </i>
    <i>
      <x v="37"/>
      <x v="17"/>
    </i>
    <i>
      <x v="23"/>
      <x v="16"/>
    </i>
    <i>
      <x v="17"/>
      <x v="2"/>
    </i>
    <i>
      <x v="42"/>
      <x v="10"/>
    </i>
    <i>
      <x v="4"/>
      <x v="1"/>
    </i>
    <i>
      <x v="35"/>
      <x/>
    </i>
    <i>
      <x v="36"/>
      <x v="17"/>
    </i>
    <i>
      <x v="26"/>
      <x v="8"/>
    </i>
    <i>
      <x v="6"/>
      <x v="14"/>
    </i>
    <i>
      <x v="12"/>
      <x v="9"/>
    </i>
    <i>
      <x v="14"/>
      <x v="9"/>
    </i>
    <i>
      <x v="46"/>
      <x v="15"/>
    </i>
    <i>
      <x v="39"/>
      <x v="17"/>
    </i>
    <i>
      <x v="62"/>
      <x v="9"/>
    </i>
    <i>
      <x v="70"/>
      <x v="17"/>
    </i>
    <i>
      <x v="27"/>
      <x v="8"/>
    </i>
    <i>
      <x v="30"/>
      <x v="8"/>
    </i>
    <i>
      <x v="84"/>
      <x v="8"/>
    </i>
    <i>
      <x v="13"/>
      <x v="9"/>
    </i>
    <i>
      <x v="7"/>
      <x v="14"/>
    </i>
    <i>
      <x v="71"/>
      <x v="5"/>
    </i>
    <i>
      <x v="3"/>
      <x v="1"/>
    </i>
    <i>
      <x v="52"/>
      <x v="6"/>
    </i>
    <i>
      <x v="83"/>
      <x v="5"/>
    </i>
    <i>
      <x v="61"/>
      <x v="16"/>
    </i>
    <i>
      <x v="86"/>
      <x v="14"/>
    </i>
    <i>
      <x v="21"/>
      <x v="16"/>
    </i>
    <i>
      <x v="81"/>
      <x v="16"/>
    </i>
    <i>
      <x v="66"/>
      <x v="1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891">
      <pivotArea dataOnly="0" labelOnly="1" outline="0" fieldPosition="0">
        <references count="1">
          <reference field="4294967294" count="1">
            <x v="3"/>
          </reference>
        </references>
      </pivotArea>
    </format>
    <format dxfId="89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K4" cacheId="15"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9">
        <item x="10"/>
        <item x="3"/>
        <item x="11"/>
        <item m="1" x="16"/>
        <item x="9"/>
        <item m="1" x="13"/>
        <item m="1" x="15"/>
        <item m="1" x="14"/>
        <item x="6"/>
        <item x="8"/>
        <item x="1"/>
        <item x="7"/>
        <item m="1" x="12"/>
        <item m="1" x="17"/>
        <item x="5"/>
        <item x="2"/>
        <item x="0"/>
        <item x="4"/>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1"/>
    </i>
    <i>
      <x/>
    </i>
    <i>
      <x v="10"/>
    </i>
    <i>
      <x v="9"/>
    </i>
    <i>
      <x v="14"/>
    </i>
    <i>
      <x v="16"/>
    </i>
    <i>
      <x v="15"/>
    </i>
    <i>
      <x v="1"/>
    </i>
    <i>
      <x v="2"/>
    </i>
    <i>
      <x v="4"/>
    </i>
    <i>
      <x v="17"/>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4">
    <format dxfId="657">
      <pivotArea dataOnly="0" labelOnly="1" outline="0" fieldPosition="0">
        <references count="1">
          <reference field="4294967294" count="1">
            <x v="4"/>
          </reference>
        </references>
      </pivotArea>
    </format>
    <format dxfId="656">
      <pivotArea collapsedLevelsAreSubtotals="1" fieldPosition="0">
        <references count="2">
          <reference field="4294967294" count="2" selected="0">
            <x v="1"/>
            <x v="2"/>
          </reference>
          <reference field="0" count="0"/>
        </references>
      </pivotArea>
    </format>
    <format dxfId="655">
      <pivotArea dataOnly="0" labelOnly="1" fieldPosition="0">
        <references count="1">
          <reference field="0" count="0"/>
        </references>
      </pivotArea>
    </format>
    <format dxfId="65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1000000}" name="Sarjataulukko-K4" cacheId="14"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3"/>
        <item x="6"/>
        <item x="0"/>
        <item m="1" x="13"/>
        <item m="1" x="16"/>
        <item x="11"/>
        <item x="10"/>
        <item m="1" x="14"/>
        <item x="5"/>
        <item x="2"/>
        <item x="8"/>
        <item m="1" x="15"/>
        <item m="1" x="12"/>
        <item m="1" x="17"/>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i>
    <i>
      <x v="1"/>
    </i>
    <i>
      <x v="10"/>
    </i>
    <i>
      <x v="17"/>
    </i>
    <i>
      <x v="14"/>
    </i>
    <i>
      <x v="2"/>
    </i>
    <i>
      <x v="6"/>
    </i>
    <i>
      <x v="16"/>
    </i>
    <i>
      <x v="15"/>
    </i>
    <i>
      <x v="8"/>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32">
    <format dxfId="889">
      <pivotArea dataOnly="0" labelOnly="1" outline="0" fieldPosition="0">
        <references count="1">
          <reference field="4294967294" count="1">
            <x v="4"/>
          </reference>
        </references>
      </pivotArea>
    </format>
    <format dxfId="888">
      <pivotArea collapsedLevelsAreSubtotals="1" fieldPosition="0">
        <references count="2">
          <reference field="4294967294" count="2" selected="0">
            <x v="1"/>
            <x v="2"/>
          </reference>
          <reference field="0" count="0"/>
        </references>
      </pivotArea>
    </format>
    <format dxfId="887">
      <pivotArea dataOnly="0" labelOnly="1" fieldPosition="0">
        <references count="1">
          <reference field="0" count="0"/>
        </references>
      </pivotArea>
    </format>
    <format dxfId="886">
      <pivotArea collapsedLevelsAreSubtotals="1" fieldPosition="0">
        <references count="1">
          <reference field="0" count="1">
            <x v="1"/>
          </reference>
        </references>
      </pivotArea>
    </format>
    <format dxfId="885">
      <pivotArea dataOnly="0" labelOnly="1" fieldPosition="0">
        <references count="1">
          <reference field="0" count="1">
            <x v="1"/>
          </reference>
        </references>
      </pivotArea>
    </format>
    <format dxfId="884">
      <pivotArea collapsedLevelsAreSubtotals="1" fieldPosition="0">
        <references count="1">
          <reference field="0" count="1">
            <x v="1"/>
          </reference>
        </references>
      </pivotArea>
    </format>
    <format dxfId="883">
      <pivotArea dataOnly="0" labelOnly="1" fieldPosition="0">
        <references count="1">
          <reference field="0" count="1">
            <x v="1"/>
          </reference>
        </references>
      </pivotArea>
    </format>
    <format dxfId="882">
      <pivotArea collapsedLevelsAreSubtotals="1" fieldPosition="0">
        <references count="1">
          <reference field="0" count="1">
            <x v="1"/>
          </reference>
        </references>
      </pivotArea>
    </format>
    <format dxfId="881">
      <pivotArea dataOnly="0" labelOnly="1" fieldPosition="0">
        <references count="1">
          <reference field="0" count="1">
            <x v="1"/>
          </reference>
        </references>
      </pivotArea>
    </format>
    <format dxfId="880">
      <pivotArea collapsedLevelsAreSubtotals="1" fieldPosition="0">
        <references count="1">
          <reference field="0" count="1">
            <x v="0"/>
          </reference>
        </references>
      </pivotArea>
    </format>
    <format dxfId="879">
      <pivotArea dataOnly="0" labelOnly="1" fieldPosition="0">
        <references count="1">
          <reference field="0" count="1">
            <x v="0"/>
          </reference>
        </references>
      </pivotArea>
    </format>
    <format dxfId="878">
      <pivotArea collapsedLevelsAreSubtotals="1" fieldPosition="0">
        <references count="1">
          <reference field="0" count="1">
            <x v="0"/>
          </reference>
        </references>
      </pivotArea>
    </format>
    <format dxfId="877">
      <pivotArea dataOnly="0" labelOnly="1" fieldPosition="0">
        <references count="1">
          <reference field="0" count="1">
            <x v="0"/>
          </reference>
        </references>
      </pivotArea>
    </format>
    <format dxfId="876">
      <pivotArea collapsedLevelsAreSubtotals="1" fieldPosition="0">
        <references count="1">
          <reference field="0" count="1">
            <x v="4"/>
          </reference>
        </references>
      </pivotArea>
    </format>
    <format dxfId="875">
      <pivotArea dataOnly="0" labelOnly="1" fieldPosition="0">
        <references count="1">
          <reference field="0" count="1">
            <x v="4"/>
          </reference>
        </references>
      </pivotArea>
    </format>
    <format dxfId="874">
      <pivotArea collapsedLevelsAreSubtotals="1" fieldPosition="0">
        <references count="1">
          <reference field="0" count="1">
            <x v="4"/>
          </reference>
        </references>
      </pivotArea>
    </format>
    <format dxfId="873">
      <pivotArea dataOnly="0" labelOnly="1" fieldPosition="0">
        <references count="1">
          <reference field="0" count="1">
            <x v="4"/>
          </reference>
        </references>
      </pivotArea>
    </format>
    <format dxfId="872">
      <pivotArea collapsedLevelsAreSubtotals="1" fieldPosition="0">
        <references count="1">
          <reference field="0" count="1">
            <x v="0"/>
          </reference>
        </references>
      </pivotArea>
    </format>
    <format dxfId="871">
      <pivotArea dataOnly="0" labelOnly="1" fieldPosition="0">
        <references count="1">
          <reference field="0" count="1">
            <x v="0"/>
          </reference>
        </references>
      </pivotArea>
    </format>
    <format dxfId="870">
      <pivotArea collapsedLevelsAreSubtotals="1" fieldPosition="0">
        <references count="1">
          <reference field="0" count="1">
            <x v="0"/>
          </reference>
        </references>
      </pivotArea>
    </format>
    <format dxfId="869">
      <pivotArea dataOnly="0" labelOnly="1" fieldPosition="0">
        <references count="1">
          <reference field="0" count="1">
            <x v="0"/>
          </reference>
        </references>
      </pivotArea>
    </format>
    <format dxfId="868">
      <pivotArea collapsedLevelsAreSubtotals="1" fieldPosition="0">
        <references count="1">
          <reference field="0" count="1">
            <x v="4"/>
          </reference>
        </references>
      </pivotArea>
    </format>
    <format dxfId="867">
      <pivotArea dataOnly="0" labelOnly="1" fieldPosition="0">
        <references count="1">
          <reference field="0" count="1">
            <x v="4"/>
          </reference>
        </references>
      </pivotArea>
    </format>
    <format dxfId="866">
      <pivotArea collapsedLevelsAreSubtotals="1" fieldPosition="0">
        <references count="1">
          <reference field="0" count="1">
            <x v="4"/>
          </reference>
        </references>
      </pivotArea>
    </format>
    <format dxfId="865">
      <pivotArea dataOnly="0" labelOnly="1" fieldPosition="0">
        <references count="1">
          <reference field="0" count="1">
            <x v="4"/>
          </reference>
        </references>
      </pivotArea>
    </format>
    <format dxfId="864">
      <pivotArea collapsedLevelsAreSubtotals="1" fieldPosition="0">
        <references count="1">
          <reference field="0" count="1">
            <x v="4"/>
          </reference>
        </references>
      </pivotArea>
    </format>
    <format dxfId="863">
      <pivotArea dataOnly="0" labelOnly="1" fieldPosition="0">
        <references count="1">
          <reference field="0" count="1">
            <x v="4"/>
          </reference>
        </references>
      </pivotArea>
    </format>
    <format dxfId="862">
      <pivotArea collapsedLevelsAreSubtotals="1" fieldPosition="0">
        <references count="1">
          <reference field="0" count="1">
            <x v="4"/>
          </reference>
        </references>
      </pivotArea>
    </format>
    <format dxfId="861">
      <pivotArea dataOnly="0" labelOnly="1" fieldPosition="0">
        <references count="1">
          <reference field="0" count="1">
            <x v="4"/>
          </reference>
        </references>
      </pivotArea>
    </format>
    <format dxfId="860">
      <pivotArea collapsedLevelsAreSubtotals="1" fieldPosition="0">
        <references count="1">
          <reference field="0" count="2">
            <x v="7"/>
            <x v="11"/>
          </reference>
        </references>
      </pivotArea>
    </format>
    <format dxfId="859">
      <pivotArea dataOnly="0" labelOnly="1" fieldPosition="0">
        <references count="1">
          <reference field="0" count="2">
            <x v="7"/>
            <x v="11"/>
          </reference>
        </references>
      </pivotArea>
    </format>
    <format dxfId="858">
      <pivotArea collapsedLevelsAreSubtotals="1" fieldPosition="0">
        <references count="1">
          <reference field="0" count="1">
            <x v="4"/>
          </reference>
        </references>
      </pivotArea>
    </format>
    <format dxfId="857">
      <pivotArea dataOnly="0" labelOnly="1" fieldPosition="0">
        <references count="1">
          <reference field="0" count="1">
            <x v="4"/>
          </reference>
        </references>
      </pivotArea>
    </format>
    <format dxfId="856">
      <pivotArea collapsedLevelsAreSubtotals="1" fieldPosition="0">
        <references count="1">
          <reference field="0" count="1">
            <x v="4"/>
          </reference>
        </references>
      </pivotArea>
    </format>
    <format dxfId="855">
      <pivotArea dataOnly="0" labelOnly="1" fieldPosition="0">
        <references count="1">
          <reference field="0" count="1">
            <x v="4"/>
          </reference>
        </references>
      </pivotArea>
    </format>
    <format dxfId="854">
      <pivotArea outline="0" fieldPosition="0">
        <references count="1">
          <reference field="4294967294" count="1">
            <x v="3"/>
          </reference>
        </references>
      </pivotArea>
    </format>
    <format dxfId="853">
      <pivotArea collapsedLevelsAreSubtotals="1" fieldPosition="0">
        <references count="1">
          <reference field="0" count="1">
            <x v="4"/>
          </reference>
        </references>
      </pivotArea>
    </format>
    <format dxfId="852">
      <pivotArea dataOnly="0" labelOnly="1" fieldPosition="0">
        <references count="1">
          <reference field="0" count="1">
            <x v="4"/>
          </reference>
        </references>
      </pivotArea>
    </format>
    <format dxfId="851">
      <pivotArea collapsedLevelsAreSubtotals="1" fieldPosition="0">
        <references count="1">
          <reference field="0" count="1">
            <x v="4"/>
          </reference>
        </references>
      </pivotArea>
    </format>
    <format dxfId="850">
      <pivotArea dataOnly="0" labelOnly="1" fieldPosition="0">
        <references count="1">
          <reference field="0" count="1">
            <x v="4"/>
          </reference>
        </references>
      </pivotArea>
    </format>
    <format dxfId="849">
      <pivotArea collapsedLevelsAreSubtotals="1" fieldPosition="0">
        <references count="1">
          <reference field="0" count="1">
            <x v="4"/>
          </reference>
        </references>
      </pivotArea>
    </format>
    <format dxfId="848">
      <pivotArea dataOnly="0" labelOnly="1" fieldPosition="0">
        <references count="1">
          <reference field="0" count="1">
            <x v="4"/>
          </reference>
        </references>
      </pivotArea>
    </format>
    <format dxfId="847">
      <pivotArea collapsedLevelsAreSubtotals="1" fieldPosition="0">
        <references count="1">
          <reference field="0" count="1">
            <x v="4"/>
          </reference>
        </references>
      </pivotArea>
    </format>
    <format dxfId="846">
      <pivotArea dataOnly="0" labelOnly="1" fieldPosition="0">
        <references count="1">
          <reference field="0" count="1">
            <x v="4"/>
          </reference>
        </references>
      </pivotArea>
    </format>
    <format dxfId="845">
      <pivotArea collapsedLevelsAreSubtotals="1" fieldPosition="0">
        <references count="1">
          <reference field="0" count="1">
            <x v="4"/>
          </reference>
        </references>
      </pivotArea>
    </format>
    <format dxfId="844">
      <pivotArea dataOnly="0" labelOnly="1" fieldPosition="0">
        <references count="1">
          <reference field="0" count="1">
            <x v="4"/>
          </reference>
        </references>
      </pivotArea>
    </format>
    <format dxfId="843">
      <pivotArea collapsedLevelsAreSubtotals="1" fieldPosition="0">
        <references count="1">
          <reference field="0" count="1">
            <x v="4"/>
          </reference>
        </references>
      </pivotArea>
    </format>
    <format dxfId="842">
      <pivotArea dataOnly="0" labelOnly="1" fieldPosition="0">
        <references count="1">
          <reference field="0" count="1">
            <x v="4"/>
          </reference>
        </references>
      </pivotArea>
    </format>
    <format dxfId="841">
      <pivotArea collapsedLevelsAreSubtotals="1" fieldPosition="0">
        <references count="1">
          <reference field="0" count="1">
            <x v="12"/>
          </reference>
        </references>
      </pivotArea>
    </format>
    <format dxfId="840">
      <pivotArea dataOnly="0" labelOnly="1" fieldPosition="0">
        <references count="1">
          <reference field="0" count="1">
            <x v="12"/>
          </reference>
        </references>
      </pivotArea>
    </format>
    <format dxfId="839">
      <pivotArea collapsedLevelsAreSubtotals="1" fieldPosition="0">
        <references count="1">
          <reference field="0" count="1">
            <x v="12"/>
          </reference>
        </references>
      </pivotArea>
    </format>
    <format dxfId="838">
      <pivotArea dataOnly="0" labelOnly="1" fieldPosition="0">
        <references count="1">
          <reference field="0" count="1">
            <x v="12"/>
          </reference>
        </references>
      </pivotArea>
    </format>
    <format dxfId="837">
      <pivotArea collapsedLevelsAreSubtotals="1" fieldPosition="0">
        <references count="1">
          <reference field="0" count="1">
            <x v="4"/>
          </reference>
        </references>
      </pivotArea>
    </format>
    <format dxfId="836">
      <pivotArea dataOnly="0" labelOnly="1" fieldPosition="0">
        <references count="1">
          <reference field="0" count="1">
            <x v="4"/>
          </reference>
        </references>
      </pivotArea>
    </format>
    <format dxfId="835">
      <pivotArea collapsedLevelsAreSubtotals="1" fieldPosition="0">
        <references count="1">
          <reference field="0" count="1">
            <x v="12"/>
          </reference>
        </references>
      </pivotArea>
    </format>
    <format dxfId="834">
      <pivotArea dataOnly="0" labelOnly="1" fieldPosition="0">
        <references count="1">
          <reference field="0" count="1">
            <x v="12"/>
          </reference>
        </references>
      </pivotArea>
    </format>
    <format dxfId="833">
      <pivotArea collapsedLevelsAreSubtotals="1" fieldPosition="0">
        <references count="1">
          <reference field="0" count="1">
            <x v="12"/>
          </reference>
        </references>
      </pivotArea>
    </format>
    <format dxfId="832">
      <pivotArea dataOnly="0" labelOnly="1" fieldPosition="0">
        <references count="1">
          <reference field="0" count="1">
            <x v="12"/>
          </reference>
        </references>
      </pivotArea>
    </format>
    <format dxfId="831">
      <pivotArea collapsedLevelsAreSubtotals="1" fieldPosition="0">
        <references count="1">
          <reference field="0" count="1">
            <x v="10"/>
          </reference>
        </references>
      </pivotArea>
    </format>
    <format dxfId="830">
      <pivotArea dataOnly="0" labelOnly="1" fieldPosition="0">
        <references count="1">
          <reference field="0" count="1">
            <x v="10"/>
          </reference>
        </references>
      </pivotArea>
    </format>
    <format dxfId="829">
      <pivotArea collapsedLevelsAreSubtotals="1" fieldPosition="0">
        <references count="1">
          <reference field="0" count="1">
            <x v="10"/>
          </reference>
        </references>
      </pivotArea>
    </format>
    <format dxfId="828">
      <pivotArea dataOnly="0" labelOnly="1" fieldPosition="0">
        <references count="1">
          <reference field="0" count="1">
            <x v="10"/>
          </reference>
        </references>
      </pivotArea>
    </format>
    <format dxfId="827">
      <pivotArea collapsedLevelsAreSubtotals="1" fieldPosition="0">
        <references count="1">
          <reference field="0" count="1">
            <x v="10"/>
          </reference>
        </references>
      </pivotArea>
    </format>
    <format dxfId="826">
      <pivotArea dataOnly="0" labelOnly="1" fieldPosition="0">
        <references count="1">
          <reference field="0" count="1">
            <x v="10"/>
          </reference>
        </references>
      </pivotArea>
    </format>
    <format dxfId="825">
      <pivotArea collapsedLevelsAreSubtotals="1" fieldPosition="0">
        <references count="1">
          <reference field="0" count="1">
            <x v="7"/>
          </reference>
        </references>
      </pivotArea>
    </format>
    <format dxfId="824">
      <pivotArea dataOnly="0" labelOnly="1" fieldPosition="0">
        <references count="1">
          <reference field="0" count="1">
            <x v="7"/>
          </reference>
        </references>
      </pivotArea>
    </format>
    <format dxfId="823">
      <pivotArea collapsedLevelsAreSubtotals="1" fieldPosition="0">
        <references count="1">
          <reference field="0" count="1">
            <x v="7"/>
          </reference>
        </references>
      </pivotArea>
    </format>
    <format dxfId="822">
      <pivotArea dataOnly="0" labelOnly="1" fieldPosition="0">
        <references count="1">
          <reference field="0" count="1">
            <x v="7"/>
          </reference>
        </references>
      </pivotArea>
    </format>
    <format dxfId="821">
      <pivotArea collapsedLevelsAreSubtotals="1" fieldPosition="0">
        <references count="1">
          <reference field="0" count="1">
            <x v="7"/>
          </reference>
        </references>
      </pivotArea>
    </format>
    <format dxfId="820">
      <pivotArea dataOnly="0" labelOnly="1" fieldPosition="0">
        <references count="1">
          <reference field="0" count="1">
            <x v="7"/>
          </reference>
        </references>
      </pivotArea>
    </format>
    <format dxfId="819">
      <pivotArea collapsedLevelsAreSubtotals="1" fieldPosition="0">
        <references count="1">
          <reference field="0" count="1">
            <x v="7"/>
          </reference>
        </references>
      </pivotArea>
    </format>
    <format dxfId="818">
      <pivotArea dataOnly="0" labelOnly="1" fieldPosition="0">
        <references count="1">
          <reference field="0" count="1">
            <x v="7"/>
          </reference>
        </references>
      </pivotArea>
    </format>
    <format dxfId="817">
      <pivotArea collapsedLevelsAreSubtotals="1" fieldPosition="0">
        <references count="1">
          <reference field="0" count="1">
            <x v="7"/>
          </reference>
        </references>
      </pivotArea>
    </format>
    <format dxfId="816">
      <pivotArea dataOnly="0" labelOnly="1" fieldPosition="0">
        <references count="1">
          <reference field="0" count="1">
            <x v="7"/>
          </reference>
        </references>
      </pivotArea>
    </format>
    <format dxfId="815">
      <pivotArea collapsedLevelsAreSubtotals="1" fieldPosition="0">
        <references count="1">
          <reference field="0" count="1">
            <x v="7"/>
          </reference>
        </references>
      </pivotArea>
    </format>
    <format dxfId="814">
      <pivotArea dataOnly="0" labelOnly="1" fieldPosition="0">
        <references count="1">
          <reference field="0" count="1">
            <x v="7"/>
          </reference>
        </references>
      </pivotArea>
    </format>
    <format dxfId="813">
      <pivotArea collapsedLevelsAreSubtotals="1" fieldPosition="0">
        <references count="1">
          <reference field="0" count="1">
            <x v="7"/>
          </reference>
        </references>
      </pivotArea>
    </format>
    <format dxfId="812">
      <pivotArea dataOnly="0" labelOnly="1" fieldPosition="0">
        <references count="1">
          <reference field="0" count="1">
            <x v="7"/>
          </reference>
        </references>
      </pivotArea>
    </format>
    <format dxfId="811">
      <pivotArea collapsedLevelsAreSubtotals="1" fieldPosition="0">
        <references count="1">
          <reference field="0" count="1">
            <x v="7"/>
          </reference>
        </references>
      </pivotArea>
    </format>
    <format dxfId="810">
      <pivotArea dataOnly="0" labelOnly="1" fieldPosition="0">
        <references count="1">
          <reference field="0" count="1">
            <x v="7"/>
          </reference>
        </references>
      </pivotArea>
    </format>
    <format dxfId="809">
      <pivotArea collapsedLevelsAreSubtotals="1" fieldPosition="0">
        <references count="1">
          <reference field="0" count="1">
            <x v="7"/>
          </reference>
        </references>
      </pivotArea>
    </format>
    <format dxfId="808">
      <pivotArea dataOnly="0" labelOnly="1" fieldPosition="0">
        <references count="1">
          <reference field="0" count="1">
            <x v="7"/>
          </reference>
        </references>
      </pivotArea>
    </format>
    <format dxfId="807">
      <pivotArea collapsedLevelsAreSubtotals="1" fieldPosition="0">
        <references count="1">
          <reference field="0" count="1">
            <x v="7"/>
          </reference>
        </references>
      </pivotArea>
    </format>
    <format dxfId="806">
      <pivotArea dataOnly="0" labelOnly="1" fieldPosition="0">
        <references count="1">
          <reference field="0" count="1">
            <x v="7"/>
          </reference>
        </references>
      </pivotArea>
    </format>
    <format dxfId="805">
      <pivotArea collapsedLevelsAreSubtotals="1" fieldPosition="0">
        <references count="1">
          <reference field="0" count="1">
            <x v="7"/>
          </reference>
        </references>
      </pivotArea>
    </format>
    <format dxfId="804">
      <pivotArea dataOnly="0" labelOnly="1" fieldPosition="0">
        <references count="1">
          <reference field="0" count="1">
            <x v="7"/>
          </reference>
        </references>
      </pivotArea>
    </format>
    <format dxfId="803">
      <pivotArea collapsedLevelsAreSubtotals="1" fieldPosition="0">
        <references count="1">
          <reference field="0" count="1">
            <x v="7"/>
          </reference>
        </references>
      </pivotArea>
    </format>
    <format dxfId="802">
      <pivotArea dataOnly="0" labelOnly="1" fieldPosition="0">
        <references count="1">
          <reference field="0" count="1">
            <x v="7"/>
          </reference>
        </references>
      </pivotArea>
    </format>
    <format dxfId="801">
      <pivotArea collapsedLevelsAreSubtotals="1" fieldPosition="0">
        <references count="1">
          <reference field="0" count="1">
            <x v="12"/>
          </reference>
        </references>
      </pivotArea>
    </format>
    <format dxfId="800">
      <pivotArea dataOnly="0" labelOnly="1" fieldPosition="0">
        <references count="1">
          <reference field="0" count="1">
            <x v="12"/>
          </reference>
        </references>
      </pivotArea>
    </format>
    <format dxfId="799">
      <pivotArea collapsedLevelsAreSubtotals="1" fieldPosition="0">
        <references count="1">
          <reference field="0" count="1">
            <x v="12"/>
          </reference>
        </references>
      </pivotArea>
    </format>
    <format dxfId="798">
      <pivotArea dataOnly="0" labelOnly="1" fieldPosition="0">
        <references count="1">
          <reference field="0" count="1">
            <x v="12"/>
          </reference>
        </references>
      </pivotArea>
    </format>
    <format dxfId="797">
      <pivotArea collapsedLevelsAreSubtotals="1" fieldPosition="0">
        <references count="1">
          <reference field="0" count="1">
            <x v="5"/>
          </reference>
        </references>
      </pivotArea>
    </format>
    <format dxfId="796">
      <pivotArea dataOnly="0" labelOnly="1" fieldPosition="0">
        <references count="1">
          <reference field="0" count="1">
            <x v="5"/>
          </reference>
        </references>
      </pivotArea>
    </format>
    <format dxfId="795">
      <pivotArea collapsedLevelsAreSubtotals="1" fieldPosition="0">
        <references count="1">
          <reference field="0" count="1">
            <x v="5"/>
          </reference>
        </references>
      </pivotArea>
    </format>
    <format dxfId="794">
      <pivotArea dataOnly="0" labelOnly="1" fieldPosition="0">
        <references count="1">
          <reference field="0" count="1">
            <x v="5"/>
          </reference>
        </references>
      </pivotArea>
    </format>
    <format dxfId="793">
      <pivotArea collapsedLevelsAreSubtotals="1" fieldPosition="0">
        <references count="1">
          <reference field="0" count="1">
            <x v="2"/>
          </reference>
        </references>
      </pivotArea>
    </format>
    <format dxfId="792">
      <pivotArea dataOnly="0" labelOnly="1" fieldPosition="0">
        <references count="1">
          <reference field="0" count="1">
            <x v="2"/>
          </reference>
        </references>
      </pivotArea>
    </format>
    <format dxfId="791">
      <pivotArea collapsedLevelsAreSubtotals="1" fieldPosition="0">
        <references count="1">
          <reference field="0" count="1">
            <x v="2"/>
          </reference>
        </references>
      </pivotArea>
    </format>
    <format dxfId="790">
      <pivotArea dataOnly="0" labelOnly="1" fieldPosition="0">
        <references count="1">
          <reference field="0" count="1">
            <x v="2"/>
          </reference>
        </references>
      </pivotArea>
    </format>
    <format dxfId="789">
      <pivotArea collapsedLevelsAreSubtotals="1" fieldPosition="0">
        <references count="1">
          <reference field="0" count="1">
            <x v="2"/>
          </reference>
        </references>
      </pivotArea>
    </format>
    <format dxfId="788">
      <pivotArea dataOnly="0" labelOnly="1" fieldPosition="0">
        <references count="1">
          <reference field="0" count="1">
            <x v="2"/>
          </reference>
        </references>
      </pivotArea>
    </format>
    <format dxfId="787">
      <pivotArea collapsedLevelsAreSubtotals="1" fieldPosition="0">
        <references count="1">
          <reference field="0" count="1">
            <x v="13"/>
          </reference>
        </references>
      </pivotArea>
    </format>
    <format dxfId="786">
      <pivotArea dataOnly="0" labelOnly="1" fieldPosition="0">
        <references count="1">
          <reference field="0" count="1">
            <x v="13"/>
          </reference>
        </references>
      </pivotArea>
    </format>
    <format dxfId="785">
      <pivotArea collapsedLevelsAreSubtotals="1" fieldPosition="0">
        <references count="1">
          <reference field="0" count="1">
            <x v="13"/>
          </reference>
        </references>
      </pivotArea>
    </format>
    <format dxfId="784">
      <pivotArea dataOnly="0" labelOnly="1" fieldPosition="0">
        <references count="1">
          <reference field="0" count="1">
            <x v="13"/>
          </reference>
        </references>
      </pivotArea>
    </format>
    <format dxfId="783">
      <pivotArea collapsedLevelsAreSubtotals="1" fieldPosition="0">
        <references count="1">
          <reference field="0" count="1">
            <x v="6"/>
          </reference>
        </references>
      </pivotArea>
    </format>
    <format dxfId="782">
      <pivotArea dataOnly="0" labelOnly="1" fieldPosition="0">
        <references count="1">
          <reference field="0" count="1">
            <x v="6"/>
          </reference>
        </references>
      </pivotArea>
    </format>
    <format dxfId="781">
      <pivotArea collapsedLevelsAreSubtotals="1" fieldPosition="0">
        <references count="1">
          <reference field="0" count="1">
            <x v="3"/>
          </reference>
        </references>
      </pivotArea>
    </format>
    <format dxfId="780">
      <pivotArea dataOnly="0" labelOnly="1" fieldPosition="0">
        <references count="1">
          <reference field="0" count="1">
            <x v="3"/>
          </reference>
        </references>
      </pivotArea>
    </format>
    <format dxfId="779">
      <pivotArea collapsedLevelsAreSubtotals="1" fieldPosition="0">
        <references count="1">
          <reference field="0" count="1">
            <x v="3"/>
          </reference>
        </references>
      </pivotArea>
    </format>
    <format dxfId="778">
      <pivotArea dataOnly="0" labelOnly="1" fieldPosition="0">
        <references count="1">
          <reference field="0" count="1">
            <x v="3"/>
          </reference>
        </references>
      </pivotArea>
    </format>
    <format dxfId="777">
      <pivotArea collapsedLevelsAreSubtotals="1" fieldPosition="0">
        <references count="1">
          <reference field="0" count="1">
            <x v="3"/>
          </reference>
        </references>
      </pivotArea>
    </format>
    <format dxfId="776">
      <pivotArea dataOnly="0" labelOnly="1" fieldPosition="0">
        <references count="1">
          <reference field="0" count="1">
            <x v="3"/>
          </reference>
        </references>
      </pivotArea>
    </format>
    <format dxfId="775">
      <pivotArea collapsedLevelsAreSubtotals="1" fieldPosition="0">
        <references count="1">
          <reference field="0" count="1">
            <x v="3"/>
          </reference>
        </references>
      </pivotArea>
    </format>
    <format dxfId="774">
      <pivotArea dataOnly="0" labelOnly="1" fieldPosition="0">
        <references count="1">
          <reference field="0" count="1">
            <x v="3"/>
          </reference>
        </references>
      </pivotArea>
    </format>
    <format dxfId="773">
      <pivotArea collapsedLevelsAreSubtotals="1" fieldPosition="0">
        <references count="1">
          <reference field="0" count="1">
            <x v="13"/>
          </reference>
        </references>
      </pivotArea>
    </format>
    <format dxfId="772">
      <pivotArea dataOnly="0" labelOnly="1" fieldPosition="0">
        <references count="1">
          <reference field="0" count="1">
            <x v="13"/>
          </reference>
        </references>
      </pivotArea>
    </format>
    <format dxfId="771">
      <pivotArea collapsedLevelsAreSubtotals="1" fieldPosition="0">
        <references count="1">
          <reference field="0" count="1">
            <x v="13"/>
          </reference>
        </references>
      </pivotArea>
    </format>
    <format dxfId="770">
      <pivotArea dataOnly="0" labelOnly="1" fieldPosition="0">
        <references count="1">
          <reference field="0" count="1">
            <x v="13"/>
          </reference>
        </references>
      </pivotArea>
    </format>
    <format dxfId="769">
      <pivotArea collapsedLevelsAreSubtotals="1" fieldPosition="0">
        <references count="1">
          <reference field="0" count="1">
            <x v="6"/>
          </reference>
        </references>
      </pivotArea>
    </format>
    <format dxfId="768">
      <pivotArea dataOnly="0" labelOnly="1" fieldPosition="0">
        <references count="1">
          <reference field="0" count="1">
            <x v="6"/>
          </reference>
        </references>
      </pivotArea>
    </format>
    <format dxfId="767">
      <pivotArea collapsedLevelsAreSubtotals="1" fieldPosition="0">
        <references count="1">
          <reference field="0" count="1">
            <x v="13"/>
          </reference>
        </references>
      </pivotArea>
    </format>
    <format dxfId="766">
      <pivotArea dataOnly="0" labelOnly="1" fieldPosition="0">
        <references count="1">
          <reference field="0" count="1">
            <x v="13"/>
          </reference>
        </references>
      </pivotArea>
    </format>
    <format dxfId="765">
      <pivotArea collapsedLevelsAreSubtotals="1" fieldPosition="0">
        <references count="1">
          <reference field="0" count="1">
            <x v="13"/>
          </reference>
        </references>
      </pivotArea>
    </format>
    <format dxfId="764">
      <pivotArea dataOnly="0" labelOnly="1" fieldPosition="0">
        <references count="1">
          <reference field="0" count="1">
            <x v="13"/>
          </reference>
        </references>
      </pivotArea>
    </format>
    <format dxfId="763">
      <pivotArea collapsedLevelsAreSubtotals="1" fieldPosition="0">
        <references count="1">
          <reference field="0" count="1">
            <x v="3"/>
          </reference>
        </references>
      </pivotArea>
    </format>
    <format dxfId="762">
      <pivotArea dataOnly="0" labelOnly="1" fieldPosition="0">
        <references count="1">
          <reference field="0" count="1">
            <x v="3"/>
          </reference>
        </references>
      </pivotArea>
    </format>
    <format dxfId="761">
      <pivotArea collapsedLevelsAreSubtotals="1" fieldPosition="0">
        <references count="1">
          <reference field="0" count="1">
            <x v="2"/>
          </reference>
        </references>
      </pivotArea>
    </format>
    <format dxfId="760">
      <pivotArea dataOnly="0" labelOnly="1" fieldPosition="0">
        <references count="1">
          <reference field="0" count="1">
            <x v="2"/>
          </reference>
        </references>
      </pivotArea>
    </format>
    <format dxfId="759">
      <pivotArea collapsedLevelsAreSubtotals="1" fieldPosition="0">
        <references count="1">
          <reference field="0" count="1">
            <x v="13"/>
          </reference>
        </references>
      </pivotArea>
    </format>
    <format dxfId="758">
      <pivotArea dataOnly="0" labelOnly="1" fieldPosition="0">
        <references count="1">
          <reference field="0" count="1">
            <x v="13"/>
          </reference>
        </references>
      </pivotArea>
    </format>
    <format dxfId="757">
      <pivotArea collapsedLevelsAreSubtotals="1" fieldPosition="0">
        <references count="1">
          <reference field="0" count="1">
            <x v="13"/>
          </reference>
        </references>
      </pivotArea>
    </format>
    <format dxfId="756">
      <pivotArea dataOnly="0" labelOnly="1" fieldPosition="0">
        <references count="1">
          <reference field="0" count="1">
            <x v="13"/>
          </reference>
        </references>
      </pivotArea>
    </format>
    <format dxfId="755">
      <pivotArea collapsedLevelsAreSubtotals="1" fieldPosition="0">
        <references count="1">
          <reference field="0" count="1">
            <x v="6"/>
          </reference>
        </references>
      </pivotArea>
    </format>
    <format dxfId="754">
      <pivotArea dataOnly="0" labelOnly="1" fieldPosition="0">
        <references count="1">
          <reference field="0" count="1">
            <x v="6"/>
          </reference>
        </references>
      </pivotArea>
    </format>
    <format dxfId="753">
      <pivotArea collapsedLevelsAreSubtotals="1" fieldPosition="0">
        <references count="1">
          <reference field="0" count="1">
            <x v="3"/>
          </reference>
        </references>
      </pivotArea>
    </format>
    <format dxfId="752">
      <pivotArea dataOnly="0" labelOnly="1" fieldPosition="0">
        <references count="1">
          <reference field="0" count="1">
            <x v="3"/>
          </reference>
        </references>
      </pivotArea>
    </format>
    <format dxfId="751">
      <pivotArea collapsedLevelsAreSubtotals="1" fieldPosition="0">
        <references count="1">
          <reference field="0" count="1">
            <x v="3"/>
          </reference>
        </references>
      </pivotArea>
    </format>
    <format dxfId="750">
      <pivotArea dataOnly="0" labelOnly="1" fieldPosition="0">
        <references count="1">
          <reference field="0" count="1">
            <x v="3"/>
          </reference>
        </references>
      </pivotArea>
    </format>
    <format dxfId="749">
      <pivotArea collapsedLevelsAreSubtotals="1" fieldPosition="0">
        <references count="1">
          <reference field="0" count="1">
            <x v="3"/>
          </reference>
        </references>
      </pivotArea>
    </format>
    <format dxfId="748">
      <pivotArea dataOnly="0" labelOnly="1" fieldPosition="0">
        <references count="1">
          <reference field="0" count="1">
            <x v="3"/>
          </reference>
        </references>
      </pivotArea>
    </format>
    <format dxfId="747">
      <pivotArea collapsedLevelsAreSubtotals="1" fieldPosition="0">
        <references count="1">
          <reference field="0" count="1">
            <x v="3"/>
          </reference>
        </references>
      </pivotArea>
    </format>
    <format dxfId="746">
      <pivotArea dataOnly="0" labelOnly="1" fieldPosition="0">
        <references count="1">
          <reference field="0" count="1">
            <x v="3"/>
          </reference>
        </references>
      </pivotArea>
    </format>
    <format dxfId="745">
      <pivotArea collapsedLevelsAreSubtotals="1" fieldPosition="0">
        <references count="1">
          <reference field="0" count="1">
            <x v="13"/>
          </reference>
        </references>
      </pivotArea>
    </format>
    <format dxfId="744">
      <pivotArea dataOnly="0" labelOnly="1" fieldPosition="0">
        <references count="1">
          <reference field="0" count="1">
            <x v="13"/>
          </reference>
        </references>
      </pivotArea>
    </format>
    <format dxfId="743">
      <pivotArea collapsedLevelsAreSubtotals="1" fieldPosition="0">
        <references count="1">
          <reference field="0" count="1">
            <x v="13"/>
          </reference>
        </references>
      </pivotArea>
    </format>
    <format dxfId="742">
      <pivotArea dataOnly="0" labelOnly="1" fieldPosition="0">
        <references count="1">
          <reference field="0" count="1">
            <x v="13"/>
          </reference>
        </references>
      </pivotArea>
    </format>
    <format dxfId="741">
      <pivotArea collapsedLevelsAreSubtotals="1" fieldPosition="0">
        <references count="1">
          <reference field="0" count="1">
            <x v="13"/>
          </reference>
        </references>
      </pivotArea>
    </format>
    <format dxfId="740">
      <pivotArea dataOnly="0" labelOnly="1" fieldPosition="0">
        <references count="1">
          <reference field="0" count="1">
            <x v="13"/>
          </reference>
        </references>
      </pivotArea>
    </format>
    <format dxfId="739">
      <pivotArea collapsedLevelsAreSubtotals="1" fieldPosition="0">
        <references count="1">
          <reference field="0" count="1">
            <x v="13"/>
          </reference>
        </references>
      </pivotArea>
    </format>
    <format dxfId="738">
      <pivotArea dataOnly="0" labelOnly="1" fieldPosition="0">
        <references count="1">
          <reference field="0" count="1">
            <x v="13"/>
          </reference>
        </references>
      </pivotArea>
    </format>
    <format dxfId="737">
      <pivotArea collapsedLevelsAreSubtotals="1" fieldPosition="0">
        <references count="1">
          <reference field="0" count="1">
            <x v="5"/>
          </reference>
        </references>
      </pivotArea>
    </format>
    <format dxfId="736">
      <pivotArea dataOnly="0" labelOnly="1" fieldPosition="0">
        <references count="1">
          <reference field="0" count="1">
            <x v="5"/>
          </reference>
        </references>
      </pivotArea>
    </format>
    <format dxfId="735">
      <pivotArea collapsedLevelsAreSubtotals="1" fieldPosition="0">
        <references count="1">
          <reference field="0" count="1">
            <x v="5"/>
          </reference>
        </references>
      </pivotArea>
    </format>
    <format dxfId="734">
      <pivotArea dataOnly="0" labelOnly="1" fieldPosition="0">
        <references count="1">
          <reference field="0" count="1">
            <x v="5"/>
          </reference>
        </references>
      </pivotArea>
    </format>
    <format dxfId="733">
      <pivotArea collapsedLevelsAreSubtotals="1" fieldPosition="0">
        <references count="1">
          <reference field="0" count="1">
            <x v="6"/>
          </reference>
        </references>
      </pivotArea>
    </format>
    <format dxfId="732">
      <pivotArea dataOnly="0" labelOnly="1" fieldPosition="0">
        <references count="1">
          <reference field="0" count="1">
            <x v="6"/>
          </reference>
        </references>
      </pivotArea>
    </format>
    <format dxfId="731">
      <pivotArea collapsedLevelsAreSubtotals="1" fieldPosition="0">
        <references count="1">
          <reference field="0" count="1">
            <x v="10"/>
          </reference>
        </references>
      </pivotArea>
    </format>
    <format dxfId="730">
      <pivotArea dataOnly="0" labelOnly="1" fieldPosition="0">
        <references count="1">
          <reference field="0" count="1">
            <x v="10"/>
          </reference>
        </references>
      </pivotArea>
    </format>
    <format dxfId="729">
      <pivotArea collapsedLevelsAreSubtotals="1" fieldPosition="0">
        <references count="1">
          <reference field="0" count="1">
            <x v="10"/>
          </reference>
        </references>
      </pivotArea>
    </format>
    <format dxfId="728">
      <pivotArea dataOnly="0" labelOnly="1" fieldPosition="0">
        <references count="1">
          <reference field="0" count="1">
            <x v="10"/>
          </reference>
        </references>
      </pivotArea>
    </format>
    <format dxfId="727">
      <pivotArea collapsedLevelsAreSubtotals="1" fieldPosition="0">
        <references count="1">
          <reference field="0" count="1">
            <x v="3"/>
          </reference>
        </references>
      </pivotArea>
    </format>
    <format dxfId="726">
      <pivotArea dataOnly="0" labelOnly="1" fieldPosition="0">
        <references count="1">
          <reference field="0" count="1">
            <x v="3"/>
          </reference>
        </references>
      </pivotArea>
    </format>
    <format dxfId="725">
      <pivotArea collapsedLevelsAreSubtotals="1" fieldPosition="0">
        <references count="1">
          <reference field="0" count="1">
            <x v="10"/>
          </reference>
        </references>
      </pivotArea>
    </format>
    <format dxfId="724">
      <pivotArea dataOnly="0" labelOnly="1" fieldPosition="0">
        <references count="1">
          <reference field="0" count="1">
            <x v="10"/>
          </reference>
        </references>
      </pivotArea>
    </format>
    <format dxfId="723">
      <pivotArea collapsedLevelsAreSubtotals="1" fieldPosition="0">
        <references count="1">
          <reference field="0" count="1">
            <x v="10"/>
          </reference>
        </references>
      </pivotArea>
    </format>
    <format dxfId="722">
      <pivotArea dataOnly="0" labelOnly="1" fieldPosition="0">
        <references count="1">
          <reference field="0" count="1">
            <x v="10"/>
          </reference>
        </references>
      </pivotArea>
    </format>
    <format dxfId="721">
      <pivotArea collapsedLevelsAreSubtotals="1" fieldPosition="0">
        <references count="1">
          <reference field="0" count="1">
            <x v="10"/>
          </reference>
        </references>
      </pivotArea>
    </format>
    <format dxfId="720">
      <pivotArea dataOnly="0" labelOnly="1" fieldPosition="0">
        <references count="1">
          <reference field="0" count="1">
            <x v="10"/>
          </reference>
        </references>
      </pivotArea>
    </format>
    <format dxfId="719">
      <pivotArea collapsedLevelsAreSubtotals="1" fieldPosition="0">
        <references count="1">
          <reference field="0" count="1">
            <x v="10"/>
          </reference>
        </references>
      </pivotArea>
    </format>
    <format dxfId="718">
      <pivotArea dataOnly="0" labelOnly="1" fieldPosition="0">
        <references count="1">
          <reference field="0" count="1">
            <x v="10"/>
          </reference>
        </references>
      </pivotArea>
    </format>
    <format dxfId="717">
      <pivotArea collapsedLevelsAreSubtotals="1" fieldPosition="0">
        <references count="1">
          <reference field="0" count="1">
            <x v="3"/>
          </reference>
        </references>
      </pivotArea>
    </format>
    <format dxfId="716">
      <pivotArea dataOnly="0" labelOnly="1" fieldPosition="0">
        <references count="1">
          <reference field="0" count="1">
            <x v="3"/>
          </reference>
        </references>
      </pivotArea>
    </format>
    <format dxfId="715">
      <pivotArea collapsedLevelsAreSubtotals="1" fieldPosition="0">
        <references count="1">
          <reference field="0" count="1">
            <x v="3"/>
          </reference>
        </references>
      </pivotArea>
    </format>
    <format dxfId="714">
      <pivotArea dataOnly="0" labelOnly="1" fieldPosition="0">
        <references count="1">
          <reference field="0" count="1">
            <x v="3"/>
          </reference>
        </references>
      </pivotArea>
    </format>
    <format dxfId="713">
      <pivotArea collapsedLevelsAreSubtotals="1" fieldPosition="0">
        <references count="1">
          <reference field="0" count="1">
            <x v="3"/>
          </reference>
        </references>
      </pivotArea>
    </format>
    <format dxfId="712">
      <pivotArea dataOnly="0" labelOnly="1" fieldPosition="0">
        <references count="1">
          <reference field="0" count="1">
            <x v="3"/>
          </reference>
        </references>
      </pivotArea>
    </format>
    <format dxfId="711">
      <pivotArea collapsedLevelsAreSubtotals="1" fieldPosition="0">
        <references count="1">
          <reference field="0" count="1">
            <x v="3"/>
          </reference>
        </references>
      </pivotArea>
    </format>
    <format dxfId="710">
      <pivotArea dataOnly="0" labelOnly="1" fieldPosition="0">
        <references count="1">
          <reference field="0" count="1">
            <x v="3"/>
          </reference>
        </references>
      </pivotArea>
    </format>
    <format dxfId="709">
      <pivotArea collapsedLevelsAreSubtotals="1" fieldPosition="0">
        <references count="1">
          <reference field="0" count="1">
            <x v="10"/>
          </reference>
        </references>
      </pivotArea>
    </format>
    <format dxfId="708">
      <pivotArea dataOnly="0" labelOnly="1" fieldPosition="0">
        <references count="1">
          <reference field="0" count="1">
            <x v="10"/>
          </reference>
        </references>
      </pivotArea>
    </format>
    <format dxfId="707">
      <pivotArea collapsedLevelsAreSubtotals="1" fieldPosition="0">
        <references count="1">
          <reference field="0" count="1">
            <x v="10"/>
          </reference>
        </references>
      </pivotArea>
    </format>
    <format dxfId="706">
      <pivotArea dataOnly="0" labelOnly="1" fieldPosition="0">
        <references count="1">
          <reference field="0" count="1">
            <x v="10"/>
          </reference>
        </references>
      </pivotArea>
    </format>
    <format dxfId="705">
      <pivotArea collapsedLevelsAreSubtotals="1" fieldPosition="0">
        <references count="1">
          <reference field="0" count="1">
            <x v="3"/>
          </reference>
        </references>
      </pivotArea>
    </format>
    <format dxfId="704">
      <pivotArea dataOnly="0" labelOnly="1" fieldPosition="0">
        <references count="1">
          <reference field="0" count="1">
            <x v="3"/>
          </reference>
        </references>
      </pivotArea>
    </format>
    <format dxfId="703">
      <pivotArea collapsedLevelsAreSubtotals="1" fieldPosition="0">
        <references count="1">
          <reference field="0" count="1">
            <x v="10"/>
          </reference>
        </references>
      </pivotArea>
    </format>
    <format dxfId="702">
      <pivotArea dataOnly="0" labelOnly="1" fieldPosition="0">
        <references count="1">
          <reference field="0" count="1">
            <x v="10"/>
          </reference>
        </references>
      </pivotArea>
    </format>
    <format dxfId="701">
      <pivotArea collapsedLevelsAreSubtotals="1" fieldPosition="0">
        <references count="1">
          <reference field="0" count="1">
            <x v="10"/>
          </reference>
        </references>
      </pivotArea>
    </format>
    <format dxfId="700">
      <pivotArea dataOnly="0" labelOnly="1" fieldPosition="0">
        <references count="1">
          <reference field="0" count="1">
            <x v="10"/>
          </reference>
        </references>
      </pivotArea>
    </format>
    <format dxfId="699">
      <pivotArea collapsedLevelsAreSubtotals="1" fieldPosition="0">
        <references count="1">
          <reference field="0" count="1">
            <x v="3"/>
          </reference>
        </references>
      </pivotArea>
    </format>
    <format dxfId="698">
      <pivotArea dataOnly="0" labelOnly="1" fieldPosition="0">
        <references count="1">
          <reference field="0" count="1">
            <x v="3"/>
          </reference>
        </references>
      </pivotArea>
    </format>
    <format dxfId="697">
      <pivotArea collapsedLevelsAreSubtotals="1" fieldPosition="0">
        <references count="1">
          <reference field="0" count="1">
            <x v="3"/>
          </reference>
        </references>
      </pivotArea>
    </format>
    <format dxfId="696">
      <pivotArea dataOnly="0" labelOnly="1" fieldPosition="0">
        <references count="1">
          <reference field="0" count="1">
            <x v="3"/>
          </reference>
        </references>
      </pivotArea>
    </format>
    <format dxfId="695">
      <pivotArea collapsedLevelsAreSubtotals="1" fieldPosition="0">
        <references count="1">
          <reference field="0" count="1">
            <x v="3"/>
          </reference>
        </references>
      </pivotArea>
    </format>
    <format dxfId="694">
      <pivotArea dataOnly="0" labelOnly="1" fieldPosition="0">
        <references count="1">
          <reference field="0" count="1">
            <x v="3"/>
          </reference>
        </references>
      </pivotArea>
    </format>
    <format dxfId="693">
      <pivotArea collapsedLevelsAreSubtotals="1" fieldPosition="0">
        <references count="1">
          <reference field="0" count="1">
            <x v="3"/>
          </reference>
        </references>
      </pivotArea>
    </format>
    <format dxfId="692">
      <pivotArea dataOnly="0" labelOnly="1" fieldPosition="0">
        <references count="1">
          <reference field="0" count="1">
            <x v="3"/>
          </reference>
        </references>
      </pivotArea>
    </format>
    <format dxfId="691">
      <pivotArea collapsedLevelsAreSubtotals="1" fieldPosition="0">
        <references count="1">
          <reference field="0" count="1">
            <x v="3"/>
          </reference>
        </references>
      </pivotArea>
    </format>
    <format dxfId="690">
      <pivotArea dataOnly="0" labelOnly="1" fieldPosition="0">
        <references count="1">
          <reference field="0" count="1">
            <x v="3"/>
          </reference>
        </references>
      </pivotArea>
    </format>
    <format dxfId="689">
      <pivotArea collapsedLevelsAreSubtotals="1" fieldPosition="0">
        <references count="1">
          <reference field="0" count="1">
            <x v="3"/>
          </reference>
        </references>
      </pivotArea>
    </format>
    <format dxfId="688">
      <pivotArea dataOnly="0" labelOnly="1" fieldPosition="0">
        <references count="1">
          <reference field="0" count="1">
            <x v="3"/>
          </reference>
        </references>
      </pivotArea>
    </format>
    <format dxfId="687">
      <pivotArea collapsedLevelsAreSubtotals="1" fieldPosition="0">
        <references count="1">
          <reference field="0" count="1">
            <x v="3"/>
          </reference>
        </references>
      </pivotArea>
    </format>
    <format dxfId="686">
      <pivotArea dataOnly="0" labelOnly="1" fieldPosition="0">
        <references count="1">
          <reference field="0" count="1">
            <x v="3"/>
          </reference>
        </references>
      </pivotArea>
    </format>
    <format dxfId="685">
      <pivotArea collapsedLevelsAreSubtotals="1" fieldPosition="0">
        <references count="1">
          <reference field="0" count="1">
            <x v="5"/>
          </reference>
        </references>
      </pivotArea>
    </format>
    <format dxfId="684">
      <pivotArea dataOnly="0" labelOnly="1" fieldPosition="0">
        <references count="1">
          <reference field="0" count="1">
            <x v="5"/>
          </reference>
        </references>
      </pivotArea>
    </format>
    <format dxfId="683">
      <pivotArea collapsedLevelsAreSubtotals="1" fieldPosition="0">
        <references count="1">
          <reference field="0" count="1">
            <x v="5"/>
          </reference>
        </references>
      </pivotArea>
    </format>
    <format dxfId="682">
      <pivotArea dataOnly="0" labelOnly="1" fieldPosition="0">
        <references count="1">
          <reference field="0" count="1">
            <x v="5"/>
          </reference>
        </references>
      </pivotArea>
    </format>
    <format dxfId="681">
      <pivotArea collapsedLevelsAreSubtotals="1" fieldPosition="0">
        <references count="1">
          <reference field="0" count="1">
            <x v="5"/>
          </reference>
        </references>
      </pivotArea>
    </format>
    <format dxfId="680">
      <pivotArea dataOnly="0" labelOnly="1" fieldPosition="0">
        <references count="1">
          <reference field="0" count="1">
            <x v="5"/>
          </reference>
        </references>
      </pivotArea>
    </format>
    <format dxfId="679">
      <pivotArea collapsedLevelsAreSubtotals="1" fieldPosition="0">
        <references count="1">
          <reference field="0" count="1">
            <x v="5"/>
          </reference>
        </references>
      </pivotArea>
    </format>
    <format dxfId="678">
      <pivotArea dataOnly="0" labelOnly="1" fieldPosition="0">
        <references count="1">
          <reference field="0" count="1">
            <x v="5"/>
          </reference>
        </references>
      </pivotArea>
    </format>
    <format dxfId="677">
      <pivotArea collapsedLevelsAreSubtotals="1" fieldPosition="0">
        <references count="1">
          <reference field="0" count="1">
            <x v="15"/>
          </reference>
        </references>
      </pivotArea>
    </format>
    <format dxfId="676">
      <pivotArea dataOnly="0" labelOnly="1" fieldPosition="0">
        <references count="1">
          <reference field="0" count="1">
            <x v="15"/>
          </reference>
        </references>
      </pivotArea>
    </format>
    <format dxfId="675">
      <pivotArea collapsedLevelsAreSubtotals="1" fieldPosition="0">
        <references count="1">
          <reference field="0" count="1">
            <x v="13"/>
          </reference>
        </references>
      </pivotArea>
    </format>
    <format dxfId="674">
      <pivotArea dataOnly="0" labelOnly="1" fieldPosition="0">
        <references count="1">
          <reference field="0" count="1">
            <x v="13"/>
          </reference>
        </references>
      </pivotArea>
    </format>
    <format dxfId="673">
      <pivotArea collapsedLevelsAreSubtotals="1" fieldPosition="0">
        <references count="1">
          <reference field="0" count="1">
            <x v="0"/>
          </reference>
        </references>
      </pivotArea>
    </format>
    <format dxfId="672">
      <pivotArea dataOnly="0" labelOnly="1" fieldPosition="0">
        <references count="1">
          <reference field="0" count="1">
            <x v="0"/>
          </reference>
        </references>
      </pivotArea>
    </format>
    <format dxfId="671">
      <pivotArea collapsedLevelsAreSubtotals="1" fieldPosition="0">
        <references count="1">
          <reference field="0" count="1">
            <x v="6"/>
          </reference>
        </references>
      </pivotArea>
    </format>
    <format dxfId="670">
      <pivotArea dataOnly="0" labelOnly="1" fieldPosition="0">
        <references count="1">
          <reference field="0" count="1">
            <x v="6"/>
          </reference>
        </references>
      </pivotArea>
    </format>
    <format dxfId="669">
      <pivotArea collapsedLevelsAreSubtotals="1" fieldPosition="0">
        <references count="1">
          <reference field="0" count="1">
            <x v="9"/>
          </reference>
        </references>
      </pivotArea>
    </format>
    <format dxfId="668">
      <pivotArea dataOnly="0" labelOnly="1" fieldPosition="0">
        <references count="1">
          <reference field="0" count="1">
            <x v="9"/>
          </reference>
        </references>
      </pivotArea>
    </format>
    <format dxfId="667">
      <pivotArea collapsedLevelsAreSubtotals="1" fieldPosition="0">
        <references count="1">
          <reference field="0" count="1">
            <x v="8"/>
          </reference>
        </references>
      </pivotArea>
    </format>
    <format dxfId="666">
      <pivotArea dataOnly="0" labelOnly="1" fieldPosition="0">
        <references count="1">
          <reference field="0" count="1">
            <x v="8"/>
          </reference>
        </references>
      </pivotArea>
    </format>
    <format dxfId="665">
      <pivotArea collapsedLevelsAreSubtotals="1" fieldPosition="0">
        <references count="1">
          <reference field="0" count="1">
            <x v="1"/>
          </reference>
        </references>
      </pivotArea>
    </format>
    <format dxfId="664">
      <pivotArea dataOnly="0" labelOnly="1" fieldPosition="0">
        <references count="1">
          <reference field="0" count="1">
            <x v="1"/>
          </reference>
        </references>
      </pivotArea>
    </format>
    <format dxfId="663">
      <pivotArea collapsedLevelsAreSubtotals="1" fieldPosition="0">
        <references count="1">
          <reference field="0" count="1">
            <x v="8"/>
          </reference>
        </references>
      </pivotArea>
    </format>
    <format dxfId="662">
      <pivotArea dataOnly="0" labelOnly="1" fieldPosition="0">
        <references count="1">
          <reference field="0" count="1">
            <x v="8"/>
          </reference>
        </references>
      </pivotArea>
    </format>
    <format dxfId="661">
      <pivotArea collapsedLevelsAreSubtotals="1" fieldPosition="0">
        <references count="1">
          <reference field="0" count="1">
            <x v="15"/>
          </reference>
        </references>
      </pivotArea>
    </format>
    <format dxfId="660">
      <pivotArea dataOnly="0" labelOnly="1" fieldPosition="0">
        <references count="1">
          <reference field="0" count="1">
            <x v="15"/>
          </reference>
        </references>
      </pivotArea>
    </format>
    <format dxfId="659">
      <pivotArea collapsedLevelsAreSubtotals="1" fieldPosition="0">
        <references count="1">
          <reference field="0" count="1">
            <x v="9"/>
          </reference>
        </references>
      </pivotArea>
    </format>
    <format dxfId="658">
      <pivotArea dataOnly="0" labelOnly="1" fieldPosition="0">
        <references count="1">
          <reference field="0"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HK-K4" cacheId="16"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7" firstHeaderRow="0" firstDataRow="1" firstDataCol="2"/>
  <pivotFields count="5">
    <pivotField axis="axisRow" compact="0" outline="0" showAll="0" measureFilter="1" sortType="descending" defaultSubtotal="0">
      <items count="70">
        <item m="1" x="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3"/>
        <item x="11"/>
        <item x="10"/>
        <item m="1" x="16"/>
        <item x="9"/>
        <item m="1" x="13"/>
        <item m="1" x="15"/>
        <item m="1" x="14"/>
        <item x="6"/>
        <item x="8"/>
        <item x="1"/>
        <item x="7"/>
        <item m="1" x="12"/>
        <item m="1" x="17"/>
        <item x="5"/>
        <item x="2"/>
        <item x="0"/>
        <item x="4"/>
      </items>
    </pivotField>
    <pivotField dataField="1" compact="0" outline="0" dragToRow="0" dragToCol="0" dragToPage="0" showAll="0" defaultSubtotal="0"/>
  </pivotFields>
  <rowFields count="2">
    <field x="0"/>
    <field x="3"/>
  </rowFields>
  <rowItems count="70">
    <i>
      <x v="56"/>
      <x v="1"/>
    </i>
    <i>
      <x v="55"/>
      <x v="2"/>
    </i>
    <i>
      <x v="54"/>
      <x v="2"/>
    </i>
    <i>
      <x v="37"/>
      <x v="11"/>
    </i>
    <i>
      <x v="6"/>
      <x v="10"/>
    </i>
    <i>
      <x v="5"/>
      <x v="16"/>
    </i>
    <i>
      <x v="29"/>
      <x v="14"/>
    </i>
    <i>
      <x v="15"/>
      <x v="15"/>
    </i>
    <i>
      <x v="45"/>
      <x v="9"/>
    </i>
    <i>
      <x v="36"/>
      <x v="11"/>
    </i>
    <i>
      <x v="60"/>
      <x v="1"/>
    </i>
    <i>
      <x v="40"/>
      <x v="11"/>
    </i>
    <i>
      <x v="41"/>
      <x v="9"/>
    </i>
    <i>
      <x v="51"/>
      <x v="2"/>
    </i>
    <i>
      <x v="48"/>
      <x v="4"/>
    </i>
    <i>
      <x v="52"/>
      <x v="2"/>
    </i>
    <i>
      <x v="10"/>
      <x v="10"/>
    </i>
    <i>
      <x v="16"/>
      <x/>
    </i>
    <i>
      <x v="57"/>
      <x v="1"/>
    </i>
    <i>
      <x v="18"/>
      <x/>
    </i>
    <i>
      <x v="65"/>
      <x/>
    </i>
    <i>
      <x v="43"/>
      <x v="9"/>
    </i>
    <i>
      <x v="39"/>
      <x v="11"/>
    </i>
    <i>
      <x v="20"/>
      <x/>
    </i>
    <i>
      <x v="2"/>
      <x v="16"/>
    </i>
    <i>
      <x v="44"/>
      <x v="9"/>
    </i>
    <i>
      <x v="59"/>
      <x v="1"/>
    </i>
    <i>
      <x v="22"/>
      <x v="17"/>
    </i>
    <i>
      <x v="63"/>
      <x v="4"/>
    </i>
    <i>
      <x v="46"/>
      <x v="4"/>
    </i>
    <i>
      <x v="11"/>
      <x v="15"/>
    </i>
    <i>
      <x v="32"/>
      <x v="8"/>
    </i>
    <i>
      <x v="30"/>
      <x v="14"/>
    </i>
    <i>
      <x v="17"/>
      <x/>
    </i>
    <i>
      <x v="25"/>
      <x v="17"/>
    </i>
    <i>
      <x v="14"/>
      <x v="15"/>
    </i>
    <i>
      <x v="58"/>
      <x v="1"/>
    </i>
    <i>
      <x v="9"/>
      <x v="10"/>
    </i>
    <i>
      <x v="38"/>
      <x v="11"/>
    </i>
    <i>
      <x v="42"/>
      <x v="9"/>
    </i>
    <i>
      <x v="3"/>
      <x v="16"/>
    </i>
    <i>
      <x v="28"/>
      <x v="14"/>
    </i>
    <i>
      <x v="50"/>
      <x v="4"/>
    </i>
    <i>
      <x v="8"/>
      <x v="10"/>
    </i>
    <i>
      <x v="69"/>
      <x v="16"/>
    </i>
    <i>
      <x v="53"/>
      <x v="2"/>
    </i>
    <i>
      <x v="1"/>
      <x v="16"/>
    </i>
    <i>
      <x v="21"/>
      <x v="17"/>
    </i>
    <i>
      <x v="26"/>
      <x v="14"/>
    </i>
    <i>
      <x v="35"/>
      <x v="8"/>
    </i>
    <i>
      <x v="61"/>
      <x v="15"/>
    </i>
    <i>
      <x v="7"/>
      <x v="10"/>
    </i>
    <i>
      <x v="66"/>
      <x v="14"/>
    </i>
    <i>
      <x v="24"/>
      <x v="17"/>
    </i>
    <i>
      <x v="27"/>
      <x v="14"/>
    </i>
    <i>
      <x v="4"/>
      <x v="16"/>
    </i>
    <i>
      <x v="34"/>
      <x v="8"/>
    </i>
    <i>
      <x v="49"/>
      <x v="4"/>
    </i>
    <i>
      <x v="33"/>
      <x v="8"/>
    </i>
    <i>
      <x v="62"/>
      <x v="17"/>
    </i>
    <i>
      <x v="12"/>
      <x v="15"/>
    </i>
    <i>
      <x v="23"/>
      <x v="17"/>
    </i>
    <i>
      <x v="13"/>
      <x v="15"/>
    </i>
    <i>
      <x v="64"/>
      <x v="9"/>
    </i>
    <i>
      <x v="67"/>
      <x v="1"/>
    </i>
    <i>
      <x v="19"/>
      <x/>
    </i>
    <i>
      <x v="47"/>
      <x v="4"/>
    </i>
    <i>
      <x v="68"/>
      <x v="2"/>
    </i>
    <i>
      <x v="31"/>
      <x v="8"/>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653">
      <pivotArea dataOnly="0" labelOnly="1" outline="0" fieldPosition="0">
        <references count="1">
          <reference field="4294967294" count="1">
            <x v="3"/>
          </reference>
        </references>
      </pivotArea>
    </format>
    <format dxfId="65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HKKOK-K4" cacheId="13"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99" firstHeaderRow="0" firstDataRow="1" firstDataCol="2"/>
  <pivotFields count="5">
    <pivotField axis="axisRow" compact="0" outline="0" showAll="0" measureFilter="1" sortType="descending" defaultSubtotal="0">
      <items count="92">
        <item x="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6"/>
        <item x="0"/>
        <item x="3"/>
        <item m="1" x="13"/>
        <item m="1" x="16"/>
        <item x="11"/>
        <item x="10"/>
        <item m="1" x="14"/>
        <item x="5"/>
        <item x="2"/>
        <item x="8"/>
        <item m="1" x="15"/>
        <item m="1" x="12"/>
        <item m="1" x="17"/>
        <item x="1"/>
        <item x="9"/>
        <item x="4"/>
        <item x="7"/>
      </items>
    </pivotField>
    <pivotField dataField="1" compact="0" outline="0" dragToRow="0" dragToCol="0" dragToPage="0" showAll="0" defaultSubtotal="0"/>
  </pivotFields>
  <rowFields count="2">
    <field x="0"/>
    <field x="3"/>
  </rowFields>
  <rowItems count="92">
    <i>
      <x v="80"/>
      <x v="1"/>
    </i>
    <i>
      <x v="32"/>
      <x/>
    </i>
    <i>
      <x v="40"/>
      <x v="17"/>
    </i>
    <i>
      <x v="56"/>
      <x v="5"/>
    </i>
    <i>
      <x v="60"/>
      <x v="5"/>
    </i>
    <i>
      <x v="18"/>
      <x v="2"/>
    </i>
    <i>
      <x v="74"/>
      <x v="2"/>
    </i>
    <i>
      <x v="76"/>
      <x v="6"/>
    </i>
    <i>
      <x v="20"/>
      <x v="2"/>
    </i>
    <i>
      <x v="16"/>
      <x v="2"/>
    </i>
    <i>
      <x v="10"/>
      <x v="14"/>
    </i>
    <i>
      <x v="82"/>
      <x/>
    </i>
    <i>
      <x v="57"/>
      <x v="5"/>
    </i>
    <i>
      <x v="9"/>
      <x v="14"/>
    </i>
    <i>
      <x v="51"/>
      <x v="6"/>
    </i>
    <i>
      <x v="1"/>
      <x v="1"/>
    </i>
    <i>
      <x v="5"/>
      <x v="1"/>
    </i>
    <i>
      <x v="65"/>
      <x v="10"/>
    </i>
    <i>
      <x v="85"/>
      <x v="10"/>
    </i>
    <i>
      <x v="55"/>
      <x v="6"/>
    </i>
    <i>
      <x v="50"/>
      <x v="15"/>
    </i>
    <i>
      <x v="59"/>
      <x v="5"/>
    </i>
    <i>
      <x v="31"/>
      <x/>
    </i>
    <i>
      <x v="48"/>
      <x v="15"/>
    </i>
    <i>
      <x v="43"/>
      <x v="10"/>
    </i>
    <i>
      <x v="73"/>
      <x v="17"/>
    </i>
    <i>
      <x v="41"/>
      <x v="10"/>
    </i>
    <i>
      <x v="72"/>
      <x/>
    </i>
    <i>
      <x v="78"/>
      <x v="10"/>
    </i>
    <i>
      <x v="58"/>
      <x v="5"/>
    </i>
    <i>
      <x v="69"/>
      <x v="16"/>
    </i>
    <i>
      <x v="38"/>
      <x v="17"/>
    </i>
    <i>
      <x v="22"/>
      <x v="16"/>
    </i>
    <i>
      <x v="45"/>
      <x v="10"/>
    </i>
    <i>
      <x v="53"/>
      <x v="6"/>
    </i>
    <i>
      <x v="44"/>
      <x v="10"/>
    </i>
    <i>
      <x v="77"/>
      <x v="14"/>
    </i>
    <i>
      <x v="54"/>
      <x v="6"/>
    </i>
    <i>
      <x v="24"/>
      <x v="16"/>
    </i>
    <i>
      <x v="63"/>
      <x v="8"/>
    </i>
    <i>
      <x v="33"/>
      <x/>
    </i>
    <i>
      <x v="29"/>
      <x v="8"/>
    </i>
    <i>
      <x v="79"/>
      <x v="9"/>
    </i>
    <i>
      <x v="11"/>
      <x v="9"/>
    </i>
    <i>
      <x v="64"/>
      <x v="1"/>
    </i>
    <i>
      <x v="90"/>
      <x v="2"/>
    </i>
    <i>
      <x v="67"/>
      <x v="15"/>
    </i>
    <i>
      <x v="34"/>
      <x/>
    </i>
    <i>
      <x v="68"/>
      <x v="16"/>
    </i>
    <i>
      <x v="25"/>
      <x v="16"/>
    </i>
    <i>
      <x v="2"/>
      <x v="1"/>
    </i>
    <i>
      <x v="17"/>
      <x v="2"/>
    </i>
    <i>
      <x v="37"/>
      <x v="17"/>
    </i>
    <i>
      <x v="23"/>
      <x v="16"/>
    </i>
    <i>
      <x v="88"/>
      <x v="8"/>
    </i>
    <i>
      <x v="15"/>
      <x v="9"/>
    </i>
    <i>
      <x v="8"/>
      <x v="14"/>
    </i>
    <i>
      <x v="49"/>
      <x v="15"/>
    </i>
    <i>
      <x v="14"/>
      <x v="9"/>
    </i>
    <i>
      <x v="19"/>
      <x v="2"/>
    </i>
    <i>
      <x v="28"/>
      <x v="8"/>
    </i>
    <i>
      <x v="36"/>
      <x v="17"/>
    </i>
    <i>
      <x v="47"/>
      <x v="15"/>
    </i>
    <i>
      <x v="12"/>
      <x v="9"/>
    </i>
    <i>
      <x v="35"/>
      <x/>
    </i>
    <i>
      <x v="75"/>
      <x v="2"/>
    </i>
    <i>
      <x v="52"/>
      <x v="6"/>
    </i>
    <i>
      <x v="6"/>
      <x v="14"/>
    </i>
    <i>
      <x v="4"/>
      <x v="1"/>
    </i>
    <i>
      <x v="89"/>
      <x v="9"/>
    </i>
    <i>
      <x v="46"/>
      <x v="15"/>
    </i>
    <i>
      <x v="91"/>
      <x v="1"/>
    </i>
    <i>
      <x v="42"/>
      <x v="10"/>
    </i>
    <i>
      <x v="26"/>
      <x v="8"/>
    </i>
    <i>
      <x v="39"/>
      <x v="17"/>
    </i>
    <i>
      <x v="62"/>
      <x v="9"/>
    </i>
    <i>
      <x v="70"/>
      <x v="17"/>
    </i>
    <i>
      <x v="30"/>
      <x v="8"/>
    </i>
    <i>
      <x v="27"/>
      <x v="8"/>
    </i>
    <i>
      <x v="84"/>
      <x v="8"/>
    </i>
    <i>
      <x v="13"/>
      <x v="9"/>
    </i>
    <i>
      <x v="7"/>
      <x v="14"/>
    </i>
    <i>
      <x v="86"/>
      <x v="14"/>
    </i>
    <i>
      <x v="71"/>
      <x v="5"/>
    </i>
    <i>
      <x v="3"/>
      <x v="1"/>
    </i>
    <i>
      <x v="83"/>
      <x v="5"/>
    </i>
    <i>
      <x v="61"/>
      <x v="16"/>
    </i>
    <i>
      <x v="21"/>
      <x v="16"/>
    </i>
    <i>
      <x v="81"/>
      <x v="16"/>
    </i>
    <i>
      <x v="87"/>
      <x v="8"/>
    </i>
    <i>
      <x v="66"/>
      <x v="1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651">
      <pivotArea dataOnly="0" labelOnly="1" outline="0" fieldPosition="0">
        <references count="1">
          <reference field="4294967294" count="1">
            <x v="3"/>
          </reference>
        </references>
      </pivotArea>
    </format>
    <format dxfId="65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K5" cacheId="18"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31">
        <item m="1" x="27"/>
        <item m="1" x="23"/>
        <item m="1" x="18"/>
        <item m="1" x="14"/>
        <item m="1" x="15"/>
        <item m="1" x="13"/>
        <item m="1" x="22"/>
        <item m="1" x="17"/>
        <item m="1" x="26"/>
        <item m="1" x="12"/>
        <item m="1" x="21"/>
        <item m="1" x="16"/>
        <item x="9"/>
        <item x="1"/>
        <item x="11"/>
        <item x="0"/>
        <item m="1" x="28"/>
        <item x="2"/>
        <item m="1" x="25"/>
        <item x="8"/>
        <item x="6"/>
        <item m="1" x="20"/>
        <item x="7"/>
        <item m="1" x="24"/>
        <item m="1" x="19"/>
        <item m="1" x="29"/>
        <item x="10"/>
        <item x="4"/>
        <item x="3"/>
        <item x="5"/>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9"/>
    </i>
    <i>
      <x v="22"/>
    </i>
    <i>
      <x v="17"/>
    </i>
    <i>
      <x v="14"/>
    </i>
    <i>
      <x v="29"/>
    </i>
    <i>
      <x v="15"/>
    </i>
    <i>
      <x v="28"/>
    </i>
    <i>
      <x v="12"/>
    </i>
    <i>
      <x v="27"/>
    </i>
    <i>
      <x v="26"/>
    </i>
    <i>
      <x v="20"/>
    </i>
    <i>
      <x v="13"/>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533">
      <pivotArea dataOnly="0" labelOnly="1" outline="0" fieldPosition="0">
        <references count="1">
          <reference field="4294967294" count="1">
            <x v="4"/>
          </reference>
        </references>
      </pivotArea>
    </format>
    <format dxfId="532">
      <pivotArea collapsedLevelsAreSubtotals="1" fieldPosition="0">
        <references count="2">
          <reference field="4294967294" count="2" selected="0">
            <x v="1"/>
            <x v="2"/>
          </reference>
          <reference field="0" count="0"/>
        </references>
      </pivotArea>
    </format>
    <format dxfId="531">
      <pivotArea dataOnly="0" labelOnly="1" fieldPosition="0">
        <references count="1">
          <reference field="0" count="0"/>
        </references>
      </pivotArea>
    </format>
    <format dxfId="530">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000-000001000000}" name="Sarjataulukko-K5" cacheId="17"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3"/>
        <item x="6"/>
        <item x="0"/>
        <item m="1" x="13"/>
        <item m="1" x="16"/>
        <item x="11"/>
        <item x="10"/>
        <item m="1" x="14"/>
        <item x="5"/>
        <item x="2"/>
        <item x="8"/>
        <item m="1" x="15"/>
        <item m="1" x="12"/>
        <item m="1" x="17"/>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v="1"/>
    </i>
    <i>
      <x/>
    </i>
    <i>
      <x v="17"/>
    </i>
    <i>
      <x v="2"/>
    </i>
    <i>
      <x v="10"/>
    </i>
    <i>
      <x v="14"/>
    </i>
    <i>
      <x v="6"/>
    </i>
    <i>
      <x v="16"/>
    </i>
    <i>
      <x v="8"/>
    </i>
    <i>
      <x v="15"/>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16">
    <format dxfId="649">
      <pivotArea dataOnly="0" labelOnly="1" outline="0" fieldPosition="0">
        <references count="1">
          <reference field="4294967294" count="1">
            <x v="4"/>
          </reference>
        </references>
      </pivotArea>
    </format>
    <format dxfId="648">
      <pivotArea collapsedLevelsAreSubtotals="1" fieldPosition="0">
        <references count="2">
          <reference field="4294967294" count="2" selected="0">
            <x v="1"/>
            <x v="2"/>
          </reference>
          <reference field="0" count="0"/>
        </references>
      </pivotArea>
    </format>
    <format dxfId="647">
      <pivotArea dataOnly="0" labelOnly="1" fieldPosition="0">
        <references count="1">
          <reference field="0" count="0"/>
        </references>
      </pivotArea>
    </format>
    <format dxfId="646">
      <pivotArea collapsedLevelsAreSubtotals="1" fieldPosition="0">
        <references count="1">
          <reference field="0" count="1">
            <x v="1"/>
          </reference>
        </references>
      </pivotArea>
    </format>
    <format dxfId="645">
      <pivotArea dataOnly="0" labelOnly="1" fieldPosition="0">
        <references count="1">
          <reference field="0" count="1">
            <x v="1"/>
          </reference>
        </references>
      </pivotArea>
    </format>
    <format dxfId="644">
      <pivotArea collapsedLevelsAreSubtotals="1" fieldPosition="0">
        <references count="1">
          <reference field="0" count="1">
            <x v="1"/>
          </reference>
        </references>
      </pivotArea>
    </format>
    <format dxfId="643">
      <pivotArea dataOnly="0" labelOnly="1" fieldPosition="0">
        <references count="1">
          <reference field="0" count="1">
            <x v="1"/>
          </reference>
        </references>
      </pivotArea>
    </format>
    <format dxfId="642">
      <pivotArea collapsedLevelsAreSubtotals="1" fieldPosition="0">
        <references count="1">
          <reference field="0" count="1">
            <x v="1"/>
          </reference>
        </references>
      </pivotArea>
    </format>
    <format dxfId="641">
      <pivotArea dataOnly="0" labelOnly="1" fieldPosition="0">
        <references count="1">
          <reference field="0" count="1">
            <x v="1"/>
          </reference>
        </references>
      </pivotArea>
    </format>
    <format dxfId="640">
      <pivotArea collapsedLevelsAreSubtotals="1" fieldPosition="0">
        <references count="1">
          <reference field="0" count="1">
            <x v="0"/>
          </reference>
        </references>
      </pivotArea>
    </format>
    <format dxfId="639">
      <pivotArea dataOnly="0" labelOnly="1" fieldPosition="0">
        <references count="1">
          <reference field="0" count="1">
            <x v="0"/>
          </reference>
        </references>
      </pivotArea>
    </format>
    <format dxfId="638">
      <pivotArea collapsedLevelsAreSubtotals="1" fieldPosition="0">
        <references count="1">
          <reference field="0" count="1">
            <x v="0"/>
          </reference>
        </references>
      </pivotArea>
    </format>
    <format dxfId="637">
      <pivotArea dataOnly="0" labelOnly="1" fieldPosition="0">
        <references count="1">
          <reference field="0" count="1">
            <x v="0"/>
          </reference>
        </references>
      </pivotArea>
    </format>
    <format dxfId="636">
      <pivotArea collapsedLevelsAreSubtotals="1" fieldPosition="0">
        <references count="1">
          <reference field="0" count="1">
            <x v="0"/>
          </reference>
        </references>
      </pivotArea>
    </format>
    <format dxfId="635">
      <pivotArea dataOnly="0" labelOnly="1" fieldPosition="0">
        <references count="1">
          <reference field="0" count="1">
            <x v="0"/>
          </reference>
        </references>
      </pivotArea>
    </format>
    <format dxfId="634">
      <pivotArea collapsedLevelsAreSubtotals="1" fieldPosition="0">
        <references count="1">
          <reference field="0" count="1">
            <x v="0"/>
          </reference>
        </references>
      </pivotArea>
    </format>
    <format dxfId="633">
      <pivotArea dataOnly="0" labelOnly="1" fieldPosition="0">
        <references count="1">
          <reference field="0" count="1">
            <x v="0"/>
          </reference>
        </references>
      </pivotArea>
    </format>
    <format dxfId="632">
      <pivotArea collapsedLevelsAreSubtotals="1" fieldPosition="0">
        <references count="1">
          <reference field="0" count="1">
            <x v="4"/>
          </reference>
        </references>
      </pivotArea>
    </format>
    <format dxfId="631">
      <pivotArea dataOnly="0" labelOnly="1" fieldPosition="0">
        <references count="1">
          <reference field="0" count="1">
            <x v="4"/>
          </reference>
        </references>
      </pivotArea>
    </format>
    <format dxfId="630">
      <pivotArea collapsedLevelsAreSubtotals="1" fieldPosition="0">
        <references count="1">
          <reference field="0" count="1">
            <x v="4"/>
          </reference>
        </references>
      </pivotArea>
    </format>
    <format dxfId="629">
      <pivotArea dataOnly="0" labelOnly="1" fieldPosition="0">
        <references count="1">
          <reference field="0" count="1">
            <x v="4"/>
          </reference>
        </references>
      </pivotArea>
    </format>
    <format dxfId="628">
      <pivotArea collapsedLevelsAreSubtotals="1" fieldPosition="0">
        <references count="1">
          <reference field="0" count="1">
            <x v="4"/>
          </reference>
        </references>
      </pivotArea>
    </format>
    <format dxfId="627">
      <pivotArea dataOnly="0" labelOnly="1" fieldPosition="0">
        <references count="1">
          <reference field="0" count="1">
            <x v="4"/>
          </reference>
        </references>
      </pivotArea>
    </format>
    <format dxfId="626">
      <pivotArea collapsedLevelsAreSubtotals="1" fieldPosition="0">
        <references count="1">
          <reference field="0" count="1">
            <x v="4"/>
          </reference>
        </references>
      </pivotArea>
    </format>
    <format dxfId="625">
      <pivotArea dataOnly="0" labelOnly="1" fieldPosition="0">
        <references count="1">
          <reference field="0" count="1">
            <x v="4"/>
          </reference>
        </references>
      </pivotArea>
    </format>
    <format dxfId="624">
      <pivotArea outline="0" fieldPosition="0">
        <references count="1">
          <reference field="4294967294" count="1">
            <x v="3"/>
          </reference>
        </references>
      </pivotArea>
    </format>
    <format dxfId="623">
      <pivotArea collapsedLevelsAreSubtotals="1" fieldPosition="0">
        <references count="1">
          <reference field="0" count="1">
            <x v="4"/>
          </reference>
        </references>
      </pivotArea>
    </format>
    <format dxfId="622">
      <pivotArea dataOnly="0" labelOnly="1" fieldPosition="0">
        <references count="1">
          <reference field="0" count="1">
            <x v="4"/>
          </reference>
        </references>
      </pivotArea>
    </format>
    <format dxfId="621">
      <pivotArea collapsedLevelsAreSubtotals="1" fieldPosition="0">
        <references count="1">
          <reference field="0" count="1">
            <x v="4"/>
          </reference>
        </references>
      </pivotArea>
    </format>
    <format dxfId="620">
      <pivotArea dataOnly="0" labelOnly="1" fieldPosition="0">
        <references count="1">
          <reference field="0" count="1">
            <x v="4"/>
          </reference>
        </references>
      </pivotArea>
    </format>
    <format dxfId="619">
      <pivotArea collapsedLevelsAreSubtotals="1" fieldPosition="0">
        <references count="1">
          <reference field="0" count="1">
            <x v="4"/>
          </reference>
        </references>
      </pivotArea>
    </format>
    <format dxfId="618">
      <pivotArea dataOnly="0" labelOnly="1" fieldPosition="0">
        <references count="1">
          <reference field="0" count="1">
            <x v="4"/>
          </reference>
        </references>
      </pivotArea>
    </format>
    <format dxfId="617">
      <pivotArea collapsedLevelsAreSubtotals="1" fieldPosition="0">
        <references count="1">
          <reference field="0" count="1">
            <x v="4"/>
          </reference>
        </references>
      </pivotArea>
    </format>
    <format dxfId="616">
      <pivotArea dataOnly="0" labelOnly="1" fieldPosition="0">
        <references count="1">
          <reference field="0" count="1">
            <x v="4"/>
          </reference>
        </references>
      </pivotArea>
    </format>
    <format dxfId="615">
      <pivotArea collapsedLevelsAreSubtotals="1" fieldPosition="0">
        <references count="1">
          <reference field="0" count="1">
            <x v="4"/>
          </reference>
        </references>
      </pivotArea>
    </format>
    <format dxfId="614">
      <pivotArea dataOnly="0" labelOnly="1" fieldPosition="0">
        <references count="1">
          <reference field="0" count="1">
            <x v="4"/>
          </reference>
        </references>
      </pivotArea>
    </format>
    <format dxfId="613">
      <pivotArea collapsedLevelsAreSubtotals="1" fieldPosition="0">
        <references count="1">
          <reference field="0" count="1">
            <x v="4"/>
          </reference>
        </references>
      </pivotArea>
    </format>
    <format dxfId="612">
      <pivotArea dataOnly="0" labelOnly="1" fieldPosition="0">
        <references count="1">
          <reference field="0" count="1">
            <x v="4"/>
          </reference>
        </references>
      </pivotArea>
    </format>
    <format dxfId="611">
      <pivotArea collapsedLevelsAreSubtotals="1" fieldPosition="0">
        <references count="1">
          <reference field="0" count="1">
            <x v="4"/>
          </reference>
        </references>
      </pivotArea>
    </format>
    <format dxfId="610">
      <pivotArea dataOnly="0" labelOnly="1" fieldPosition="0">
        <references count="1">
          <reference field="0" count="1">
            <x v="4"/>
          </reference>
        </references>
      </pivotArea>
    </format>
    <format dxfId="609">
      <pivotArea collapsedLevelsAreSubtotals="1" fieldPosition="0">
        <references count="1">
          <reference field="0" count="1">
            <x v="4"/>
          </reference>
        </references>
      </pivotArea>
    </format>
    <format dxfId="608">
      <pivotArea dataOnly="0" labelOnly="1" fieldPosition="0">
        <references count="1">
          <reference field="0" count="1">
            <x v="4"/>
          </reference>
        </references>
      </pivotArea>
    </format>
    <format dxfId="607">
      <pivotArea collapsedLevelsAreSubtotals="1" fieldPosition="0">
        <references count="1">
          <reference field="0" count="1">
            <x v="12"/>
          </reference>
        </references>
      </pivotArea>
    </format>
    <format dxfId="606">
      <pivotArea dataOnly="0" labelOnly="1" fieldPosition="0">
        <references count="1">
          <reference field="0" count="1">
            <x v="12"/>
          </reference>
        </references>
      </pivotArea>
    </format>
    <format dxfId="605">
      <pivotArea collapsedLevelsAreSubtotals="1" fieldPosition="0">
        <references count="1">
          <reference field="0" count="1">
            <x v="12"/>
          </reference>
        </references>
      </pivotArea>
    </format>
    <format dxfId="604">
      <pivotArea dataOnly="0" labelOnly="1" fieldPosition="0">
        <references count="1">
          <reference field="0" count="1">
            <x v="12"/>
          </reference>
        </references>
      </pivotArea>
    </format>
    <format dxfId="603">
      <pivotArea collapsedLevelsAreSubtotals="1" fieldPosition="0">
        <references count="1">
          <reference field="0" count="1">
            <x v="4"/>
          </reference>
        </references>
      </pivotArea>
    </format>
    <format dxfId="602">
      <pivotArea dataOnly="0" labelOnly="1" fieldPosition="0">
        <references count="1">
          <reference field="0" count="1">
            <x v="4"/>
          </reference>
        </references>
      </pivotArea>
    </format>
    <format dxfId="601">
      <pivotArea collapsedLevelsAreSubtotals="1" fieldPosition="0">
        <references count="1">
          <reference field="0" count="1">
            <x v="12"/>
          </reference>
        </references>
      </pivotArea>
    </format>
    <format dxfId="600">
      <pivotArea dataOnly="0" labelOnly="1" fieldPosition="0">
        <references count="1">
          <reference field="0" count="1">
            <x v="12"/>
          </reference>
        </references>
      </pivotArea>
    </format>
    <format dxfId="599">
      <pivotArea collapsedLevelsAreSubtotals="1" fieldPosition="0">
        <references count="1">
          <reference field="0" count="1">
            <x v="12"/>
          </reference>
        </references>
      </pivotArea>
    </format>
    <format dxfId="598">
      <pivotArea dataOnly="0" labelOnly="1" fieldPosition="0">
        <references count="1">
          <reference field="0" count="1">
            <x v="12"/>
          </reference>
        </references>
      </pivotArea>
    </format>
    <format dxfId="597">
      <pivotArea collapsedLevelsAreSubtotals="1" fieldPosition="0">
        <references count="1">
          <reference field="0" count="1">
            <x v="12"/>
          </reference>
        </references>
      </pivotArea>
    </format>
    <format dxfId="596">
      <pivotArea dataOnly="0" labelOnly="1" fieldPosition="0">
        <references count="1">
          <reference field="0" count="1">
            <x v="12"/>
          </reference>
        </references>
      </pivotArea>
    </format>
    <format dxfId="595">
      <pivotArea collapsedLevelsAreSubtotals="1" fieldPosition="0">
        <references count="1">
          <reference field="0" count="1">
            <x v="12"/>
          </reference>
        </references>
      </pivotArea>
    </format>
    <format dxfId="594">
      <pivotArea dataOnly="0" labelOnly="1" fieldPosition="0">
        <references count="1">
          <reference field="0" count="1">
            <x v="12"/>
          </reference>
        </references>
      </pivotArea>
    </format>
    <format dxfId="593">
      <pivotArea collapsedLevelsAreSubtotals="1" fieldPosition="0">
        <references count="1">
          <reference field="0" count="1">
            <x v="12"/>
          </reference>
        </references>
      </pivotArea>
    </format>
    <format dxfId="592">
      <pivotArea dataOnly="0" labelOnly="1" fieldPosition="0">
        <references count="1">
          <reference field="0" count="1">
            <x v="12"/>
          </reference>
        </references>
      </pivotArea>
    </format>
    <format dxfId="591">
      <pivotArea collapsedLevelsAreSubtotals="1" fieldPosition="0">
        <references count="1">
          <reference field="0" count="1">
            <x v="5"/>
          </reference>
        </references>
      </pivotArea>
    </format>
    <format dxfId="590">
      <pivotArea dataOnly="0" labelOnly="1" fieldPosition="0">
        <references count="1">
          <reference field="0" count="1">
            <x v="5"/>
          </reference>
        </references>
      </pivotArea>
    </format>
    <format dxfId="589">
      <pivotArea collapsedLevelsAreSubtotals="1" fieldPosition="0">
        <references count="1">
          <reference field="0" count="1">
            <x v="5"/>
          </reference>
        </references>
      </pivotArea>
    </format>
    <format dxfId="588">
      <pivotArea dataOnly="0" labelOnly="1" fieldPosition="0">
        <references count="1">
          <reference field="0" count="1">
            <x v="5"/>
          </reference>
        </references>
      </pivotArea>
    </format>
    <format dxfId="587">
      <pivotArea collapsedLevelsAreSubtotals="1" fieldPosition="0">
        <references count="1">
          <reference field="0" count="1">
            <x v="5"/>
          </reference>
        </references>
      </pivotArea>
    </format>
    <format dxfId="586">
      <pivotArea dataOnly="0" labelOnly="1" fieldPosition="0">
        <references count="1">
          <reference field="0" count="1">
            <x v="5"/>
          </reference>
        </references>
      </pivotArea>
    </format>
    <format dxfId="585">
      <pivotArea collapsedLevelsAreSubtotals="1" fieldPosition="0">
        <references count="1">
          <reference field="0" count="1">
            <x v="5"/>
          </reference>
        </references>
      </pivotArea>
    </format>
    <format dxfId="584">
      <pivotArea dataOnly="0" labelOnly="1" fieldPosition="0">
        <references count="1">
          <reference field="0" count="1">
            <x v="5"/>
          </reference>
        </references>
      </pivotArea>
    </format>
    <format dxfId="583">
      <pivotArea collapsedLevelsAreSubtotals="1" fieldPosition="0">
        <references count="1">
          <reference field="0" count="1">
            <x v="5"/>
          </reference>
        </references>
      </pivotArea>
    </format>
    <format dxfId="582">
      <pivotArea dataOnly="0" labelOnly="1" fieldPosition="0">
        <references count="1">
          <reference field="0" count="1">
            <x v="5"/>
          </reference>
        </references>
      </pivotArea>
    </format>
    <format dxfId="581">
      <pivotArea collapsedLevelsAreSubtotals="1" fieldPosition="0">
        <references count="1">
          <reference field="0" count="1">
            <x v="5"/>
          </reference>
        </references>
      </pivotArea>
    </format>
    <format dxfId="580">
      <pivotArea dataOnly="0" labelOnly="1" fieldPosition="0">
        <references count="1">
          <reference field="0" count="1">
            <x v="5"/>
          </reference>
        </references>
      </pivotArea>
    </format>
    <format dxfId="579">
      <pivotArea collapsedLevelsAreSubtotals="1" fieldPosition="0">
        <references count="1">
          <reference field="0" count="1">
            <x v="5"/>
          </reference>
        </references>
      </pivotArea>
    </format>
    <format dxfId="578">
      <pivotArea dataOnly="0" labelOnly="1" fieldPosition="0">
        <references count="1">
          <reference field="0" count="1">
            <x v="5"/>
          </reference>
        </references>
      </pivotArea>
    </format>
    <format dxfId="577">
      <pivotArea collapsedLevelsAreSubtotals="1" fieldPosition="0">
        <references count="1">
          <reference field="0" count="1">
            <x v="5"/>
          </reference>
        </references>
      </pivotArea>
    </format>
    <format dxfId="576">
      <pivotArea dataOnly="0" labelOnly="1" fieldPosition="0">
        <references count="1">
          <reference field="0" count="1">
            <x v="5"/>
          </reference>
        </references>
      </pivotArea>
    </format>
    <format dxfId="575">
      <pivotArea collapsedLevelsAreSubtotals="1" fieldPosition="0">
        <references count="1">
          <reference field="0" count="1">
            <x v="5"/>
          </reference>
        </references>
      </pivotArea>
    </format>
    <format dxfId="574">
      <pivotArea dataOnly="0" labelOnly="1" fieldPosition="0">
        <references count="1">
          <reference field="0" count="1">
            <x v="5"/>
          </reference>
        </references>
      </pivotArea>
    </format>
    <format dxfId="573">
      <pivotArea collapsedLevelsAreSubtotals="1" fieldPosition="0">
        <references count="1">
          <reference field="0" count="1">
            <x v="5"/>
          </reference>
        </references>
      </pivotArea>
    </format>
    <format dxfId="572">
      <pivotArea dataOnly="0" labelOnly="1" fieldPosition="0">
        <references count="1">
          <reference field="0" count="1">
            <x v="5"/>
          </reference>
        </references>
      </pivotArea>
    </format>
    <format dxfId="571">
      <pivotArea collapsedLevelsAreSubtotals="1" fieldPosition="0">
        <references count="1">
          <reference field="0" count="1">
            <x v="5"/>
          </reference>
        </references>
      </pivotArea>
    </format>
    <format dxfId="570">
      <pivotArea dataOnly="0" labelOnly="1" fieldPosition="0">
        <references count="1">
          <reference field="0" count="1">
            <x v="5"/>
          </reference>
        </references>
      </pivotArea>
    </format>
    <format dxfId="569">
      <pivotArea collapsedLevelsAreSubtotals="1" fieldPosition="0">
        <references count="1">
          <reference field="0" count="1">
            <x v="2"/>
          </reference>
        </references>
      </pivotArea>
    </format>
    <format dxfId="568">
      <pivotArea dataOnly="0" labelOnly="1" fieldPosition="0">
        <references count="1">
          <reference field="0" count="1">
            <x v="2"/>
          </reference>
        </references>
      </pivotArea>
    </format>
    <format dxfId="567">
      <pivotArea collapsedLevelsAreSubtotals="1" fieldPosition="0">
        <references count="1">
          <reference field="0" count="1">
            <x v="13"/>
          </reference>
        </references>
      </pivotArea>
    </format>
    <format dxfId="566">
      <pivotArea dataOnly="0" labelOnly="1" fieldPosition="0">
        <references count="1">
          <reference field="0" count="1">
            <x v="13"/>
          </reference>
        </references>
      </pivotArea>
    </format>
    <format dxfId="565">
      <pivotArea collapsedLevelsAreSubtotals="1" fieldPosition="0">
        <references count="1">
          <reference field="0" count="1">
            <x v="13"/>
          </reference>
        </references>
      </pivotArea>
    </format>
    <format dxfId="564">
      <pivotArea dataOnly="0" labelOnly="1" fieldPosition="0">
        <references count="1">
          <reference field="0" count="1">
            <x v="13"/>
          </reference>
        </references>
      </pivotArea>
    </format>
    <format dxfId="563">
      <pivotArea collapsedLevelsAreSubtotals="1" fieldPosition="0">
        <references count="1">
          <reference field="0" count="1">
            <x v="9"/>
          </reference>
        </references>
      </pivotArea>
    </format>
    <format dxfId="562">
      <pivotArea dataOnly="0" labelOnly="1" fieldPosition="0">
        <references count="1">
          <reference field="0" count="1">
            <x v="9"/>
          </reference>
        </references>
      </pivotArea>
    </format>
    <format dxfId="561">
      <pivotArea collapsedLevelsAreSubtotals="1" fieldPosition="0">
        <references count="1">
          <reference field="0" count="1">
            <x v="3"/>
          </reference>
        </references>
      </pivotArea>
    </format>
    <format dxfId="560">
      <pivotArea dataOnly="0" labelOnly="1" fieldPosition="0">
        <references count="1">
          <reference field="0" count="1">
            <x v="3"/>
          </reference>
        </references>
      </pivotArea>
    </format>
    <format dxfId="559">
      <pivotArea collapsedLevelsAreSubtotals="1" fieldPosition="0">
        <references count="1">
          <reference field="0" count="1">
            <x v="6"/>
          </reference>
        </references>
      </pivotArea>
    </format>
    <format dxfId="558">
      <pivotArea dataOnly="0" labelOnly="1" fieldPosition="0">
        <references count="1">
          <reference field="0" count="1">
            <x v="6"/>
          </reference>
        </references>
      </pivotArea>
    </format>
    <format dxfId="557">
      <pivotArea collapsedLevelsAreSubtotals="1" fieldPosition="0">
        <references count="1">
          <reference field="0" count="1">
            <x v="10"/>
          </reference>
        </references>
      </pivotArea>
    </format>
    <format dxfId="556">
      <pivotArea dataOnly="0" labelOnly="1" fieldPosition="0">
        <references count="1">
          <reference field="0" count="1">
            <x v="10"/>
          </reference>
        </references>
      </pivotArea>
    </format>
    <format dxfId="555">
      <pivotArea collapsedLevelsAreSubtotals="1" fieldPosition="0">
        <references count="1">
          <reference field="0" count="1">
            <x v="10"/>
          </reference>
        </references>
      </pivotArea>
    </format>
    <format dxfId="554">
      <pivotArea dataOnly="0" labelOnly="1" fieldPosition="0">
        <references count="1">
          <reference field="0" count="1">
            <x v="10"/>
          </reference>
        </references>
      </pivotArea>
    </format>
    <format dxfId="553">
      <pivotArea collapsedLevelsAreSubtotals="1" fieldPosition="0">
        <references count="1">
          <reference field="0" count="1">
            <x v="2"/>
          </reference>
        </references>
      </pivotArea>
    </format>
    <format dxfId="552">
      <pivotArea dataOnly="0" labelOnly="1" fieldPosition="0">
        <references count="1">
          <reference field="0" count="1">
            <x v="2"/>
          </reference>
        </references>
      </pivotArea>
    </format>
    <format dxfId="551">
      <pivotArea collapsedLevelsAreSubtotals="1" fieldPosition="0">
        <references count="1">
          <reference field="0" count="1">
            <x v="3"/>
          </reference>
        </references>
      </pivotArea>
    </format>
    <format dxfId="550">
      <pivotArea dataOnly="0" labelOnly="1" fieldPosition="0">
        <references count="1">
          <reference field="0" count="1">
            <x v="3"/>
          </reference>
        </references>
      </pivotArea>
    </format>
    <format dxfId="549">
      <pivotArea collapsedLevelsAreSubtotals="1" fieldPosition="0">
        <references count="1">
          <reference field="0" count="1">
            <x v="6"/>
          </reference>
        </references>
      </pivotArea>
    </format>
    <format dxfId="548">
      <pivotArea dataOnly="0" labelOnly="1" fieldPosition="0">
        <references count="1">
          <reference field="0" count="1">
            <x v="6"/>
          </reference>
        </references>
      </pivotArea>
    </format>
    <format dxfId="547">
      <pivotArea collapsedLevelsAreSubtotals="1" fieldPosition="0">
        <references count="1">
          <reference field="0" count="1">
            <x v="9"/>
          </reference>
        </references>
      </pivotArea>
    </format>
    <format dxfId="546">
      <pivotArea dataOnly="0" labelOnly="1" fieldPosition="0">
        <references count="1">
          <reference field="0" count="1">
            <x v="9"/>
          </reference>
        </references>
      </pivotArea>
    </format>
    <format dxfId="545">
      <pivotArea collapsedLevelsAreSubtotals="1" fieldPosition="0">
        <references count="1">
          <reference field="0" count="1">
            <x v="8"/>
          </reference>
        </references>
      </pivotArea>
    </format>
    <format dxfId="544">
      <pivotArea dataOnly="0" labelOnly="1" fieldPosition="0">
        <references count="1">
          <reference field="0" count="1">
            <x v="8"/>
          </reference>
        </references>
      </pivotArea>
    </format>
    <format dxfId="543">
      <pivotArea collapsedLevelsAreSubtotals="1" fieldPosition="0">
        <references count="1">
          <reference field="0" count="1">
            <x v="1"/>
          </reference>
        </references>
      </pivotArea>
    </format>
    <format dxfId="542">
      <pivotArea dataOnly="0" labelOnly="1" fieldPosition="0">
        <references count="1">
          <reference field="0" count="1">
            <x v="1"/>
          </reference>
        </references>
      </pivotArea>
    </format>
    <format dxfId="541">
      <pivotArea collapsedLevelsAreSubtotals="1" fieldPosition="0">
        <references count="1">
          <reference field="0" count="1">
            <x v="15"/>
          </reference>
        </references>
      </pivotArea>
    </format>
    <format dxfId="540">
      <pivotArea dataOnly="0" labelOnly="1" fieldPosition="0">
        <references count="1">
          <reference field="0" count="1">
            <x v="15"/>
          </reference>
        </references>
      </pivotArea>
    </format>
    <format dxfId="539">
      <pivotArea collapsedLevelsAreSubtotals="1" fieldPosition="0">
        <references count="1">
          <reference field="0" count="1">
            <x v="0"/>
          </reference>
        </references>
      </pivotArea>
    </format>
    <format dxfId="538">
      <pivotArea dataOnly="0" labelOnly="1" fieldPosition="0">
        <references count="1">
          <reference field="0" count="1">
            <x v="0"/>
          </reference>
        </references>
      </pivotArea>
    </format>
    <format dxfId="537">
      <pivotArea collapsedLevelsAreSubtotals="1" fieldPosition="0">
        <references count="1">
          <reference field="0" count="1">
            <x v="15"/>
          </reference>
        </references>
      </pivotArea>
    </format>
    <format dxfId="536">
      <pivotArea dataOnly="0" labelOnly="1" fieldPosition="0">
        <references count="1">
          <reference field="0" count="1">
            <x v="15"/>
          </reference>
        </references>
      </pivotArea>
    </format>
    <format dxfId="535">
      <pivotArea collapsedLevelsAreSubtotals="1" fieldPosition="0">
        <references count="1">
          <reference field="0" count="1">
            <x v="8"/>
          </reference>
        </references>
      </pivotArea>
    </format>
    <format dxfId="534">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HK-K5" cacheId="19"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5" firstHeaderRow="0" firstDataRow="1" firstDataCol="2"/>
  <pivotFields count="5">
    <pivotField axis="axisRow" compact="0" outline="0" showAll="0" measureFilter="1" sortType="descending" defaultSubtotal="0">
      <items count="68">
        <item m="1" x="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7"/>
        <item x="2"/>
        <item x="0"/>
        <item m="1" x="15"/>
        <item x="1"/>
        <item m="1" x="13"/>
        <item m="1" x="14"/>
        <item x="11"/>
        <item x="6"/>
        <item x="9"/>
        <item x="8"/>
        <item m="1" x="12"/>
        <item m="1" x="16"/>
        <item x="10"/>
        <item x="4"/>
        <item x="3"/>
        <item x="5"/>
      </items>
    </pivotField>
    <pivotField dataField="1" compact="0" outline="0" dragToRow="0" dragToCol="0" dragToPage="0" showAll="0" defaultSubtotal="0"/>
  </pivotFields>
  <rowFields count="2">
    <field x="0"/>
    <field x="3"/>
  </rowFields>
  <rowItems count="68">
    <i>
      <x v="11"/>
      <x v="1"/>
    </i>
    <i>
      <x v="44"/>
      <x v="10"/>
    </i>
    <i>
      <x v="45"/>
      <x v="10"/>
    </i>
    <i>
      <x v="54"/>
      <x v="13"/>
    </i>
    <i>
      <x v="60"/>
      <x v="7"/>
    </i>
    <i>
      <x v="40"/>
      <x/>
    </i>
    <i>
      <x v="42"/>
      <x v="10"/>
    </i>
    <i>
      <x v="39"/>
      <x/>
    </i>
    <i>
      <x v="12"/>
      <x v="1"/>
    </i>
    <i>
      <x v="20"/>
      <x v="15"/>
    </i>
    <i>
      <x v="55"/>
      <x v="13"/>
    </i>
    <i>
      <x v="36"/>
      <x/>
    </i>
    <i>
      <x v="30"/>
      <x v="16"/>
    </i>
    <i>
      <x v="51"/>
      <x v="13"/>
    </i>
    <i>
      <x v="5"/>
      <x v="2"/>
    </i>
    <i>
      <x v="3"/>
      <x v="2"/>
    </i>
    <i>
      <x v="1"/>
      <x v="2"/>
    </i>
    <i>
      <x v="8"/>
      <x v="4"/>
    </i>
    <i>
      <x v="27"/>
      <x v="16"/>
    </i>
    <i>
      <x v="25"/>
      <x v="14"/>
    </i>
    <i>
      <x v="29"/>
      <x v="16"/>
    </i>
    <i>
      <x v="46"/>
      <x v="9"/>
    </i>
    <i>
      <x v="59"/>
      <x v="7"/>
    </i>
    <i>
      <x v="49"/>
      <x v="9"/>
    </i>
    <i>
      <x v="64"/>
      <x v="16"/>
    </i>
    <i>
      <x v="15"/>
      <x v="1"/>
    </i>
    <i>
      <x v="19"/>
      <x v="15"/>
    </i>
    <i>
      <x v="48"/>
      <x v="9"/>
    </i>
    <i>
      <x v="41"/>
      <x v="10"/>
    </i>
    <i>
      <x v="56"/>
      <x v="7"/>
    </i>
    <i>
      <x v="57"/>
      <x v="7"/>
    </i>
    <i>
      <x v="21"/>
      <x v="14"/>
    </i>
    <i>
      <x v="34"/>
      <x v="8"/>
    </i>
    <i>
      <x v="32"/>
      <x v="8"/>
    </i>
    <i>
      <x v="4"/>
      <x v="2"/>
    </i>
    <i>
      <x v="38"/>
      <x/>
    </i>
    <i>
      <x v="63"/>
      <x v="15"/>
    </i>
    <i>
      <x v="2"/>
      <x v="2"/>
    </i>
    <i>
      <x v="50"/>
      <x v="9"/>
    </i>
    <i>
      <x v="24"/>
      <x v="14"/>
    </i>
    <i>
      <x v="47"/>
      <x v="9"/>
    </i>
    <i>
      <x v="7"/>
      <x v="4"/>
    </i>
    <i>
      <x v="23"/>
      <x v="14"/>
    </i>
    <i>
      <x v="10"/>
      <x v="4"/>
    </i>
    <i>
      <x v="18"/>
      <x v="15"/>
    </i>
    <i>
      <x v="31"/>
      <x v="8"/>
    </i>
    <i>
      <x v="35"/>
      <x v="8"/>
    </i>
    <i>
      <x v="58"/>
      <x v="7"/>
    </i>
    <i>
      <x v="43"/>
      <x v="10"/>
    </i>
    <i>
      <x v="17"/>
      <x v="15"/>
    </i>
    <i>
      <x v="61"/>
      <x v="4"/>
    </i>
    <i>
      <x v="14"/>
      <x v="1"/>
    </i>
    <i>
      <x v="6"/>
      <x v="4"/>
    </i>
    <i>
      <x v="37"/>
      <x/>
    </i>
    <i>
      <x v="13"/>
      <x v="1"/>
    </i>
    <i>
      <x v="52"/>
      <x v="13"/>
    </i>
    <i>
      <x v="33"/>
      <x v="8"/>
    </i>
    <i>
      <x v="53"/>
      <x v="13"/>
    </i>
    <i>
      <x v="62"/>
      <x v="8"/>
    </i>
    <i>
      <x v="26"/>
      <x v="16"/>
    </i>
    <i>
      <x v="65"/>
      <x v="2"/>
    </i>
    <i>
      <x v="22"/>
      <x v="14"/>
    </i>
    <i>
      <x v="28"/>
      <x v="16"/>
    </i>
    <i>
      <x v="9"/>
      <x v="4"/>
    </i>
    <i>
      <x v="16"/>
      <x v="15"/>
    </i>
    <i>
      <x v="67"/>
      <x v="9"/>
    </i>
    <i>
      <x v="66"/>
      <x v="1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529">
      <pivotArea dataOnly="0" labelOnly="1" outline="0" fieldPosition="0">
        <references count="1">
          <reference field="4294967294" count="1">
            <x v="3"/>
          </reference>
        </references>
      </pivotArea>
    </format>
    <format dxfId="528">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HKKOK-K5" cacheId="20"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106" firstHeaderRow="0" firstDataRow="1" firstDataCol="2"/>
  <pivotFields count="5">
    <pivotField axis="axisRow" compact="0" outline="0" showAll="0" measureFilter="1" sortType="descending" defaultSubtotal="0">
      <items count="99">
        <item m="1" x="9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6"/>
        <item x="0"/>
        <item x="3"/>
        <item m="1" x="13"/>
        <item m="1" x="15"/>
        <item x="11"/>
        <item x="10"/>
        <item m="1" x="14"/>
        <item x="5"/>
        <item x="2"/>
        <item x="8"/>
        <item m="1" x="12"/>
        <item m="1" x="16"/>
        <item x="1"/>
        <item x="9"/>
        <item x="4"/>
        <item x="7"/>
      </items>
    </pivotField>
    <pivotField dataField="1" compact="0" outline="0" dragToRow="0" dragToCol="0" dragToPage="0" showAll="0" defaultSubtotal="0"/>
  </pivotFields>
  <rowFields count="2">
    <field x="0"/>
    <field x="3"/>
  </rowFields>
  <rowItems count="99">
    <i>
      <x v="80"/>
      <x v="1"/>
    </i>
    <i>
      <x v="97"/>
      <x v="5"/>
    </i>
    <i>
      <x v="32"/>
      <x/>
    </i>
    <i>
      <x v="56"/>
      <x v="5"/>
    </i>
    <i>
      <x v="60"/>
      <x v="5"/>
    </i>
    <i>
      <x v="40"/>
      <x v="16"/>
    </i>
    <i>
      <x v="74"/>
      <x v="2"/>
    </i>
    <i>
      <x v="18"/>
      <x v="2"/>
    </i>
    <i>
      <x v="9"/>
      <x v="13"/>
    </i>
    <i>
      <x v="20"/>
      <x v="2"/>
    </i>
    <i>
      <x v="16"/>
      <x v="2"/>
    </i>
    <i>
      <x v="71"/>
      <x v="5"/>
    </i>
    <i>
      <x v="10"/>
      <x v="13"/>
    </i>
    <i>
      <x v="51"/>
      <x v="6"/>
    </i>
    <i>
      <x v="57"/>
      <x v="5"/>
    </i>
    <i>
      <x v="31"/>
      <x/>
    </i>
    <i>
      <x v="5"/>
      <x v="1"/>
    </i>
    <i>
      <x v="65"/>
      <x v="10"/>
    </i>
    <i>
      <x v="50"/>
      <x v="14"/>
    </i>
    <i>
      <x v="85"/>
      <x v="10"/>
    </i>
    <i>
      <x v="43"/>
      <x v="10"/>
    </i>
    <i>
      <x v="78"/>
      <x v="10"/>
    </i>
    <i>
      <x v="76"/>
      <x v="6"/>
    </i>
    <i>
      <x v="73"/>
      <x v="16"/>
    </i>
    <i>
      <x v="1"/>
      <x v="1"/>
    </i>
    <i>
      <x v="69"/>
      <x v="15"/>
    </i>
    <i>
      <x v="55"/>
      <x v="6"/>
    </i>
    <i>
      <x v="34"/>
      <x/>
    </i>
    <i>
      <x v="41"/>
      <x v="10"/>
    </i>
    <i>
      <x v="48"/>
      <x v="14"/>
    </i>
    <i>
      <x v="58"/>
      <x v="5"/>
    </i>
    <i>
      <x v="59"/>
      <x v="5"/>
    </i>
    <i>
      <x v="4"/>
      <x v="1"/>
    </i>
    <i>
      <x v="72"/>
      <x/>
    </i>
    <i>
      <x v="33"/>
      <x/>
    </i>
    <i>
      <x v="79"/>
      <x v="9"/>
    </i>
    <i>
      <x v="82"/>
      <x/>
    </i>
    <i>
      <x v="22"/>
      <x v="15"/>
    </i>
    <i>
      <x v="38"/>
      <x v="16"/>
    </i>
    <i>
      <x v="2"/>
      <x v="1"/>
    </i>
    <i>
      <x v="96"/>
      <x v="6"/>
    </i>
    <i>
      <x v="63"/>
      <x v="8"/>
    </i>
    <i>
      <x v="45"/>
      <x v="10"/>
    </i>
    <i>
      <x v="54"/>
      <x v="6"/>
    </i>
    <i>
      <x v="67"/>
      <x v="14"/>
    </i>
    <i>
      <x v="75"/>
      <x v="2"/>
    </i>
    <i>
      <x v="29"/>
      <x v="8"/>
    </i>
    <i>
      <x v="44"/>
      <x v="10"/>
    </i>
    <i>
      <x v="37"/>
      <x v="16"/>
    </i>
    <i>
      <x v="19"/>
      <x v="2"/>
    </i>
    <i>
      <x v="77"/>
      <x v="13"/>
    </i>
    <i>
      <x v="92"/>
      <x v="9"/>
    </i>
    <i>
      <x v="11"/>
      <x v="9"/>
    </i>
    <i>
      <x v="30"/>
      <x v="8"/>
    </i>
    <i>
      <x v="24"/>
      <x v="15"/>
    </i>
    <i>
      <x v="64"/>
      <x v="1"/>
    </i>
    <i>
      <x v="17"/>
      <x v="2"/>
    </i>
    <i>
      <x v="68"/>
      <x v="15"/>
    </i>
    <i>
      <x v="25"/>
      <x v="15"/>
    </i>
    <i>
      <x v="95"/>
      <x v="6"/>
    </i>
    <i>
      <x v="53"/>
      <x v="6"/>
    </i>
    <i>
      <x v="23"/>
      <x v="15"/>
    </i>
    <i>
      <x v="70"/>
      <x v="16"/>
    </i>
    <i>
      <x v="14"/>
      <x v="9"/>
    </i>
    <i>
      <x v="15"/>
      <x v="9"/>
    </i>
    <i>
      <x v="49"/>
      <x v="14"/>
    </i>
    <i>
      <x v="35"/>
      <x/>
    </i>
    <i>
      <x v="6"/>
      <x v="13"/>
    </i>
    <i>
      <x v="8"/>
      <x v="13"/>
    </i>
    <i>
      <x v="28"/>
      <x v="8"/>
    </i>
    <i>
      <x v="88"/>
      <x v="8"/>
    </i>
    <i>
      <x v="47"/>
      <x v="14"/>
    </i>
    <i>
      <x v="90"/>
      <x v="2"/>
    </i>
    <i>
      <x v="81"/>
      <x v="15"/>
    </i>
    <i>
      <x v="39"/>
      <x v="16"/>
    </i>
    <i>
      <x v="12"/>
      <x v="9"/>
    </i>
    <i>
      <x v="26"/>
      <x v="8"/>
    </i>
    <i>
      <x v="52"/>
      <x v="6"/>
    </i>
    <i>
      <x v="98"/>
      <x v="13"/>
    </i>
    <i>
      <x v="62"/>
      <x v="9"/>
    </i>
    <i>
      <x v="42"/>
      <x v="10"/>
    </i>
    <i>
      <x v="36"/>
      <x v="16"/>
    </i>
    <i>
      <x v="89"/>
      <x v="9"/>
    </i>
    <i>
      <x v="46"/>
      <x v="14"/>
    </i>
    <i>
      <x v="27"/>
      <x v="8"/>
    </i>
    <i>
      <x v="84"/>
      <x v="8"/>
    </i>
    <i>
      <x v="7"/>
      <x v="13"/>
    </i>
    <i>
      <x v="91"/>
      <x v="1"/>
    </i>
    <i>
      <x v="13"/>
      <x v="9"/>
    </i>
    <i>
      <x v="3"/>
      <x v="1"/>
    </i>
    <i>
      <x v="94"/>
      <x v="16"/>
    </i>
    <i>
      <x v="83"/>
      <x v="5"/>
    </i>
    <i>
      <x v="93"/>
      <x v="15"/>
    </i>
    <i>
      <x v="86"/>
      <x v="13"/>
    </i>
    <i>
      <x v="61"/>
      <x v="15"/>
    </i>
    <i>
      <x v="21"/>
      <x v="15"/>
    </i>
    <i>
      <x v="87"/>
      <x v="8"/>
    </i>
    <i>
      <x v="66"/>
      <x v="1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527">
      <pivotArea dataOnly="0" labelOnly="1" outline="0" fieldPosition="0">
        <references count="1">
          <reference field="4294967294" count="1">
            <x v="3"/>
          </reference>
        </references>
      </pivotArea>
    </format>
    <format dxfId="526">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K6" cacheId="22"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9">
        <item x="11"/>
        <item x="0"/>
        <item x="4"/>
        <item x="3"/>
        <item m="1" x="16"/>
        <item x="10"/>
        <item m="1" x="15"/>
        <item x="9"/>
        <item x="7"/>
        <item m="1" x="13"/>
        <item x="1"/>
        <item m="1" x="14"/>
        <item m="1" x="12"/>
        <item x="6"/>
        <item m="1" x="17"/>
        <item x="5"/>
        <item x="2"/>
        <item x="8"/>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3"/>
    </i>
    <i>
      <x v="7"/>
    </i>
    <i>
      <x v="2"/>
    </i>
    <i>
      <x v="10"/>
    </i>
    <i>
      <x/>
    </i>
    <i>
      <x v="5"/>
    </i>
    <i>
      <x v="17"/>
    </i>
    <i>
      <x v="8"/>
    </i>
    <i>
      <x v="16"/>
    </i>
    <i>
      <x v="1"/>
    </i>
    <i>
      <x v="15"/>
    </i>
    <i>
      <x v="13"/>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319">
      <pivotArea dataOnly="0" labelOnly="1" outline="0" fieldPosition="0">
        <references count="1">
          <reference field="4294967294" count="1">
            <x v="4"/>
          </reference>
        </references>
      </pivotArea>
    </format>
    <format dxfId="318">
      <pivotArea collapsedLevelsAreSubtotals="1" fieldPosition="0">
        <references count="2">
          <reference field="4294967294" count="2" selected="0">
            <x v="1"/>
            <x v="2"/>
          </reference>
          <reference field="0" count="0"/>
        </references>
      </pivotArea>
    </format>
    <format dxfId="317">
      <pivotArea dataOnly="0" labelOnly="1" fieldPosition="0">
        <references count="1">
          <reference field="0" count="0"/>
        </references>
      </pivotArea>
    </format>
    <format dxfId="316">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HK-K1" cacheId="4"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5" firstHeaderRow="0" firstDataRow="1" firstDataCol="2"/>
  <pivotFields count="5">
    <pivotField axis="axisRow" compact="0" outline="0" showAll="0" measureFilter="1" sortType="descending" defaultSubtotal="0">
      <items count="68">
        <item m="1" x="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6"/>
        <item x="0"/>
        <item x="3"/>
        <item x="2"/>
        <item m="1" x="13"/>
        <item x="5"/>
        <item m="1" x="14"/>
        <item x="8"/>
        <item x="11"/>
        <item m="1" x="16"/>
        <item m="1" x="15"/>
        <item x="10"/>
        <item m="1" x="12"/>
        <item m="1" x="17"/>
        <item x="1"/>
        <item x="9"/>
        <item x="7"/>
        <item x="4"/>
      </items>
    </pivotField>
    <pivotField dataField="1" compact="0" outline="0" dragToRow="0" dragToCol="0" dragToPage="0" showAll="0" defaultSubtotal="0"/>
  </pivotFields>
  <rowFields count="2">
    <field x="0"/>
    <field x="3"/>
  </rowFields>
  <rowItems count="68">
    <i>
      <x v="32"/>
      <x/>
    </i>
    <i>
      <x v="40"/>
      <x v="16"/>
    </i>
    <i>
      <x v="56"/>
      <x v="8"/>
    </i>
    <i>
      <x v="60"/>
      <x v="8"/>
    </i>
    <i>
      <x v="9"/>
      <x v="14"/>
    </i>
    <i>
      <x v="44"/>
      <x v="7"/>
    </i>
    <i>
      <x v="38"/>
      <x v="16"/>
    </i>
    <i>
      <x v="10"/>
      <x v="14"/>
    </i>
    <i>
      <x v="42"/>
      <x v="7"/>
    </i>
    <i>
      <x v="41"/>
      <x v="7"/>
    </i>
    <i>
      <x v="50"/>
      <x v="15"/>
    </i>
    <i>
      <x v="20"/>
      <x v="2"/>
    </i>
    <i>
      <x v="51"/>
      <x v="11"/>
    </i>
    <i>
      <x v="55"/>
      <x v="11"/>
    </i>
    <i>
      <x v="49"/>
      <x v="15"/>
    </i>
    <i>
      <x v="57"/>
      <x v="8"/>
    </i>
    <i>
      <x v="25"/>
      <x v="17"/>
    </i>
    <i>
      <x v="58"/>
      <x v="8"/>
    </i>
    <i>
      <x v="24"/>
      <x v="17"/>
    </i>
    <i>
      <x v="37"/>
      <x v="16"/>
    </i>
    <i>
      <x v="48"/>
      <x v="15"/>
    </i>
    <i>
      <x v="28"/>
      <x v="5"/>
    </i>
    <i>
      <x v="8"/>
      <x v="14"/>
    </i>
    <i>
      <x v="18"/>
      <x v="2"/>
    </i>
    <i>
      <x v="16"/>
      <x v="2"/>
    </i>
    <i>
      <x v="45"/>
      <x v="7"/>
    </i>
    <i>
      <x v="33"/>
      <x/>
    </i>
    <i>
      <x v="31"/>
      <x/>
    </i>
    <i>
      <x v="5"/>
      <x v="1"/>
    </i>
    <i>
      <x v="59"/>
      <x v="8"/>
    </i>
    <i>
      <x v="1"/>
      <x v="1"/>
    </i>
    <i>
      <x v="34"/>
      <x/>
    </i>
    <i>
      <x v="15"/>
      <x v="3"/>
    </i>
    <i>
      <x v="2"/>
      <x v="1"/>
    </i>
    <i>
      <x v="11"/>
      <x v="3"/>
    </i>
    <i>
      <x v="22"/>
      <x v="17"/>
    </i>
    <i>
      <x v="67"/>
      <x v="15"/>
    </i>
    <i>
      <x v="47"/>
      <x v="15"/>
    </i>
    <i>
      <x v="19"/>
      <x v="2"/>
    </i>
    <i>
      <x v="29"/>
      <x v="5"/>
    </i>
    <i>
      <x v="54"/>
      <x v="11"/>
    </i>
    <i>
      <x v="35"/>
      <x/>
    </i>
    <i>
      <x v="4"/>
      <x v="1"/>
    </i>
    <i>
      <x v="17"/>
      <x v="2"/>
    </i>
    <i>
      <x v="36"/>
      <x v="16"/>
    </i>
    <i>
      <x v="43"/>
      <x v="7"/>
    </i>
    <i>
      <x v="46"/>
      <x v="15"/>
    </i>
    <i>
      <x v="64"/>
      <x v="1"/>
    </i>
    <i>
      <x v="53"/>
      <x v="11"/>
    </i>
    <i>
      <x v="7"/>
      <x v="14"/>
    </i>
    <i>
      <x v="65"/>
      <x v="7"/>
    </i>
    <i>
      <x v="39"/>
      <x v="16"/>
    </i>
    <i>
      <x v="27"/>
      <x v="5"/>
    </i>
    <i>
      <x v="30"/>
      <x v="5"/>
    </i>
    <i>
      <x v="13"/>
      <x v="3"/>
    </i>
    <i>
      <x v="3"/>
      <x v="1"/>
    </i>
    <i>
      <x v="62"/>
      <x v="3"/>
    </i>
    <i>
      <x v="12"/>
      <x v="3"/>
    </i>
    <i>
      <x v="14"/>
      <x v="3"/>
    </i>
    <i>
      <x v="23"/>
      <x v="17"/>
    </i>
    <i>
      <x v="52"/>
      <x v="11"/>
    </i>
    <i>
      <x v="26"/>
      <x v="5"/>
    </i>
    <i>
      <x v="6"/>
      <x v="14"/>
    </i>
    <i>
      <x v="63"/>
      <x v="5"/>
    </i>
    <i>
      <x v="61"/>
      <x v="17"/>
    </i>
    <i>
      <x v="21"/>
      <x v="17"/>
    </i>
    <i>
      <x v="66"/>
      <x v="1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459">
      <pivotArea dataOnly="0" labelOnly="1" outline="0" fieldPosition="0">
        <references count="1">
          <reference field="4294967294" count="1">
            <x v="3"/>
          </reference>
        </references>
      </pivotArea>
    </format>
    <format dxfId="1458">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1400-000001000000}" name="Sarjataulukko-K6" cacheId="21"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3"/>
        <item x="6"/>
        <item x="0"/>
        <item m="1" x="13"/>
        <item m="1" x="16"/>
        <item x="11"/>
        <item x="10"/>
        <item m="1" x="14"/>
        <item x="5"/>
        <item x="2"/>
        <item x="8"/>
        <item m="1" x="15"/>
        <item m="1" x="12"/>
        <item m="1" x="17"/>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i>
    <i>
      <x v="1"/>
    </i>
    <i>
      <x v="10"/>
    </i>
    <i>
      <x v="17"/>
    </i>
    <i>
      <x v="2"/>
    </i>
    <i>
      <x v="6"/>
    </i>
    <i>
      <x v="14"/>
    </i>
    <i>
      <x v="16"/>
    </i>
    <i>
      <x v="8"/>
    </i>
    <i>
      <x v="15"/>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06">
    <format dxfId="525">
      <pivotArea dataOnly="0" labelOnly="1" outline="0" fieldPosition="0">
        <references count="1">
          <reference field="4294967294" count="1">
            <x v="4"/>
          </reference>
        </references>
      </pivotArea>
    </format>
    <format dxfId="524">
      <pivotArea collapsedLevelsAreSubtotals="1" fieldPosition="0">
        <references count="2">
          <reference field="4294967294" count="2" selected="0">
            <x v="1"/>
            <x v="2"/>
          </reference>
          <reference field="0" count="0"/>
        </references>
      </pivotArea>
    </format>
    <format dxfId="523">
      <pivotArea dataOnly="0" labelOnly="1" fieldPosition="0">
        <references count="1">
          <reference field="0" count="0"/>
        </references>
      </pivotArea>
    </format>
    <format dxfId="522">
      <pivotArea collapsedLevelsAreSubtotals="1" fieldPosition="0">
        <references count="1">
          <reference field="0" count="1">
            <x v="1"/>
          </reference>
        </references>
      </pivotArea>
    </format>
    <format dxfId="521">
      <pivotArea dataOnly="0" labelOnly="1" fieldPosition="0">
        <references count="1">
          <reference field="0" count="1">
            <x v="1"/>
          </reference>
        </references>
      </pivotArea>
    </format>
    <format dxfId="520">
      <pivotArea collapsedLevelsAreSubtotals="1" fieldPosition="0">
        <references count="1">
          <reference field="0" count="1">
            <x v="1"/>
          </reference>
        </references>
      </pivotArea>
    </format>
    <format dxfId="519">
      <pivotArea dataOnly="0" labelOnly="1" fieldPosition="0">
        <references count="1">
          <reference field="0" count="1">
            <x v="1"/>
          </reference>
        </references>
      </pivotArea>
    </format>
    <format dxfId="518">
      <pivotArea collapsedLevelsAreSubtotals="1" fieldPosition="0">
        <references count="1">
          <reference field="0" count="1">
            <x v="1"/>
          </reference>
        </references>
      </pivotArea>
    </format>
    <format dxfId="517">
      <pivotArea dataOnly="0" labelOnly="1" fieldPosition="0">
        <references count="1">
          <reference field="0" count="1">
            <x v="1"/>
          </reference>
        </references>
      </pivotArea>
    </format>
    <format dxfId="516">
      <pivotArea collapsedLevelsAreSubtotals="1" fieldPosition="0">
        <references count="1">
          <reference field="0" count="1">
            <x v="0"/>
          </reference>
        </references>
      </pivotArea>
    </format>
    <format dxfId="515">
      <pivotArea dataOnly="0" labelOnly="1" fieldPosition="0">
        <references count="1">
          <reference field="0" count="1">
            <x v="0"/>
          </reference>
        </references>
      </pivotArea>
    </format>
    <format dxfId="514">
      <pivotArea collapsedLevelsAreSubtotals="1" fieldPosition="0">
        <references count="1">
          <reference field="0" count="1">
            <x v="0"/>
          </reference>
        </references>
      </pivotArea>
    </format>
    <format dxfId="513">
      <pivotArea dataOnly="0" labelOnly="1" fieldPosition="0">
        <references count="1">
          <reference field="0" count="1">
            <x v="0"/>
          </reference>
        </references>
      </pivotArea>
    </format>
    <format dxfId="512">
      <pivotArea collapsedLevelsAreSubtotals="1" fieldPosition="0">
        <references count="1">
          <reference field="0" count="1">
            <x v="2"/>
          </reference>
        </references>
      </pivotArea>
    </format>
    <format dxfId="511">
      <pivotArea dataOnly="0" labelOnly="1" fieldPosition="0">
        <references count="1">
          <reference field="0" count="1">
            <x v="2"/>
          </reference>
        </references>
      </pivotArea>
    </format>
    <format dxfId="510">
      <pivotArea collapsedLevelsAreSubtotals="1" fieldPosition="0">
        <references count="1">
          <reference field="0" count="1">
            <x v="2"/>
          </reference>
        </references>
      </pivotArea>
    </format>
    <format dxfId="509">
      <pivotArea dataOnly="0" labelOnly="1" fieldPosition="0">
        <references count="1">
          <reference field="0" count="1">
            <x v="2"/>
          </reference>
        </references>
      </pivotArea>
    </format>
    <format dxfId="508">
      <pivotArea collapsedLevelsAreSubtotals="1" fieldPosition="0">
        <references count="1">
          <reference field="0" count="1">
            <x v="0"/>
          </reference>
        </references>
      </pivotArea>
    </format>
    <format dxfId="507">
      <pivotArea dataOnly="0" labelOnly="1" fieldPosition="0">
        <references count="1">
          <reference field="0" count="1">
            <x v="0"/>
          </reference>
        </references>
      </pivotArea>
    </format>
    <format dxfId="506">
      <pivotArea collapsedLevelsAreSubtotals="1" fieldPosition="0">
        <references count="1">
          <reference field="0" count="1">
            <x v="0"/>
          </reference>
        </references>
      </pivotArea>
    </format>
    <format dxfId="505">
      <pivotArea dataOnly="0" labelOnly="1" fieldPosition="0">
        <references count="1">
          <reference field="0" count="1">
            <x v="0"/>
          </reference>
        </references>
      </pivotArea>
    </format>
    <format dxfId="504">
      <pivotArea collapsedLevelsAreSubtotals="1" fieldPosition="0">
        <references count="1">
          <reference field="0" count="1">
            <x v="4"/>
          </reference>
        </references>
      </pivotArea>
    </format>
    <format dxfId="503">
      <pivotArea dataOnly="0" labelOnly="1" fieldPosition="0">
        <references count="1">
          <reference field="0" count="1">
            <x v="4"/>
          </reference>
        </references>
      </pivotArea>
    </format>
    <format dxfId="502">
      <pivotArea collapsedLevelsAreSubtotals="1" fieldPosition="0">
        <references count="1">
          <reference field="0" count="1">
            <x v="4"/>
          </reference>
        </references>
      </pivotArea>
    </format>
    <format dxfId="501">
      <pivotArea dataOnly="0" labelOnly="1" fieldPosition="0">
        <references count="1">
          <reference field="0" count="1">
            <x v="4"/>
          </reference>
        </references>
      </pivotArea>
    </format>
    <format dxfId="500">
      <pivotArea collapsedLevelsAreSubtotals="1" fieldPosition="0">
        <references count="1">
          <reference field="0" count="1">
            <x v="4"/>
          </reference>
        </references>
      </pivotArea>
    </format>
    <format dxfId="499">
      <pivotArea dataOnly="0" labelOnly="1" fieldPosition="0">
        <references count="1">
          <reference field="0" count="1">
            <x v="4"/>
          </reference>
        </references>
      </pivotArea>
    </format>
    <format dxfId="498">
      <pivotArea collapsedLevelsAreSubtotals="1" fieldPosition="0">
        <references count="1">
          <reference field="0" count="1">
            <x v="4"/>
          </reference>
        </references>
      </pivotArea>
    </format>
    <format dxfId="497">
      <pivotArea dataOnly="0" labelOnly="1" fieldPosition="0">
        <references count="1">
          <reference field="0" count="1">
            <x v="4"/>
          </reference>
        </references>
      </pivotArea>
    </format>
    <format dxfId="496">
      <pivotArea outline="0" fieldPosition="0">
        <references count="1">
          <reference field="4294967294" count="1">
            <x v="3"/>
          </reference>
        </references>
      </pivotArea>
    </format>
    <format dxfId="495">
      <pivotArea collapsedLevelsAreSubtotals="1" fieldPosition="0">
        <references count="1">
          <reference field="0" count="1">
            <x v="4"/>
          </reference>
        </references>
      </pivotArea>
    </format>
    <format dxfId="494">
      <pivotArea dataOnly="0" labelOnly="1" fieldPosition="0">
        <references count="1">
          <reference field="0" count="1">
            <x v="4"/>
          </reference>
        </references>
      </pivotArea>
    </format>
    <format dxfId="493">
      <pivotArea collapsedLevelsAreSubtotals="1" fieldPosition="0">
        <references count="1">
          <reference field="0" count="1">
            <x v="4"/>
          </reference>
        </references>
      </pivotArea>
    </format>
    <format dxfId="492">
      <pivotArea dataOnly="0" labelOnly="1" fieldPosition="0">
        <references count="1">
          <reference field="0" count="1">
            <x v="4"/>
          </reference>
        </references>
      </pivotArea>
    </format>
    <format dxfId="491">
      <pivotArea collapsedLevelsAreSubtotals="1" fieldPosition="0">
        <references count="1">
          <reference field="0" count="1">
            <x v="4"/>
          </reference>
        </references>
      </pivotArea>
    </format>
    <format dxfId="490">
      <pivotArea dataOnly="0" labelOnly="1" fieldPosition="0">
        <references count="1">
          <reference field="0" count="1">
            <x v="4"/>
          </reference>
        </references>
      </pivotArea>
    </format>
    <format dxfId="489">
      <pivotArea collapsedLevelsAreSubtotals="1" fieldPosition="0">
        <references count="1">
          <reference field="0" count="1">
            <x v="4"/>
          </reference>
        </references>
      </pivotArea>
    </format>
    <format dxfId="488">
      <pivotArea dataOnly="0" labelOnly="1" fieldPosition="0">
        <references count="1">
          <reference field="0" count="1">
            <x v="4"/>
          </reference>
        </references>
      </pivotArea>
    </format>
    <format dxfId="487">
      <pivotArea collapsedLevelsAreSubtotals="1" fieldPosition="0">
        <references count="1">
          <reference field="0" count="1">
            <x v="4"/>
          </reference>
        </references>
      </pivotArea>
    </format>
    <format dxfId="486">
      <pivotArea dataOnly="0" labelOnly="1" fieldPosition="0">
        <references count="1">
          <reference field="0" count="1">
            <x v="4"/>
          </reference>
        </references>
      </pivotArea>
    </format>
    <format dxfId="485">
      <pivotArea collapsedLevelsAreSubtotals="1" fieldPosition="0">
        <references count="1">
          <reference field="0" count="1">
            <x v="4"/>
          </reference>
        </references>
      </pivotArea>
    </format>
    <format dxfId="484">
      <pivotArea dataOnly="0" labelOnly="1" fieldPosition="0">
        <references count="1">
          <reference field="0" count="1">
            <x v="4"/>
          </reference>
        </references>
      </pivotArea>
    </format>
    <format dxfId="483">
      <pivotArea collapsedLevelsAreSubtotals="1" fieldPosition="0">
        <references count="1">
          <reference field="0" count="1">
            <x v="4"/>
          </reference>
        </references>
      </pivotArea>
    </format>
    <format dxfId="482">
      <pivotArea dataOnly="0" labelOnly="1" fieldPosition="0">
        <references count="1">
          <reference field="0" count="1">
            <x v="4"/>
          </reference>
        </references>
      </pivotArea>
    </format>
    <format dxfId="481">
      <pivotArea collapsedLevelsAreSubtotals="1" fieldPosition="0">
        <references count="1">
          <reference field="0" count="1">
            <x v="4"/>
          </reference>
        </references>
      </pivotArea>
    </format>
    <format dxfId="480">
      <pivotArea dataOnly="0" labelOnly="1" fieldPosition="0">
        <references count="1">
          <reference field="0" count="1">
            <x v="4"/>
          </reference>
        </references>
      </pivotArea>
    </format>
    <format dxfId="479">
      <pivotArea collapsedLevelsAreSubtotals="1" fieldPosition="0">
        <references count="1">
          <reference field="0" count="1">
            <x v="4"/>
          </reference>
        </references>
      </pivotArea>
    </format>
    <format dxfId="478">
      <pivotArea dataOnly="0" labelOnly="1" fieldPosition="0">
        <references count="1">
          <reference field="0" count="1">
            <x v="4"/>
          </reference>
        </references>
      </pivotArea>
    </format>
    <format dxfId="477">
      <pivotArea collapsedLevelsAreSubtotals="1" fieldPosition="0">
        <references count="1">
          <reference field="0" count="1">
            <x v="4"/>
          </reference>
        </references>
      </pivotArea>
    </format>
    <format dxfId="476">
      <pivotArea dataOnly="0" labelOnly="1" fieldPosition="0">
        <references count="1">
          <reference field="0" count="1">
            <x v="4"/>
          </reference>
        </references>
      </pivotArea>
    </format>
    <format dxfId="475">
      <pivotArea collapsedLevelsAreSubtotals="1" fieldPosition="0">
        <references count="1">
          <reference field="0" count="1">
            <x v="6"/>
          </reference>
        </references>
      </pivotArea>
    </format>
    <format dxfId="474">
      <pivotArea dataOnly="0" labelOnly="1" fieldPosition="0">
        <references count="1">
          <reference field="0" count="1">
            <x v="6"/>
          </reference>
        </references>
      </pivotArea>
    </format>
    <format dxfId="473">
      <pivotArea collapsedLevelsAreSubtotals="1" fieldPosition="0">
        <references count="1">
          <reference field="0" count="1">
            <x v="4"/>
          </reference>
        </references>
      </pivotArea>
    </format>
    <format dxfId="472">
      <pivotArea dataOnly="0" labelOnly="1" fieldPosition="0">
        <references count="1">
          <reference field="0" count="1">
            <x v="4"/>
          </reference>
        </references>
      </pivotArea>
    </format>
    <format dxfId="471">
      <pivotArea collapsedLevelsAreSubtotals="1" fieldPosition="0">
        <references count="1">
          <reference field="0" count="1">
            <x v="6"/>
          </reference>
        </references>
      </pivotArea>
    </format>
    <format dxfId="470">
      <pivotArea dataOnly="0" labelOnly="1" fieldPosition="0">
        <references count="1">
          <reference field="0" count="1">
            <x v="6"/>
          </reference>
        </references>
      </pivotArea>
    </format>
    <format dxfId="469">
      <pivotArea collapsedLevelsAreSubtotals="1" fieldPosition="0">
        <references count="1">
          <reference field="0" count="1">
            <x v="6"/>
          </reference>
        </references>
      </pivotArea>
    </format>
    <format dxfId="468">
      <pivotArea dataOnly="0" labelOnly="1" fieldPosition="0">
        <references count="1">
          <reference field="0" count="1">
            <x v="6"/>
          </reference>
        </references>
      </pivotArea>
    </format>
    <format dxfId="467">
      <pivotArea collapsedLevelsAreSubtotals="1" fieldPosition="0">
        <references count="1">
          <reference field="0" count="1">
            <x v="6"/>
          </reference>
        </references>
      </pivotArea>
    </format>
    <format dxfId="466">
      <pivotArea dataOnly="0" labelOnly="1" fieldPosition="0">
        <references count="1">
          <reference field="0" count="1">
            <x v="6"/>
          </reference>
        </references>
      </pivotArea>
    </format>
    <format dxfId="465">
      <pivotArea collapsedLevelsAreSubtotals="1" fieldPosition="0">
        <references count="1">
          <reference field="0" count="1">
            <x v="6"/>
          </reference>
        </references>
      </pivotArea>
    </format>
    <format dxfId="464">
      <pivotArea dataOnly="0" labelOnly="1" fieldPosition="0">
        <references count="1">
          <reference field="0" count="1">
            <x v="6"/>
          </reference>
        </references>
      </pivotArea>
    </format>
    <format dxfId="463">
      <pivotArea collapsedLevelsAreSubtotals="1" fieldPosition="0">
        <references count="1">
          <reference field="0" count="1">
            <x v="6"/>
          </reference>
        </references>
      </pivotArea>
    </format>
    <format dxfId="462">
      <pivotArea dataOnly="0" labelOnly="1" fieldPosition="0">
        <references count="1">
          <reference field="0" count="1">
            <x v="6"/>
          </reference>
        </references>
      </pivotArea>
    </format>
    <format dxfId="461">
      <pivotArea collapsedLevelsAreSubtotals="1" fieldPosition="0">
        <references count="1">
          <reference field="0" count="1">
            <x v="12"/>
          </reference>
        </references>
      </pivotArea>
    </format>
    <format dxfId="460">
      <pivotArea dataOnly="0" labelOnly="1" fieldPosition="0">
        <references count="1">
          <reference field="0" count="1">
            <x v="12"/>
          </reference>
        </references>
      </pivotArea>
    </format>
    <format dxfId="459">
      <pivotArea collapsedLevelsAreSubtotals="1" fieldPosition="0">
        <references count="1">
          <reference field="0" count="1">
            <x v="12"/>
          </reference>
        </references>
      </pivotArea>
    </format>
    <format dxfId="458">
      <pivotArea dataOnly="0" labelOnly="1" fieldPosition="0">
        <references count="1">
          <reference field="0" count="1">
            <x v="12"/>
          </reference>
        </references>
      </pivotArea>
    </format>
    <format dxfId="457">
      <pivotArea collapsedLevelsAreSubtotals="1" fieldPosition="0">
        <references count="1">
          <reference field="0" count="1">
            <x v="12"/>
          </reference>
        </references>
      </pivotArea>
    </format>
    <format dxfId="456">
      <pivotArea dataOnly="0" labelOnly="1" fieldPosition="0">
        <references count="1">
          <reference field="0" count="1">
            <x v="12"/>
          </reference>
        </references>
      </pivotArea>
    </format>
    <format dxfId="455">
      <pivotArea collapsedLevelsAreSubtotals="1" fieldPosition="0">
        <references count="1">
          <reference field="0" count="1">
            <x v="5"/>
          </reference>
        </references>
      </pivotArea>
    </format>
    <format dxfId="454">
      <pivotArea dataOnly="0" labelOnly="1" fieldPosition="0">
        <references count="1">
          <reference field="0" count="1">
            <x v="5"/>
          </reference>
        </references>
      </pivotArea>
    </format>
    <format dxfId="453">
      <pivotArea collapsedLevelsAreSubtotals="1" fieldPosition="0">
        <references count="1">
          <reference field="0" count="1">
            <x v="5"/>
          </reference>
        </references>
      </pivotArea>
    </format>
    <format dxfId="452">
      <pivotArea dataOnly="0" labelOnly="1" fieldPosition="0">
        <references count="1">
          <reference field="0" count="1">
            <x v="5"/>
          </reference>
        </references>
      </pivotArea>
    </format>
    <format dxfId="451">
      <pivotArea collapsedLevelsAreSubtotals="1" fieldPosition="0">
        <references count="1">
          <reference field="0" count="1">
            <x v="6"/>
          </reference>
        </references>
      </pivotArea>
    </format>
    <format dxfId="450">
      <pivotArea dataOnly="0" labelOnly="1" fieldPosition="0">
        <references count="1">
          <reference field="0" count="1">
            <x v="6"/>
          </reference>
        </references>
      </pivotArea>
    </format>
    <format dxfId="449">
      <pivotArea collapsedLevelsAreSubtotals="1" fieldPosition="0">
        <references count="1">
          <reference field="0" count="1">
            <x v="13"/>
          </reference>
        </references>
      </pivotArea>
    </format>
    <format dxfId="448">
      <pivotArea dataOnly="0" labelOnly="1" fieldPosition="0">
        <references count="1">
          <reference field="0" count="1">
            <x v="13"/>
          </reference>
        </references>
      </pivotArea>
    </format>
    <format dxfId="447">
      <pivotArea collapsedLevelsAreSubtotals="1" fieldPosition="0">
        <references count="1">
          <reference field="0" count="1">
            <x v="13"/>
          </reference>
        </references>
      </pivotArea>
    </format>
    <format dxfId="446">
      <pivotArea dataOnly="0" labelOnly="1" fieldPosition="0">
        <references count="1">
          <reference field="0" count="1">
            <x v="13"/>
          </reference>
        </references>
      </pivotArea>
    </format>
    <format dxfId="445">
      <pivotArea collapsedLevelsAreSubtotals="1" fieldPosition="0">
        <references count="1">
          <reference field="0" count="1">
            <x v="13"/>
          </reference>
        </references>
      </pivotArea>
    </format>
    <format dxfId="444">
      <pivotArea dataOnly="0" labelOnly="1" fieldPosition="0">
        <references count="1">
          <reference field="0" count="1">
            <x v="13"/>
          </reference>
        </references>
      </pivotArea>
    </format>
    <format dxfId="443">
      <pivotArea collapsedLevelsAreSubtotals="1" fieldPosition="0">
        <references count="1">
          <reference field="0" count="2">
            <x v="2"/>
            <x v="5"/>
          </reference>
        </references>
      </pivotArea>
    </format>
    <format dxfId="442">
      <pivotArea dataOnly="0" labelOnly="1" fieldPosition="0">
        <references count="1">
          <reference field="0" count="2">
            <x v="2"/>
            <x v="5"/>
          </reference>
        </references>
      </pivotArea>
    </format>
    <format dxfId="441">
      <pivotArea collapsedLevelsAreSubtotals="1" fieldPosition="0">
        <references count="1">
          <reference field="0" count="2">
            <x v="2"/>
            <x v="5"/>
          </reference>
        </references>
      </pivotArea>
    </format>
    <format dxfId="440">
      <pivotArea dataOnly="0" labelOnly="1" fieldPosition="0">
        <references count="1">
          <reference field="0" count="2">
            <x v="2"/>
            <x v="5"/>
          </reference>
        </references>
      </pivotArea>
    </format>
    <format dxfId="439">
      <pivotArea collapsedLevelsAreSubtotals="1" fieldPosition="0">
        <references count="1">
          <reference field="0" count="2">
            <x v="2"/>
            <x v="5"/>
          </reference>
        </references>
      </pivotArea>
    </format>
    <format dxfId="438">
      <pivotArea dataOnly="0" labelOnly="1" fieldPosition="0">
        <references count="1">
          <reference field="0" count="2">
            <x v="2"/>
            <x v="5"/>
          </reference>
        </references>
      </pivotArea>
    </format>
    <format dxfId="437">
      <pivotArea collapsedLevelsAreSubtotals="1" fieldPosition="0">
        <references count="1">
          <reference field="0" count="2">
            <x v="2"/>
            <x v="5"/>
          </reference>
        </references>
      </pivotArea>
    </format>
    <format dxfId="436">
      <pivotArea dataOnly="0" labelOnly="1" fieldPosition="0">
        <references count="1">
          <reference field="0" count="2">
            <x v="2"/>
            <x v="5"/>
          </reference>
        </references>
      </pivotArea>
    </format>
    <format dxfId="435">
      <pivotArea collapsedLevelsAreSubtotals="1" fieldPosition="0">
        <references count="1">
          <reference field="0" count="1">
            <x v="6"/>
          </reference>
        </references>
      </pivotArea>
    </format>
    <format dxfId="434">
      <pivotArea dataOnly="0" labelOnly="1" fieldPosition="0">
        <references count="1">
          <reference field="0" count="1">
            <x v="6"/>
          </reference>
        </references>
      </pivotArea>
    </format>
    <format dxfId="433">
      <pivotArea collapsedLevelsAreSubtotals="1" fieldPosition="0">
        <references count="1">
          <reference field="0" count="1">
            <x v="13"/>
          </reference>
        </references>
      </pivotArea>
    </format>
    <format dxfId="432">
      <pivotArea dataOnly="0" labelOnly="1" fieldPosition="0">
        <references count="1">
          <reference field="0" count="1">
            <x v="13"/>
          </reference>
        </references>
      </pivotArea>
    </format>
    <format dxfId="431">
      <pivotArea collapsedLevelsAreSubtotals="1" fieldPosition="0">
        <references count="1">
          <reference field="0" count="1">
            <x v="13"/>
          </reference>
        </references>
      </pivotArea>
    </format>
    <format dxfId="430">
      <pivotArea dataOnly="0" labelOnly="1" fieldPosition="0">
        <references count="1">
          <reference field="0" count="1">
            <x v="13"/>
          </reference>
        </references>
      </pivotArea>
    </format>
    <format dxfId="429">
      <pivotArea collapsedLevelsAreSubtotals="1" fieldPosition="0">
        <references count="1">
          <reference field="0" count="1">
            <x v="13"/>
          </reference>
        </references>
      </pivotArea>
    </format>
    <format dxfId="428">
      <pivotArea dataOnly="0" labelOnly="1" fieldPosition="0">
        <references count="1">
          <reference field="0" count="1">
            <x v="13"/>
          </reference>
        </references>
      </pivotArea>
    </format>
    <format dxfId="427">
      <pivotArea collapsedLevelsAreSubtotals="1" fieldPosition="0">
        <references count="1">
          <reference field="0" count="1">
            <x v="6"/>
          </reference>
        </references>
      </pivotArea>
    </format>
    <format dxfId="426">
      <pivotArea dataOnly="0" labelOnly="1" fieldPosition="0">
        <references count="1">
          <reference field="0" count="1">
            <x v="6"/>
          </reference>
        </references>
      </pivotArea>
    </format>
    <format dxfId="425">
      <pivotArea collapsedLevelsAreSubtotals="1" fieldPosition="0">
        <references count="1">
          <reference field="0" count="1">
            <x v="13"/>
          </reference>
        </references>
      </pivotArea>
    </format>
    <format dxfId="424">
      <pivotArea dataOnly="0" labelOnly="1" fieldPosition="0">
        <references count="1">
          <reference field="0" count="1">
            <x v="13"/>
          </reference>
        </references>
      </pivotArea>
    </format>
    <format dxfId="423">
      <pivotArea collapsedLevelsAreSubtotals="1" fieldPosition="0">
        <references count="1">
          <reference field="0" count="1">
            <x v="13"/>
          </reference>
        </references>
      </pivotArea>
    </format>
    <format dxfId="422">
      <pivotArea dataOnly="0" labelOnly="1" fieldPosition="0">
        <references count="1">
          <reference field="0" count="1">
            <x v="13"/>
          </reference>
        </references>
      </pivotArea>
    </format>
    <format dxfId="421">
      <pivotArea collapsedLevelsAreSubtotals="1" fieldPosition="0">
        <references count="1">
          <reference field="0" count="1">
            <x v="13"/>
          </reference>
        </references>
      </pivotArea>
    </format>
    <format dxfId="420">
      <pivotArea dataOnly="0" labelOnly="1" fieldPosition="0">
        <references count="1">
          <reference field="0" count="1">
            <x v="13"/>
          </reference>
        </references>
      </pivotArea>
    </format>
    <format dxfId="419">
      <pivotArea collapsedLevelsAreSubtotals="1" fieldPosition="0">
        <references count="1">
          <reference field="0" count="1">
            <x v="6"/>
          </reference>
        </references>
      </pivotArea>
    </format>
    <format dxfId="418">
      <pivotArea dataOnly="0" labelOnly="1" fieldPosition="0">
        <references count="1">
          <reference field="0" count="1">
            <x v="6"/>
          </reference>
        </references>
      </pivotArea>
    </format>
    <format dxfId="417">
      <pivotArea collapsedLevelsAreSubtotals="1" fieldPosition="0">
        <references count="1">
          <reference field="0" count="1">
            <x v="13"/>
          </reference>
        </references>
      </pivotArea>
    </format>
    <format dxfId="416">
      <pivotArea dataOnly="0" labelOnly="1" fieldPosition="0">
        <references count="1">
          <reference field="0" count="1">
            <x v="13"/>
          </reference>
        </references>
      </pivotArea>
    </format>
    <format dxfId="415">
      <pivotArea collapsedLevelsAreSubtotals="1" fieldPosition="0">
        <references count="1">
          <reference field="0" count="1">
            <x v="13"/>
          </reference>
        </references>
      </pivotArea>
    </format>
    <format dxfId="414">
      <pivotArea dataOnly="0" labelOnly="1" fieldPosition="0">
        <references count="1">
          <reference field="0" count="1">
            <x v="13"/>
          </reference>
        </references>
      </pivotArea>
    </format>
    <format dxfId="413">
      <pivotArea collapsedLevelsAreSubtotals="1" fieldPosition="0">
        <references count="1">
          <reference field="0" count="1">
            <x v="13"/>
          </reference>
        </references>
      </pivotArea>
    </format>
    <format dxfId="412">
      <pivotArea dataOnly="0" labelOnly="1" fieldPosition="0">
        <references count="1">
          <reference field="0" count="1">
            <x v="13"/>
          </reference>
        </references>
      </pivotArea>
    </format>
    <format dxfId="411">
      <pivotArea collapsedLevelsAreSubtotals="1" fieldPosition="0">
        <references count="1">
          <reference field="0" count="1">
            <x v="13"/>
          </reference>
        </references>
      </pivotArea>
    </format>
    <format dxfId="410">
      <pivotArea dataOnly="0" labelOnly="1" fieldPosition="0">
        <references count="1">
          <reference field="0" count="1">
            <x v="13"/>
          </reference>
        </references>
      </pivotArea>
    </format>
    <format dxfId="409">
      <pivotArea collapsedLevelsAreSubtotals="1" fieldPosition="0">
        <references count="1">
          <reference field="0" count="1">
            <x v="13"/>
          </reference>
        </references>
      </pivotArea>
    </format>
    <format dxfId="408">
      <pivotArea dataOnly="0" labelOnly="1" fieldPosition="0">
        <references count="1">
          <reference field="0" count="1">
            <x v="13"/>
          </reference>
        </references>
      </pivotArea>
    </format>
    <format dxfId="407">
      <pivotArea collapsedLevelsAreSubtotals="1" fieldPosition="0">
        <references count="1">
          <reference field="0" count="1">
            <x v="13"/>
          </reference>
        </references>
      </pivotArea>
    </format>
    <format dxfId="406">
      <pivotArea dataOnly="0" labelOnly="1" fieldPosition="0">
        <references count="1">
          <reference field="0" count="1">
            <x v="13"/>
          </reference>
        </references>
      </pivotArea>
    </format>
    <format dxfId="405">
      <pivotArea collapsedLevelsAreSubtotals="1" fieldPosition="0">
        <references count="1">
          <reference field="0" count="1">
            <x v="2"/>
          </reference>
        </references>
      </pivotArea>
    </format>
    <format dxfId="404">
      <pivotArea dataOnly="0" labelOnly="1" fieldPosition="0">
        <references count="1">
          <reference field="0" count="1">
            <x v="2"/>
          </reference>
        </references>
      </pivotArea>
    </format>
    <format dxfId="403">
      <pivotArea collapsedLevelsAreSubtotals="1" fieldPosition="0">
        <references count="1">
          <reference field="0" count="1">
            <x v="2"/>
          </reference>
        </references>
      </pivotArea>
    </format>
    <format dxfId="402">
      <pivotArea dataOnly="0" labelOnly="1" fieldPosition="0">
        <references count="1">
          <reference field="0" count="1">
            <x v="2"/>
          </reference>
        </references>
      </pivotArea>
    </format>
    <format dxfId="401">
      <pivotArea collapsedLevelsAreSubtotals="1" fieldPosition="0">
        <references count="1">
          <reference field="0" count="1">
            <x v="13"/>
          </reference>
        </references>
      </pivotArea>
    </format>
    <format dxfId="400">
      <pivotArea dataOnly="0" labelOnly="1" fieldPosition="0">
        <references count="1">
          <reference field="0" count="1">
            <x v="13"/>
          </reference>
        </references>
      </pivotArea>
    </format>
    <format dxfId="399">
      <pivotArea collapsedLevelsAreSubtotals="1" fieldPosition="0">
        <references count="1">
          <reference field="0" count="1">
            <x v="13"/>
          </reference>
        </references>
      </pivotArea>
    </format>
    <format dxfId="398">
      <pivotArea dataOnly="0" labelOnly="1" fieldPosition="0">
        <references count="1">
          <reference field="0" count="1">
            <x v="13"/>
          </reference>
        </references>
      </pivotArea>
    </format>
    <format dxfId="397">
      <pivotArea collapsedLevelsAreSubtotals="1" fieldPosition="0">
        <references count="1">
          <reference field="0" count="1">
            <x v="13"/>
          </reference>
        </references>
      </pivotArea>
    </format>
    <format dxfId="396">
      <pivotArea dataOnly="0" labelOnly="1" fieldPosition="0">
        <references count="1">
          <reference field="0" count="1">
            <x v="13"/>
          </reference>
        </references>
      </pivotArea>
    </format>
    <format dxfId="395">
      <pivotArea collapsedLevelsAreSubtotals="1" fieldPosition="0">
        <references count="1">
          <reference field="0" count="1">
            <x v="13"/>
          </reference>
        </references>
      </pivotArea>
    </format>
    <format dxfId="394">
      <pivotArea dataOnly="0" labelOnly="1" fieldPosition="0">
        <references count="1">
          <reference field="0" count="1">
            <x v="13"/>
          </reference>
        </references>
      </pivotArea>
    </format>
    <format dxfId="393">
      <pivotArea collapsedLevelsAreSubtotals="1" fieldPosition="0">
        <references count="1">
          <reference field="0" count="1">
            <x v="13"/>
          </reference>
        </references>
      </pivotArea>
    </format>
    <format dxfId="392">
      <pivotArea dataOnly="0" labelOnly="1" fieldPosition="0">
        <references count="1">
          <reference field="0" count="1">
            <x v="13"/>
          </reference>
        </references>
      </pivotArea>
    </format>
    <format dxfId="391">
      <pivotArea collapsedLevelsAreSubtotals="1" fieldPosition="0">
        <references count="1">
          <reference field="0" count="1">
            <x v="5"/>
          </reference>
        </references>
      </pivotArea>
    </format>
    <format dxfId="390">
      <pivotArea dataOnly="0" labelOnly="1" fieldPosition="0">
        <references count="1">
          <reference field="0" count="1">
            <x v="5"/>
          </reference>
        </references>
      </pivotArea>
    </format>
    <format dxfId="389">
      <pivotArea collapsedLevelsAreSubtotals="1" fieldPosition="0">
        <references count="1">
          <reference field="0" count="1">
            <x v="5"/>
          </reference>
        </references>
      </pivotArea>
    </format>
    <format dxfId="388">
      <pivotArea dataOnly="0" labelOnly="1" fieldPosition="0">
        <references count="1">
          <reference field="0" count="1">
            <x v="5"/>
          </reference>
        </references>
      </pivotArea>
    </format>
    <format dxfId="387">
      <pivotArea collapsedLevelsAreSubtotals="1" fieldPosition="0">
        <references count="1">
          <reference field="0" count="1">
            <x v="5"/>
          </reference>
        </references>
      </pivotArea>
    </format>
    <format dxfId="386">
      <pivotArea dataOnly="0" labelOnly="1" fieldPosition="0">
        <references count="1">
          <reference field="0" count="1">
            <x v="5"/>
          </reference>
        </references>
      </pivotArea>
    </format>
    <format dxfId="385">
      <pivotArea collapsedLevelsAreSubtotals="1" fieldPosition="0">
        <references count="1">
          <reference field="0" count="1">
            <x v="5"/>
          </reference>
        </references>
      </pivotArea>
    </format>
    <format dxfId="384">
      <pivotArea dataOnly="0" labelOnly="1" fieldPosition="0">
        <references count="1">
          <reference field="0" count="1">
            <x v="5"/>
          </reference>
        </references>
      </pivotArea>
    </format>
    <format dxfId="383">
      <pivotArea collapsedLevelsAreSubtotals="1" fieldPosition="0">
        <references count="1">
          <reference field="0" count="1">
            <x v="5"/>
          </reference>
        </references>
      </pivotArea>
    </format>
    <format dxfId="382">
      <pivotArea dataOnly="0" labelOnly="1" fieldPosition="0">
        <references count="1">
          <reference field="0" count="1">
            <x v="5"/>
          </reference>
        </references>
      </pivotArea>
    </format>
    <format dxfId="381">
      <pivotArea collapsedLevelsAreSubtotals="1" fieldPosition="0">
        <references count="1">
          <reference field="0" count="1">
            <x v="13"/>
          </reference>
        </references>
      </pivotArea>
    </format>
    <format dxfId="380">
      <pivotArea dataOnly="0" labelOnly="1" fieldPosition="0">
        <references count="1">
          <reference field="0" count="1">
            <x v="13"/>
          </reference>
        </references>
      </pivotArea>
    </format>
    <format dxfId="379">
      <pivotArea collapsedLevelsAreSubtotals="1" fieldPosition="0">
        <references count="1">
          <reference field="0" count="1">
            <x v="13"/>
          </reference>
        </references>
      </pivotArea>
    </format>
    <format dxfId="378">
      <pivotArea dataOnly="0" labelOnly="1" fieldPosition="0">
        <references count="1">
          <reference field="0" count="1">
            <x v="13"/>
          </reference>
        </references>
      </pivotArea>
    </format>
    <format dxfId="377">
      <pivotArea collapsedLevelsAreSubtotals="1" fieldPosition="0">
        <references count="1">
          <reference field="0" count="1">
            <x v="5"/>
          </reference>
        </references>
      </pivotArea>
    </format>
    <format dxfId="376">
      <pivotArea dataOnly="0" labelOnly="1" fieldPosition="0">
        <references count="1">
          <reference field="0" count="1">
            <x v="5"/>
          </reference>
        </references>
      </pivotArea>
    </format>
    <format dxfId="375">
      <pivotArea collapsedLevelsAreSubtotals="1" fieldPosition="0">
        <references count="1">
          <reference field="0" count="1">
            <x v="13"/>
          </reference>
        </references>
      </pivotArea>
    </format>
    <format dxfId="374">
      <pivotArea dataOnly="0" labelOnly="1" fieldPosition="0">
        <references count="1">
          <reference field="0" count="1">
            <x v="13"/>
          </reference>
        </references>
      </pivotArea>
    </format>
    <format dxfId="373">
      <pivotArea collapsedLevelsAreSubtotals="1" fieldPosition="0">
        <references count="1">
          <reference field="0" count="1">
            <x v="13"/>
          </reference>
        </references>
      </pivotArea>
    </format>
    <format dxfId="372">
      <pivotArea dataOnly="0" labelOnly="1" fieldPosition="0">
        <references count="1">
          <reference field="0" count="1">
            <x v="13"/>
          </reference>
        </references>
      </pivotArea>
    </format>
    <format dxfId="371">
      <pivotArea collapsedLevelsAreSubtotals="1" fieldPosition="0">
        <references count="1">
          <reference field="0" count="1">
            <x v="6"/>
          </reference>
        </references>
      </pivotArea>
    </format>
    <format dxfId="370">
      <pivotArea dataOnly="0" labelOnly="1" fieldPosition="0">
        <references count="1">
          <reference field="0" count="1">
            <x v="6"/>
          </reference>
        </references>
      </pivotArea>
    </format>
    <format dxfId="369">
      <pivotArea collapsedLevelsAreSubtotals="1" fieldPosition="0">
        <references count="1">
          <reference field="0" count="1">
            <x v="13"/>
          </reference>
        </references>
      </pivotArea>
    </format>
    <format dxfId="368">
      <pivotArea dataOnly="0" labelOnly="1" fieldPosition="0">
        <references count="1">
          <reference field="0" count="1">
            <x v="13"/>
          </reference>
        </references>
      </pivotArea>
    </format>
    <format dxfId="367">
      <pivotArea collapsedLevelsAreSubtotals="1" fieldPosition="0">
        <references count="1">
          <reference field="0" count="1">
            <x v="13"/>
          </reference>
        </references>
      </pivotArea>
    </format>
    <format dxfId="366">
      <pivotArea dataOnly="0" labelOnly="1" fieldPosition="0">
        <references count="1">
          <reference field="0" count="1">
            <x v="13"/>
          </reference>
        </references>
      </pivotArea>
    </format>
    <format dxfId="365">
      <pivotArea collapsedLevelsAreSubtotals="1" fieldPosition="0">
        <references count="1">
          <reference field="0" count="1">
            <x v="6"/>
          </reference>
        </references>
      </pivotArea>
    </format>
    <format dxfId="364">
      <pivotArea dataOnly="0" labelOnly="1" fieldPosition="0">
        <references count="1">
          <reference field="0" count="1">
            <x v="6"/>
          </reference>
        </references>
      </pivotArea>
    </format>
    <format dxfId="363">
      <pivotArea collapsedLevelsAreSubtotals="1" fieldPosition="0">
        <references count="1">
          <reference field="0" count="1">
            <x v="13"/>
          </reference>
        </references>
      </pivotArea>
    </format>
    <format dxfId="362">
      <pivotArea dataOnly="0" labelOnly="1" fieldPosition="0">
        <references count="1">
          <reference field="0" count="1">
            <x v="13"/>
          </reference>
        </references>
      </pivotArea>
    </format>
    <format dxfId="361">
      <pivotArea collapsedLevelsAreSubtotals="1" fieldPosition="0">
        <references count="1">
          <reference field="0" count="1">
            <x v="13"/>
          </reference>
        </references>
      </pivotArea>
    </format>
    <format dxfId="360">
      <pivotArea dataOnly="0" labelOnly="1" fieldPosition="0">
        <references count="1">
          <reference field="0" count="1">
            <x v="13"/>
          </reference>
        </references>
      </pivotArea>
    </format>
    <format dxfId="359">
      <pivotArea collapsedLevelsAreSubtotals="1" fieldPosition="0">
        <references count="1">
          <reference field="0" count="1">
            <x v="6"/>
          </reference>
        </references>
      </pivotArea>
    </format>
    <format dxfId="358">
      <pivotArea dataOnly="0" labelOnly="1" fieldPosition="0">
        <references count="1">
          <reference field="0" count="1">
            <x v="6"/>
          </reference>
        </references>
      </pivotArea>
    </format>
    <format dxfId="357">
      <pivotArea collapsedLevelsAreSubtotals="1" fieldPosition="0">
        <references count="1">
          <reference field="0" count="1">
            <x v="13"/>
          </reference>
        </references>
      </pivotArea>
    </format>
    <format dxfId="356">
      <pivotArea dataOnly="0" labelOnly="1" fieldPosition="0">
        <references count="1">
          <reference field="0" count="1">
            <x v="13"/>
          </reference>
        </references>
      </pivotArea>
    </format>
    <format dxfId="355">
      <pivotArea collapsedLevelsAreSubtotals="1" fieldPosition="0">
        <references count="1">
          <reference field="0" count="1">
            <x v="13"/>
          </reference>
        </references>
      </pivotArea>
    </format>
    <format dxfId="354">
      <pivotArea dataOnly="0" labelOnly="1" fieldPosition="0">
        <references count="1">
          <reference field="0" count="1">
            <x v="13"/>
          </reference>
        </references>
      </pivotArea>
    </format>
    <format dxfId="353">
      <pivotArea collapsedLevelsAreSubtotals="1" fieldPosition="0">
        <references count="1">
          <reference field="0" count="1">
            <x v="5"/>
          </reference>
        </references>
      </pivotArea>
    </format>
    <format dxfId="352">
      <pivotArea dataOnly="0" labelOnly="1" fieldPosition="0">
        <references count="1">
          <reference field="0" count="1">
            <x v="5"/>
          </reference>
        </references>
      </pivotArea>
    </format>
    <format dxfId="351">
      <pivotArea collapsedLevelsAreSubtotals="1" fieldPosition="0">
        <references count="1">
          <reference field="0" count="1">
            <x v="5"/>
          </reference>
        </references>
      </pivotArea>
    </format>
    <format dxfId="350">
      <pivotArea dataOnly="0" labelOnly="1" fieldPosition="0">
        <references count="1">
          <reference field="0" count="1">
            <x v="5"/>
          </reference>
        </references>
      </pivotArea>
    </format>
    <format dxfId="349">
      <pivotArea collapsedLevelsAreSubtotals="1" fieldPosition="0">
        <references count="1">
          <reference field="0" count="1">
            <x v="3"/>
          </reference>
        </references>
      </pivotArea>
    </format>
    <format dxfId="348">
      <pivotArea dataOnly="0" labelOnly="1" fieldPosition="0">
        <references count="1">
          <reference field="0" count="1">
            <x v="3"/>
          </reference>
        </references>
      </pivotArea>
    </format>
    <format dxfId="347">
      <pivotArea collapsedLevelsAreSubtotals="1" fieldPosition="0">
        <references count="1">
          <reference field="0" count="1">
            <x v="10"/>
          </reference>
        </references>
      </pivotArea>
    </format>
    <format dxfId="346">
      <pivotArea dataOnly="0" labelOnly="1" fieldPosition="0">
        <references count="1">
          <reference field="0" count="1">
            <x v="10"/>
          </reference>
        </references>
      </pivotArea>
    </format>
    <format dxfId="345">
      <pivotArea collapsedLevelsAreSubtotals="1" fieldPosition="0">
        <references count="1">
          <reference field="0" count="1">
            <x v="3"/>
          </reference>
        </references>
      </pivotArea>
    </format>
    <format dxfId="344">
      <pivotArea dataOnly="0" labelOnly="1" fieldPosition="0">
        <references count="1">
          <reference field="0" count="1">
            <x v="3"/>
          </reference>
        </references>
      </pivotArea>
    </format>
    <format dxfId="343">
      <pivotArea collapsedLevelsAreSubtotals="1" fieldPosition="0">
        <references count="1">
          <reference field="0" count="1">
            <x v="2"/>
          </reference>
        </references>
      </pivotArea>
    </format>
    <format dxfId="342">
      <pivotArea dataOnly="0" labelOnly="1" fieldPosition="0">
        <references count="1">
          <reference field="0" count="1">
            <x v="2"/>
          </reference>
        </references>
      </pivotArea>
    </format>
    <format dxfId="341">
      <pivotArea collapsedLevelsAreSubtotals="1" fieldPosition="0">
        <references count="1">
          <reference field="0" count="1">
            <x v="10"/>
          </reference>
        </references>
      </pivotArea>
    </format>
    <format dxfId="340">
      <pivotArea dataOnly="0" labelOnly="1" fieldPosition="0">
        <references count="1">
          <reference field="0" count="1">
            <x v="10"/>
          </reference>
        </references>
      </pivotArea>
    </format>
    <format dxfId="339">
      <pivotArea collapsedLevelsAreSubtotals="1" fieldPosition="0">
        <references count="1">
          <reference field="0" count="1">
            <x v="14"/>
          </reference>
        </references>
      </pivotArea>
    </format>
    <format dxfId="338">
      <pivotArea dataOnly="0" labelOnly="1" fieldPosition="0">
        <references count="1">
          <reference field="0" count="1">
            <x v="14"/>
          </reference>
        </references>
      </pivotArea>
    </format>
    <format dxfId="337">
      <pivotArea collapsedLevelsAreSubtotals="1" fieldPosition="0">
        <references count="1">
          <reference field="0" count="1">
            <x v="14"/>
          </reference>
        </references>
      </pivotArea>
    </format>
    <format dxfId="336">
      <pivotArea dataOnly="0" labelOnly="1" fieldPosition="0">
        <references count="1">
          <reference field="0" count="1">
            <x v="14"/>
          </reference>
        </references>
      </pivotArea>
    </format>
    <format dxfId="335">
      <pivotArea collapsedLevelsAreSubtotals="1" fieldPosition="0">
        <references count="1">
          <reference field="0" count="1">
            <x v="6"/>
          </reference>
        </references>
      </pivotArea>
    </format>
    <format dxfId="334">
      <pivotArea dataOnly="0" labelOnly="1" fieldPosition="0">
        <references count="1">
          <reference field="0" count="1">
            <x v="6"/>
          </reference>
        </references>
      </pivotArea>
    </format>
    <format dxfId="333">
      <pivotArea collapsedLevelsAreSubtotals="1" fieldPosition="0">
        <references count="1">
          <reference field="0" count="1">
            <x v="9"/>
          </reference>
        </references>
      </pivotArea>
    </format>
    <format dxfId="332">
      <pivotArea dataOnly="0" labelOnly="1" fieldPosition="0">
        <references count="1">
          <reference field="0" count="1">
            <x v="9"/>
          </reference>
        </references>
      </pivotArea>
    </format>
    <format dxfId="331">
      <pivotArea collapsedLevelsAreSubtotals="1" fieldPosition="0">
        <references count="1">
          <reference field="0" count="1">
            <x v="15"/>
          </reference>
        </references>
      </pivotArea>
    </format>
    <format dxfId="330">
      <pivotArea dataOnly="0" labelOnly="1" fieldPosition="0">
        <references count="1">
          <reference field="0" count="1">
            <x v="15"/>
          </reference>
        </references>
      </pivotArea>
    </format>
    <format dxfId="329">
      <pivotArea collapsedLevelsAreSubtotals="1" fieldPosition="0">
        <references count="1">
          <reference field="0" count="1">
            <x v="9"/>
          </reference>
        </references>
      </pivotArea>
    </format>
    <format dxfId="328">
      <pivotArea dataOnly="0" labelOnly="1" fieldPosition="0">
        <references count="1">
          <reference field="0" count="1">
            <x v="9"/>
          </reference>
        </references>
      </pivotArea>
    </format>
    <format dxfId="327">
      <pivotArea collapsedLevelsAreSubtotals="1" fieldPosition="0">
        <references count="1">
          <reference field="0" count="1">
            <x v="0"/>
          </reference>
        </references>
      </pivotArea>
    </format>
    <format dxfId="326">
      <pivotArea dataOnly="0" labelOnly="1" fieldPosition="0">
        <references count="1">
          <reference field="0" count="1">
            <x v="0"/>
          </reference>
        </references>
      </pivotArea>
    </format>
    <format dxfId="325">
      <pivotArea collapsedLevelsAreSubtotals="1" fieldPosition="0">
        <references count="1">
          <reference field="0" count="1">
            <x v="1"/>
          </reference>
        </references>
      </pivotArea>
    </format>
    <format dxfId="324">
      <pivotArea dataOnly="0" labelOnly="1" fieldPosition="0">
        <references count="1">
          <reference field="0" count="1">
            <x v="1"/>
          </reference>
        </references>
      </pivotArea>
    </format>
    <format dxfId="323">
      <pivotArea collapsedLevelsAreSubtotals="1" fieldPosition="0">
        <references count="1">
          <reference field="0" count="1">
            <x v="15"/>
          </reference>
        </references>
      </pivotArea>
    </format>
    <format dxfId="322">
      <pivotArea dataOnly="0" labelOnly="1" fieldPosition="0">
        <references count="1">
          <reference field="0" count="1">
            <x v="15"/>
          </reference>
        </references>
      </pivotArea>
    </format>
    <format dxfId="321">
      <pivotArea collapsedLevelsAreSubtotals="1" fieldPosition="0">
        <references count="1">
          <reference field="0" count="1">
            <x v="8"/>
          </reference>
        </references>
      </pivotArea>
    </format>
    <format dxfId="320">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HK-K6" cacheId="23"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5" firstHeaderRow="0" firstDataRow="1" firstDataCol="2"/>
  <pivotFields count="5">
    <pivotField axis="axisRow" compact="0" outline="0" showAll="0" measureFilter="1" sortType="descending" defaultSubtotal="0">
      <items count="68">
        <item m="1" x="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1"/>
        <item x="10"/>
        <item x="3"/>
        <item m="1" x="15"/>
        <item x="0"/>
        <item m="1" x="13"/>
        <item m="1" x="14"/>
        <item x="4"/>
        <item x="7"/>
        <item x="11"/>
        <item x="9"/>
        <item m="1" x="12"/>
        <item x="6"/>
        <item m="1" x="16"/>
        <item x="5"/>
        <item x="2"/>
        <item x="8"/>
      </items>
    </pivotField>
    <pivotField dataField="1" compact="0" outline="0" dragToRow="0" dragToCol="0" dragToPage="0" showAll="0" defaultSubtotal="0"/>
  </pivotFields>
  <rowFields count="2">
    <field x="0"/>
    <field x="3"/>
  </rowFields>
  <rowItems count="68">
    <i>
      <x v="7"/>
      <x/>
    </i>
    <i>
      <x v="49"/>
      <x v="10"/>
    </i>
    <i>
      <x v="59"/>
      <x v="9"/>
    </i>
    <i>
      <x v="67"/>
      <x v="8"/>
    </i>
    <i>
      <x v="35"/>
      <x v="12"/>
    </i>
    <i>
      <x v="15"/>
      <x v="15"/>
    </i>
    <i>
      <x v="39"/>
      <x v="8"/>
    </i>
    <i>
      <x v="14"/>
      <x v="15"/>
    </i>
    <i>
      <x v="48"/>
      <x v="10"/>
    </i>
    <i>
      <x v="21"/>
      <x v="7"/>
    </i>
    <i>
      <x v="8"/>
      <x/>
    </i>
    <i>
      <x v="40"/>
      <x v="8"/>
    </i>
    <i>
      <x v="30"/>
      <x v="14"/>
    </i>
    <i>
      <x v="16"/>
      <x v="2"/>
    </i>
    <i>
      <x v="46"/>
      <x v="10"/>
    </i>
    <i>
      <x v="23"/>
      <x v="7"/>
    </i>
    <i>
      <x v="17"/>
      <x v="2"/>
    </i>
    <i>
      <x v="51"/>
      <x v="1"/>
    </i>
    <i>
      <x v="45"/>
      <x v="16"/>
    </i>
    <i>
      <x v="47"/>
      <x v="10"/>
    </i>
    <i>
      <x v="54"/>
      <x v="1"/>
    </i>
    <i>
      <x v="25"/>
      <x v="7"/>
    </i>
    <i>
      <x v="19"/>
      <x v="2"/>
    </i>
    <i>
      <x v="1"/>
      <x v="4"/>
    </i>
    <i>
      <x v="57"/>
      <x v="9"/>
    </i>
    <i>
      <x v="18"/>
      <x v="2"/>
    </i>
    <i>
      <x v="9"/>
      <x/>
    </i>
    <i>
      <x v="2"/>
      <x v="4"/>
    </i>
    <i>
      <x v="24"/>
      <x v="7"/>
    </i>
    <i>
      <x v="42"/>
      <x v="16"/>
    </i>
    <i>
      <x v="20"/>
      <x v="2"/>
    </i>
    <i>
      <x v="43"/>
      <x v="16"/>
    </i>
    <i>
      <x v="29"/>
      <x v="14"/>
    </i>
    <i>
      <x v="32"/>
      <x v="12"/>
    </i>
    <i>
      <x v="52"/>
      <x v="1"/>
    </i>
    <i>
      <x v="11"/>
      <x v="15"/>
    </i>
    <i>
      <x v="60"/>
      <x v="9"/>
    </i>
    <i>
      <x v="36"/>
      <x v="8"/>
    </i>
    <i>
      <x v="64"/>
      <x v="9"/>
    </i>
    <i>
      <x v="6"/>
      <x/>
    </i>
    <i>
      <x v="26"/>
      <x v="14"/>
    </i>
    <i>
      <x v="10"/>
      <x/>
    </i>
    <i>
      <x v="38"/>
      <x v="8"/>
    </i>
    <i>
      <x v="31"/>
      <x v="12"/>
    </i>
    <i>
      <x v="22"/>
      <x v="7"/>
    </i>
    <i>
      <x v="65"/>
      <x v="7"/>
    </i>
    <i>
      <x v="12"/>
      <x v="15"/>
    </i>
    <i>
      <x v="55"/>
      <x v="1"/>
    </i>
    <i>
      <x v="37"/>
      <x v="8"/>
    </i>
    <i>
      <x v="53"/>
      <x v="1"/>
    </i>
    <i>
      <x v="3"/>
      <x v="4"/>
    </i>
    <i>
      <x v="58"/>
      <x v="9"/>
    </i>
    <i>
      <x v="5"/>
      <x v="4"/>
    </i>
    <i>
      <x v="41"/>
      <x v="16"/>
    </i>
    <i>
      <x v="44"/>
      <x v="16"/>
    </i>
    <i>
      <x v="28"/>
      <x v="14"/>
    </i>
    <i>
      <x v="13"/>
      <x v="15"/>
    </i>
    <i>
      <x v="50"/>
      <x v="10"/>
    </i>
    <i>
      <x v="34"/>
      <x v="12"/>
    </i>
    <i>
      <x v="33"/>
      <x v="12"/>
    </i>
    <i>
      <x v="4"/>
      <x v="4"/>
    </i>
    <i>
      <x v="56"/>
      <x v="9"/>
    </i>
    <i>
      <x v="61"/>
      <x v="4"/>
    </i>
    <i>
      <x v="27"/>
      <x v="14"/>
    </i>
    <i>
      <x v="66"/>
      <x v="2"/>
    </i>
    <i>
      <x v="62"/>
      <x v="12"/>
    </i>
    <i>
      <x v="63"/>
      <x v="16"/>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15">
      <pivotArea dataOnly="0" labelOnly="1" outline="0" fieldPosition="0">
        <references count="1">
          <reference field="4294967294" count="1">
            <x v="3"/>
          </reference>
        </references>
      </pivotArea>
    </format>
    <format dxfId="31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HKKOK-K6" cacheId="24"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108" firstHeaderRow="0" firstDataRow="1" firstDataCol="2"/>
  <pivotFields count="5">
    <pivotField axis="axisRow" compact="0" outline="0" showAll="0" measureFilter="1" sortType="descending" defaultSubtotal="0">
      <items count="101">
        <item m="1" x="1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6"/>
        <item x="0"/>
        <item x="3"/>
        <item m="1" x="13"/>
        <item m="1" x="15"/>
        <item x="11"/>
        <item x="10"/>
        <item m="1" x="14"/>
        <item x="5"/>
        <item x="2"/>
        <item x="8"/>
        <item m="1" x="12"/>
        <item m="1" x="16"/>
        <item x="1"/>
        <item x="9"/>
        <item x="4"/>
        <item x="7"/>
      </items>
    </pivotField>
    <pivotField dataField="1" compact="0" outline="0" dragToRow="0" dragToCol="0" dragToPage="0" showAll="0" defaultSubtotal="0"/>
  </pivotFields>
  <rowFields count="2">
    <field x="0"/>
    <field x="3"/>
  </rowFields>
  <rowItems count="101">
    <i>
      <x v="80"/>
      <x v="1"/>
    </i>
    <i>
      <x v="97"/>
      <x v="5"/>
    </i>
    <i>
      <x v="100"/>
      <x v="6"/>
    </i>
    <i>
      <x v="32"/>
      <x/>
    </i>
    <i>
      <x v="56"/>
      <x v="5"/>
    </i>
    <i>
      <x v="40"/>
      <x v="16"/>
    </i>
    <i>
      <x v="74"/>
      <x v="2"/>
    </i>
    <i>
      <x v="60"/>
      <x v="5"/>
    </i>
    <i>
      <x v="20"/>
      <x v="2"/>
    </i>
    <i>
      <x v="16"/>
      <x v="2"/>
    </i>
    <i>
      <x v="18"/>
      <x v="2"/>
    </i>
    <i>
      <x v="10"/>
      <x v="13"/>
    </i>
    <i>
      <x v="71"/>
      <x v="5"/>
    </i>
    <i>
      <x v="57"/>
      <x v="5"/>
    </i>
    <i>
      <x v="9"/>
      <x v="13"/>
    </i>
    <i>
      <x v="51"/>
      <x v="6"/>
    </i>
    <i>
      <x v="50"/>
      <x v="14"/>
    </i>
    <i>
      <x v="31"/>
      <x/>
    </i>
    <i>
      <x v="82"/>
      <x/>
    </i>
    <i>
      <x v="85"/>
      <x v="10"/>
    </i>
    <i>
      <x v="55"/>
      <x v="6"/>
    </i>
    <i>
      <x v="65"/>
      <x v="10"/>
    </i>
    <i>
      <x v="69"/>
      <x v="15"/>
    </i>
    <i>
      <x v="59"/>
      <x v="5"/>
    </i>
    <i>
      <x v="1"/>
      <x v="1"/>
    </i>
    <i>
      <x v="5"/>
      <x v="1"/>
    </i>
    <i>
      <x v="4"/>
      <x v="1"/>
    </i>
    <i>
      <x v="45"/>
      <x v="10"/>
    </i>
    <i>
      <x v="73"/>
      <x v="16"/>
    </i>
    <i>
      <x v="41"/>
      <x v="10"/>
    </i>
    <i>
      <x v="48"/>
      <x v="14"/>
    </i>
    <i>
      <x v="58"/>
      <x v="5"/>
    </i>
    <i>
      <x v="34"/>
      <x/>
    </i>
    <i>
      <x v="72"/>
      <x/>
    </i>
    <i>
      <x v="33"/>
      <x/>
    </i>
    <i>
      <x v="76"/>
      <x v="6"/>
    </i>
    <i>
      <x v="54"/>
      <x v="6"/>
    </i>
    <i>
      <x v="79"/>
      <x v="9"/>
    </i>
    <i>
      <x v="29"/>
      <x v="8"/>
    </i>
    <i>
      <x v="78"/>
      <x v="10"/>
    </i>
    <i>
      <x v="38"/>
      <x v="16"/>
    </i>
    <i>
      <x v="43"/>
      <x v="10"/>
    </i>
    <i>
      <x v="63"/>
      <x v="8"/>
    </i>
    <i>
      <x v="2"/>
      <x v="1"/>
    </i>
    <i>
      <x v="75"/>
      <x v="2"/>
    </i>
    <i>
      <x v="19"/>
      <x v="2"/>
    </i>
    <i>
      <x v="96"/>
      <x v="6"/>
    </i>
    <i>
      <x v="44"/>
      <x v="10"/>
    </i>
    <i>
      <x v="22"/>
      <x v="15"/>
    </i>
    <i>
      <x v="17"/>
      <x v="2"/>
    </i>
    <i>
      <x v="30"/>
      <x v="8"/>
    </i>
    <i>
      <x v="37"/>
      <x v="16"/>
    </i>
    <i>
      <x v="67"/>
      <x v="14"/>
    </i>
    <i>
      <x v="99"/>
      <x/>
    </i>
    <i>
      <x v="24"/>
      <x v="15"/>
    </i>
    <i>
      <x v="77"/>
      <x v="13"/>
    </i>
    <i>
      <x v="35"/>
      <x/>
    </i>
    <i>
      <x v="23"/>
      <x v="15"/>
    </i>
    <i>
      <x v="68"/>
      <x v="15"/>
    </i>
    <i>
      <x v="25"/>
      <x v="15"/>
    </i>
    <i>
      <x v="64"/>
      <x v="1"/>
    </i>
    <i>
      <x v="53"/>
      <x v="6"/>
    </i>
    <i>
      <x v="39"/>
      <x v="16"/>
    </i>
    <i>
      <x v="11"/>
      <x v="9"/>
    </i>
    <i>
      <x v="49"/>
      <x v="14"/>
    </i>
    <i>
      <x v="92"/>
      <x v="9"/>
    </i>
    <i>
      <x v="98"/>
      <x v="13"/>
    </i>
    <i>
      <x v="95"/>
      <x v="6"/>
    </i>
    <i>
      <x v="14"/>
      <x v="9"/>
    </i>
    <i>
      <x v="15"/>
      <x v="9"/>
    </i>
    <i>
      <x v="6"/>
      <x v="13"/>
    </i>
    <i>
      <x v="88"/>
      <x v="8"/>
    </i>
    <i>
      <x v="28"/>
      <x v="8"/>
    </i>
    <i>
      <x v="8"/>
      <x v="13"/>
    </i>
    <i>
      <x v="52"/>
      <x v="6"/>
    </i>
    <i>
      <x v="47"/>
      <x v="14"/>
    </i>
    <i>
      <x v="26"/>
      <x v="8"/>
    </i>
    <i>
      <x v="70"/>
      <x v="16"/>
    </i>
    <i>
      <x v="27"/>
      <x v="8"/>
    </i>
    <i>
      <x v="62"/>
      <x v="9"/>
    </i>
    <i>
      <x v="42"/>
      <x v="10"/>
    </i>
    <i>
      <x v="12"/>
      <x v="9"/>
    </i>
    <i>
      <x v="36"/>
      <x v="16"/>
    </i>
    <i>
      <x v="90"/>
      <x v="2"/>
    </i>
    <i>
      <x v="89"/>
      <x v="9"/>
    </i>
    <i>
      <x v="81"/>
      <x v="15"/>
    </i>
    <i>
      <x v="46"/>
      <x v="14"/>
    </i>
    <i>
      <x v="93"/>
      <x v="15"/>
    </i>
    <i>
      <x v="84"/>
      <x v="8"/>
    </i>
    <i>
      <x v="13"/>
      <x v="9"/>
    </i>
    <i>
      <x v="7"/>
      <x v="13"/>
    </i>
    <i>
      <x v="91"/>
      <x v="1"/>
    </i>
    <i>
      <x v="3"/>
      <x v="1"/>
    </i>
    <i>
      <x v="94"/>
      <x v="16"/>
    </i>
    <i>
      <x v="83"/>
      <x v="5"/>
    </i>
    <i>
      <x v="61"/>
      <x v="15"/>
    </i>
    <i>
      <x v="86"/>
      <x v="13"/>
    </i>
    <i>
      <x v="21"/>
      <x v="15"/>
    </i>
    <i>
      <x v="87"/>
      <x v="8"/>
    </i>
    <i>
      <x v="66"/>
      <x v="1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13">
      <pivotArea dataOnly="0" labelOnly="1" outline="0" fieldPosition="0">
        <references count="1">
          <reference field="4294967294" count="1">
            <x v="3"/>
          </reference>
        </references>
      </pivotArea>
    </format>
    <format dxfId="31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1800-000001000000}" name="Sarjataulukko-K7" cacheId="25"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3"/>
        <item x="6"/>
        <item x="0"/>
        <item m="1" x="13"/>
        <item m="1" x="16"/>
        <item x="11"/>
        <item x="10"/>
        <item m="1" x="14"/>
        <item x="5"/>
        <item x="2"/>
        <item x="8"/>
        <item m="1" x="15"/>
        <item m="1" x="12"/>
        <item m="1" x="17"/>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v="1"/>
    </i>
    <i>
      <x/>
    </i>
    <i>
      <x v="10"/>
    </i>
    <i>
      <x v="2"/>
    </i>
    <i>
      <x v="17"/>
    </i>
    <i>
      <x v="6"/>
    </i>
    <i>
      <x v="16"/>
    </i>
    <i>
      <x v="14"/>
    </i>
    <i>
      <x v="9"/>
    </i>
    <i>
      <x v="8"/>
    </i>
    <i>
      <x v="15"/>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56">
    <format dxfId="307">
      <pivotArea dataOnly="0" labelOnly="1" outline="0" fieldPosition="0">
        <references count="1">
          <reference field="4294967294" count="1">
            <x v="4"/>
          </reference>
        </references>
      </pivotArea>
    </format>
    <format dxfId="306">
      <pivotArea collapsedLevelsAreSubtotals="1" fieldPosition="0">
        <references count="2">
          <reference field="4294967294" count="2" selected="0">
            <x v="1"/>
            <x v="2"/>
          </reference>
          <reference field="0" count="0"/>
        </references>
      </pivotArea>
    </format>
    <format dxfId="305">
      <pivotArea dataOnly="0" labelOnly="1" fieldPosition="0">
        <references count="1">
          <reference field="0" count="0"/>
        </references>
      </pivotArea>
    </format>
    <format dxfId="304">
      <pivotArea collapsedLevelsAreSubtotals="1" fieldPosition="0">
        <references count="1">
          <reference field="0" count="1">
            <x v="1"/>
          </reference>
        </references>
      </pivotArea>
    </format>
    <format dxfId="303">
      <pivotArea dataOnly="0" labelOnly="1" fieldPosition="0">
        <references count="1">
          <reference field="0" count="1">
            <x v="1"/>
          </reference>
        </references>
      </pivotArea>
    </format>
    <format dxfId="302">
      <pivotArea collapsedLevelsAreSubtotals="1" fieldPosition="0">
        <references count="1">
          <reference field="0" count="1">
            <x v="1"/>
          </reference>
        </references>
      </pivotArea>
    </format>
    <format dxfId="301">
      <pivotArea dataOnly="0" labelOnly="1" fieldPosition="0">
        <references count="1">
          <reference field="0" count="1">
            <x v="1"/>
          </reference>
        </references>
      </pivotArea>
    </format>
    <format dxfId="300">
      <pivotArea collapsedLevelsAreSubtotals="1" fieldPosition="0">
        <references count="1">
          <reference field="0" count="1">
            <x v="1"/>
          </reference>
        </references>
      </pivotArea>
    </format>
    <format dxfId="299">
      <pivotArea dataOnly="0" labelOnly="1" fieldPosition="0">
        <references count="1">
          <reference field="0" count="1">
            <x v="1"/>
          </reference>
        </references>
      </pivotArea>
    </format>
    <format dxfId="298">
      <pivotArea collapsedLevelsAreSubtotals="1" fieldPosition="0">
        <references count="1">
          <reference field="0" count="1">
            <x v="0"/>
          </reference>
        </references>
      </pivotArea>
    </format>
    <format dxfId="297">
      <pivotArea dataOnly="0" labelOnly="1" fieldPosition="0">
        <references count="1">
          <reference field="0" count="1">
            <x v="0"/>
          </reference>
        </references>
      </pivotArea>
    </format>
    <format dxfId="296">
      <pivotArea collapsedLevelsAreSubtotals="1" fieldPosition="0">
        <references count="1">
          <reference field="0" count="1">
            <x v="0"/>
          </reference>
        </references>
      </pivotArea>
    </format>
    <format dxfId="295">
      <pivotArea dataOnly="0" labelOnly="1" fieldPosition="0">
        <references count="1">
          <reference field="0" count="1">
            <x v="0"/>
          </reference>
        </references>
      </pivotArea>
    </format>
    <format dxfId="294">
      <pivotArea collapsedLevelsAreSubtotals="1" fieldPosition="0">
        <references count="1">
          <reference field="0" count="1">
            <x v="2"/>
          </reference>
        </references>
      </pivotArea>
    </format>
    <format dxfId="293">
      <pivotArea dataOnly="0" labelOnly="1" fieldPosition="0">
        <references count="1">
          <reference field="0" count="1">
            <x v="2"/>
          </reference>
        </references>
      </pivotArea>
    </format>
    <format dxfId="292">
      <pivotArea collapsedLevelsAreSubtotals="1" fieldPosition="0">
        <references count="1">
          <reference field="0" count="1">
            <x v="2"/>
          </reference>
        </references>
      </pivotArea>
    </format>
    <format dxfId="291">
      <pivotArea dataOnly="0" labelOnly="1" fieldPosition="0">
        <references count="1">
          <reference field="0" count="1">
            <x v="2"/>
          </reference>
        </references>
      </pivotArea>
    </format>
    <format dxfId="290">
      <pivotArea collapsedLevelsAreSubtotals="1" fieldPosition="0">
        <references count="1">
          <reference field="0" count="1">
            <x v="2"/>
          </reference>
        </references>
      </pivotArea>
    </format>
    <format dxfId="289">
      <pivotArea dataOnly="0" labelOnly="1" fieldPosition="0">
        <references count="1">
          <reference field="0" count="1">
            <x v="2"/>
          </reference>
        </references>
      </pivotArea>
    </format>
    <format dxfId="288">
      <pivotArea collapsedLevelsAreSubtotals="1" fieldPosition="0">
        <references count="1">
          <reference field="0" count="1">
            <x v="0"/>
          </reference>
        </references>
      </pivotArea>
    </format>
    <format dxfId="287">
      <pivotArea dataOnly="0" labelOnly="1" fieldPosition="0">
        <references count="1">
          <reference field="0" count="1">
            <x v="0"/>
          </reference>
        </references>
      </pivotArea>
    </format>
    <format dxfId="286">
      <pivotArea collapsedLevelsAreSubtotals="1" fieldPosition="0">
        <references count="1">
          <reference field="0" count="1">
            <x v="0"/>
          </reference>
        </references>
      </pivotArea>
    </format>
    <format dxfId="285">
      <pivotArea dataOnly="0" labelOnly="1" fieldPosition="0">
        <references count="1">
          <reference field="0" count="1">
            <x v="0"/>
          </reference>
        </references>
      </pivotArea>
    </format>
    <format dxfId="284">
      <pivotArea collapsedLevelsAreSubtotals="1" fieldPosition="0">
        <references count="1">
          <reference field="0" count="1">
            <x v="4"/>
          </reference>
        </references>
      </pivotArea>
    </format>
    <format dxfId="283">
      <pivotArea dataOnly="0" labelOnly="1" fieldPosition="0">
        <references count="1">
          <reference field="0" count="1">
            <x v="4"/>
          </reference>
        </references>
      </pivotArea>
    </format>
    <format dxfId="282">
      <pivotArea collapsedLevelsAreSubtotals="1" fieldPosition="0">
        <references count="1">
          <reference field="0" count="1">
            <x v="4"/>
          </reference>
        </references>
      </pivotArea>
    </format>
    <format dxfId="281">
      <pivotArea dataOnly="0" labelOnly="1" fieldPosition="0">
        <references count="1">
          <reference field="0" count="1">
            <x v="4"/>
          </reference>
        </references>
      </pivotArea>
    </format>
    <format dxfId="280">
      <pivotArea collapsedLevelsAreSubtotals="1" fieldPosition="0">
        <references count="1">
          <reference field="0" count="1">
            <x v="4"/>
          </reference>
        </references>
      </pivotArea>
    </format>
    <format dxfId="279">
      <pivotArea dataOnly="0" labelOnly="1" fieldPosition="0">
        <references count="1">
          <reference field="0" count="1">
            <x v="4"/>
          </reference>
        </references>
      </pivotArea>
    </format>
    <format dxfId="278">
      <pivotArea collapsedLevelsAreSubtotals="1" fieldPosition="0">
        <references count="1">
          <reference field="0" count="1">
            <x v="4"/>
          </reference>
        </references>
      </pivotArea>
    </format>
    <format dxfId="277">
      <pivotArea dataOnly="0" labelOnly="1" fieldPosition="0">
        <references count="1">
          <reference field="0" count="1">
            <x v="4"/>
          </reference>
        </references>
      </pivotArea>
    </format>
    <format dxfId="276">
      <pivotArea outline="0" fieldPosition="0">
        <references count="1">
          <reference field="4294967294" count="1">
            <x v="3"/>
          </reference>
        </references>
      </pivotArea>
    </format>
    <format dxfId="275">
      <pivotArea collapsedLevelsAreSubtotals="1" fieldPosition="0">
        <references count="1">
          <reference field="0" count="1">
            <x v="4"/>
          </reference>
        </references>
      </pivotArea>
    </format>
    <format dxfId="274">
      <pivotArea dataOnly="0" labelOnly="1" fieldPosition="0">
        <references count="1">
          <reference field="0" count="1">
            <x v="4"/>
          </reference>
        </references>
      </pivotArea>
    </format>
    <format dxfId="273">
      <pivotArea collapsedLevelsAreSubtotals="1" fieldPosition="0">
        <references count="1">
          <reference field="0" count="1">
            <x v="4"/>
          </reference>
        </references>
      </pivotArea>
    </format>
    <format dxfId="272">
      <pivotArea dataOnly="0" labelOnly="1" fieldPosition="0">
        <references count="1">
          <reference field="0" count="1">
            <x v="4"/>
          </reference>
        </references>
      </pivotArea>
    </format>
    <format dxfId="271">
      <pivotArea collapsedLevelsAreSubtotals="1" fieldPosition="0">
        <references count="1">
          <reference field="0" count="1">
            <x v="4"/>
          </reference>
        </references>
      </pivotArea>
    </format>
    <format dxfId="270">
      <pivotArea dataOnly="0" labelOnly="1" fieldPosition="0">
        <references count="1">
          <reference field="0" count="1">
            <x v="4"/>
          </reference>
        </references>
      </pivotArea>
    </format>
    <format dxfId="269">
      <pivotArea collapsedLevelsAreSubtotals="1" fieldPosition="0">
        <references count="1">
          <reference field="0" count="1">
            <x v="4"/>
          </reference>
        </references>
      </pivotArea>
    </format>
    <format dxfId="268">
      <pivotArea dataOnly="0" labelOnly="1" fieldPosition="0">
        <references count="1">
          <reference field="0" count="1">
            <x v="4"/>
          </reference>
        </references>
      </pivotArea>
    </format>
    <format dxfId="267">
      <pivotArea collapsedLevelsAreSubtotals="1" fieldPosition="0">
        <references count="1">
          <reference field="0" count="1">
            <x v="4"/>
          </reference>
        </references>
      </pivotArea>
    </format>
    <format dxfId="266">
      <pivotArea dataOnly="0" labelOnly="1" fieldPosition="0">
        <references count="1">
          <reference field="0" count="1">
            <x v="4"/>
          </reference>
        </references>
      </pivotArea>
    </format>
    <format dxfId="265">
      <pivotArea collapsedLevelsAreSubtotals="1" fieldPosition="0">
        <references count="1">
          <reference field="0" count="1">
            <x v="4"/>
          </reference>
        </references>
      </pivotArea>
    </format>
    <format dxfId="264">
      <pivotArea dataOnly="0" labelOnly="1" fieldPosition="0">
        <references count="1">
          <reference field="0" count="1">
            <x v="4"/>
          </reference>
        </references>
      </pivotArea>
    </format>
    <format dxfId="263">
      <pivotArea collapsedLevelsAreSubtotals="1" fieldPosition="0">
        <references count="1">
          <reference field="0" count="1">
            <x v="4"/>
          </reference>
        </references>
      </pivotArea>
    </format>
    <format dxfId="262">
      <pivotArea dataOnly="0" labelOnly="1" fieldPosition="0">
        <references count="1">
          <reference field="0" count="1">
            <x v="4"/>
          </reference>
        </references>
      </pivotArea>
    </format>
    <format dxfId="261">
      <pivotArea collapsedLevelsAreSubtotals="1" fieldPosition="0">
        <references count="1">
          <reference field="0" count="1">
            <x v="4"/>
          </reference>
        </references>
      </pivotArea>
    </format>
    <format dxfId="260">
      <pivotArea dataOnly="0" labelOnly="1" fieldPosition="0">
        <references count="1">
          <reference field="0" count="1">
            <x v="4"/>
          </reference>
        </references>
      </pivotArea>
    </format>
    <format dxfId="259">
      <pivotArea collapsedLevelsAreSubtotals="1" fieldPosition="0">
        <references count="1">
          <reference field="0" count="1">
            <x v="4"/>
          </reference>
        </references>
      </pivotArea>
    </format>
    <format dxfId="258">
      <pivotArea dataOnly="0" labelOnly="1" fieldPosition="0">
        <references count="1">
          <reference field="0" count="1">
            <x v="4"/>
          </reference>
        </references>
      </pivotArea>
    </format>
    <format dxfId="257">
      <pivotArea collapsedLevelsAreSubtotals="1" fieldPosition="0">
        <references count="1">
          <reference field="0" count="1">
            <x v="4"/>
          </reference>
        </references>
      </pivotArea>
    </format>
    <format dxfId="256">
      <pivotArea dataOnly="0" labelOnly="1" fieldPosition="0">
        <references count="1">
          <reference field="0" count="1">
            <x v="4"/>
          </reference>
        </references>
      </pivotArea>
    </format>
    <format dxfId="255">
      <pivotArea collapsedLevelsAreSubtotals="1" fieldPosition="0">
        <references count="1">
          <reference field="0" count="1">
            <x v="4"/>
          </reference>
        </references>
      </pivotArea>
    </format>
    <format dxfId="254">
      <pivotArea dataOnly="0" labelOnly="1" fieldPosition="0">
        <references count="1">
          <reference field="0" count="1">
            <x v="4"/>
          </reference>
        </references>
      </pivotArea>
    </format>
    <format dxfId="253">
      <pivotArea collapsedLevelsAreSubtotals="1" fieldPosition="0">
        <references count="1">
          <reference field="0" count="1">
            <x v="4"/>
          </reference>
        </references>
      </pivotArea>
    </format>
    <format dxfId="252">
      <pivotArea dataOnly="0" labelOnly="1" fieldPosition="0">
        <references count="1">
          <reference field="0" count="1">
            <x v="4"/>
          </reference>
        </references>
      </pivotArea>
    </format>
    <format dxfId="251">
      <pivotArea collapsedLevelsAreSubtotals="1" fieldPosition="0">
        <references count="1">
          <reference field="0" count="1">
            <x v="12"/>
          </reference>
        </references>
      </pivotArea>
    </format>
    <format dxfId="250">
      <pivotArea dataOnly="0" labelOnly="1" fieldPosition="0">
        <references count="1">
          <reference field="0" count="1">
            <x v="12"/>
          </reference>
        </references>
      </pivotArea>
    </format>
    <format dxfId="249">
      <pivotArea collapsedLevelsAreSubtotals="1" fieldPosition="0">
        <references count="1">
          <reference field="0" count="1">
            <x v="12"/>
          </reference>
        </references>
      </pivotArea>
    </format>
    <format dxfId="248">
      <pivotArea dataOnly="0" labelOnly="1" fieldPosition="0">
        <references count="1">
          <reference field="0" count="1">
            <x v="12"/>
          </reference>
        </references>
      </pivotArea>
    </format>
    <format dxfId="247">
      <pivotArea collapsedLevelsAreSubtotals="1" fieldPosition="0">
        <references count="1">
          <reference field="0" count="1">
            <x v="12"/>
          </reference>
        </references>
      </pivotArea>
    </format>
    <format dxfId="246">
      <pivotArea dataOnly="0" labelOnly="1" fieldPosition="0">
        <references count="1">
          <reference field="0" count="1">
            <x v="12"/>
          </reference>
        </references>
      </pivotArea>
    </format>
    <format dxfId="245">
      <pivotArea collapsedLevelsAreSubtotals="1" fieldPosition="0">
        <references count="1">
          <reference field="0" count="1">
            <x v="5"/>
          </reference>
        </references>
      </pivotArea>
    </format>
    <format dxfId="244">
      <pivotArea dataOnly="0" labelOnly="1" fieldPosition="0">
        <references count="1">
          <reference field="0" count="1">
            <x v="5"/>
          </reference>
        </references>
      </pivotArea>
    </format>
    <format dxfId="243">
      <pivotArea collapsedLevelsAreSubtotals="1" fieldPosition="0">
        <references count="1">
          <reference field="0" count="1">
            <x v="5"/>
          </reference>
        </references>
      </pivotArea>
    </format>
    <format dxfId="242">
      <pivotArea dataOnly="0" labelOnly="1" fieldPosition="0">
        <references count="1">
          <reference field="0" count="1">
            <x v="5"/>
          </reference>
        </references>
      </pivotArea>
    </format>
    <format dxfId="241">
      <pivotArea collapsedLevelsAreSubtotals="1" fieldPosition="0">
        <references count="1">
          <reference field="0" count="1">
            <x v="2"/>
          </reference>
        </references>
      </pivotArea>
    </format>
    <format dxfId="240">
      <pivotArea dataOnly="0" labelOnly="1" fieldPosition="0">
        <references count="1">
          <reference field="0" count="1">
            <x v="2"/>
          </reference>
        </references>
      </pivotArea>
    </format>
    <format dxfId="239">
      <pivotArea collapsedLevelsAreSubtotals="1" fieldPosition="0">
        <references count="1">
          <reference field="0" count="1">
            <x v="2"/>
          </reference>
        </references>
      </pivotArea>
    </format>
    <format dxfId="238">
      <pivotArea dataOnly="0" labelOnly="1" fieldPosition="0">
        <references count="1">
          <reference field="0" count="1">
            <x v="2"/>
          </reference>
        </references>
      </pivotArea>
    </format>
    <format dxfId="237">
      <pivotArea collapsedLevelsAreSubtotals="1" fieldPosition="0">
        <references count="1">
          <reference field="0" count="1">
            <x v="2"/>
          </reference>
        </references>
      </pivotArea>
    </format>
    <format dxfId="236">
      <pivotArea dataOnly="0" labelOnly="1" fieldPosition="0">
        <references count="1">
          <reference field="0" count="1">
            <x v="2"/>
          </reference>
        </references>
      </pivotArea>
    </format>
    <format dxfId="235">
      <pivotArea collapsedLevelsAreSubtotals="1" fieldPosition="0">
        <references count="1">
          <reference field="0" count="1">
            <x v="13"/>
          </reference>
        </references>
      </pivotArea>
    </format>
    <format dxfId="234">
      <pivotArea dataOnly="0" labelOnly="1" fieldPosition="0">
        <references count="1">
          <reference field="0" count="1">
            <x v="13"/>
          </reference>
        </references>
      </pivotArea>
    </format>
    <format dxfId="233">
      <pivotArea collapsedLevelsAreSubtotals="1" fieldPosition="0">
        <references count="1">
          <reference field="0" count="1">
            <x v="13"/>
          </reference>
        </references>
      </pivotArea>
    </format>
    <format dxfId="232">
      <pivotArea dataOnly="0" labelOnly="1" fieldPosition="0">
        <references count="1">
          <reference field="0" count="1">
            <x v="13"/>
          </reference>
        </references>
      </pivotArea>
    </format>
    <format dxfId="231">
      <pivotArea collapsedLevelsAreSubtotals="1" fieldPosition="0">
        <references count="1">
          <reference field="0" count="1">
            <x v="13"/>
          </reference>
        </references>
      </pivotArea>
    </format>
    <format dxfId="230">
      <pivotArea dataOnly="0" labelOnly="1" fieldPosition="0">
        <references count="1">
          <reference field="0" count="1">
            <x v="13"/>
          </reference>
        </references>
      </pivotArea>
    </format>
    <format dxfId="229">
      <pivotArea collapsedLevelsAreSubtotals="1" fieldPosition="0">
        <references count="1">
          <reference field="0" count="1">
            <x v="2"/>
          </reference>
        </references>
      </pivotArea>
    </format>
    <format dxfId="228">
      <pivotArea dataOnly="0" labelOnly="1" fieldPosition="0">
        <references count="1">
          <reference field="0" count="1">
            <x v="2"/>
          </reference>
        </references>
      </pivotArea>
    </format>
    <format dxfId="227">
      <pivotArea collapsedLevelsAreSubtotals="1" fieldPosition="0">
        <references count="1">
          <reference field="0" count="1">
            <x v="13"/>
          </reference>
        </references>
      </pivotArea>
    </format>
    <format dxfId="226">
      <pivotArea dataOnly="0" labelOnly="1" fieldPosition="0">
        <references count="1">
          <reference field="0" count="1">
            <x v="13"/>
          </reference>
        </references>
      </pivotArea>
    </format>
    <format dxfId="225">
      <pivotArea collapsedLevelsAreSubtotals="1" fieldPosition="0">
        <references count="1">
          <reference field="0" count="1">
            <x v="13"/>
          </reference>
        </references>
      </pivotArea>
    </format>
    <format dxfId="224">
      <pivotArea dataOnly="0" labelOnly="1" fieldPosition="0">
        <references count="1">
          <reference field="0" count="1">
            <x v="13"/>
          </reference>
        </references>
      </pivotArea>
    </format>
    <format dxfId="223">
      <pivotArea collapsedLevelsAreSubtotals="1" fieldPosition="0">
        <references count="1">
          <reference field="0" count="1">
            <x v="13"/>
          </reference>
        </references>
      </pivotArea>
    </format>
    <format dxfId="222">
      <pivotArea dataOnly="0" labelOnly="1" fieldPosition="0">
        <references count="1">
          <reference field="0" count="1">
            <x v="13"/>
          </reference>
        </references>
      </pivotArea>
    </format>
    <format dxfId="221">
      <pivotArea collapsedLevelsAreSubtotals="1" fieldPosition="0">
        <references count="1">
          <reference field="0" count="1">
            <x v="2"/>
          </reference>
        </references>
      </pivotArea>
    </format>
    <format dxfId="220">
      <pivotArea dataOnly="0" labelOnly="1" fieldPosition="0">
        <references count="1">
          <reference field="0" count="1">
            <x v="2"/>
          </reference>
        </references>
      </pivotArea>
    </format>
    <format dxfId="219">
      <pivotArea collapsedLevelsAreSubtotals="1" fieldPosition="0">
        <references count="1">
          <reference field="0" count="1">
            <x v="13"/>
          </reference>
        </references>
      </pivotArea>
    </format>
    <format dxfId="218">
      <pivotArea dataOnly="0" labelOnly="1" fieldPosition="0">
        <references count="1">
          <reference field="0" count="1">
            <x v="13"/>
          </reference>
        </references>
      </pivotArea>
    </format>
    <format dxfId="217">
      <pivotArea collapsedLevelsAreSubtotals="1" fieldPosition="0">
        <references count="1">
          <reference field="0" count="1">
            <x v="13"/>
          </reference>
        </references>
      </pivotArea>
    </format>
    <format dxfId="216">
      <pivotArea dataOnly="0" labelOnly="1" fieldPosition="0">
        <references count="1">
          <reference field="0" count="1">
            <x v="13"/>
          </reference>
        </references>
      </pivotArea>
    </format>
    <format dxfId="215">
      <pivotArea collapsedLevelsAreSubtotals="1" fieldPosition="0">
        <references count="1">
          <reference field="0" count="1">
            <x v="13"/>
          </reference>
        </references>
      </pivotArea>
    </format>
    <format dxfId="214">
      <pivotArea dataOnly="0" labelOnly="1" fieldPosition="0">
        <references count="1">
          <reference field="0" count="1">
            <x v="13"/>
          </reference>
        </references>
      </pivotArea>
    </format>
    <format dxfId="213">
      <pivotArea collapsedLevelsAreSubtotals="1" fieldPosition="0">
        <references count="1">
          <reference field="0" count="1">
            <x v="13"/>
          </reference>
        </references>
      </pivotArea>
    </format>
    <format dxfId="212">
      <pivotArea dataOnly="0" labelOnly="1" fieldPosition="0">
        <references count="1">
          <reference field="0" count="1">
            <x v="13"/>
          </reference>
        </references>
      </pivotArea>
    </format>
    <format dxfId="211">
      <pivotArea collapsedLevelsAreSubtotals="1" fieldPosition="0">
        <references count="1">
          <reference field="0" count="1">
            <x v="13"/>
          </reference>
        </references>
      </pivotArea>
    </format>
    <format dxfId="210">
      <pivotArea dataOnly="0" labelOnly="1" fieldPosition="0">
        <references count="1">
          <reference field="0" count="1">
            <x v="13"/>
          </reference>
        </references>
      </pivotArea>
    </format>
    <format dxfId="209">
      <pivotArea collapsedLevelsAreSubtotals="1" fieldPosition="0">
        <references count="1">
          <reference field="0" count="1">
            <x v="13"/>
          </reference>
        </references>
      </pivotArea>
    </format>
    <format dxfId="208">
      <pivotArea dataOnly="0" labelOnly="1" fieldPosition="0">
        <references count="1">
          <reference field="0" count="1">
            <x v="13"/>
          </reference>
        </references>
      </pivotArea>
    </format>
    <format dxfId="207">
      <pivotArea collapsedLevelsAreSubtotals="1" fieldPosition="0">
        <references count="1">
          <reference field="0" count="1">
            <x v="13"/>
          </reference>
        </references>
      </pivotArea>
    </format>
    <format dxfId="206">
      <pivotArea dataOnly="0" labelOnly="1" fieldPosition="0">
        <references count="1">
          <reference field="0" count="1">
            <x v="13"/>
          </reference>
        </references>
      </pivotArea>
    </format>
    <format dxfId="205">
      <pivotArea collapsedLevelsAreSubtotals="1" fieldPosition="0">
        <references count="1">
          <reference field="0" count="1">
            <x v="13"/>
          </reference>
        </references>
      </pivotArea>
    </format>
    <format dxfId="204">
      <pivotArea dataOnly="0" labelOnly="1" fieldPosition="0">
        <references count="1">
          <reference field="0" count="1">
            <x v="13"/>
          </reference>
        </references>
      </pivotArea>
    </format>
    <format dxfId="203">
      <pivotArea collapsedLevelsAreSubtotals="1" fieldPosition="0">
        <references count="1">
          <reference field="0" count="1">
            <x v="13"/>
          </reference>
        </references>
      </pivotArea>
    </format>
    <format dxfId="202">
      <pivotArea dataOnly="0" labelOnly="1" fieldPosition="0">
        <references count="1">
          <reference field="0" count="1">
            <x v="13"/>
          </reference>
        </references>
      </pivotArea>
    </format>
    <format dxfId="201">
      <pivotArea collapsedLevelsAreSubtotals="1" fieldPosition="0">
        <references count="1">
          <reference field="0" count="1">
            <x v="13"/>
          </reference>
        </references>
      </pivotArea>
    </format>
    <format dxfId="200">
      <pivotArea dataOnly="0" labelOnly="1" fieldPosition="0">
        <references count="1">
          <reference field="0" count="1">
            <x v="13"/>
          </reference>
        </references>
      </pivotArea>
    </format>
    <format dxfId="199">
      <pivotArea collapsedLevelsAreSubtotals="1" fieldPosition="0">
        <references count="1">
          <reference field="0" count="1">
            <x v="13"/>
          </reference>
        </references>
      </pivotArea>
    </format>
    <format dxfId="198">
      <pivotArea dataOnly="0" labelOnly="1" fieldPosition="0">
        <references count="1">
          <reference field="0" count="1">
            <x v="13"/>
          </reference>
        </references>
      </pivotArea>
    </format>
    <format dxfId="197">
      <pivotArea collapsedLevelsAreSubtotals="1" fieldPosition="0">
        <references count="1">
          <reference field="0" count="1">
            <x v="13"/>
          </reference>
        </references>
      </pivotArea>
    </format>
    <format dxfId="196">
      <pivotArea dataOnly="0" labelOnly="1" fieldPosition="0">
        <references count="1">
          <reference field="0" count="1">
            <x v="13"/>
          </reference>
        </references>
      </pivotArea>
    </format>
    <format dxfId="195">
      <pivotArea collapsedLevelsAreSubtotals="1" fieldPosition="0">
        <references count="1">
          <reference field="0" count="1">
            <x v="13"/>
          </reference>
        </references>
      </pivotArea>
    </format>
    <format dxfId="194">
      <pivotArea dataOnly="0" labelOnly="1" fieldPosition="0">
        <references count="1">
          <reference field="0" count="1">
            <x v="13"/>
          </reference>
        </references>
      </pivotArea>
    </format>
    <format dxfId="193">
      <pivotArea collapsedLevelsAreSubtotals="1" fieldPosition="0">
        <references count="1">
          <reference field="0" count="1">
            <x v="13"/>
          </reference>
        </references>
      </pivotArea>
    </format>
    <format dxfId="192">
      <pivotArea dataOnly="0" labelOnly="1" fieldPosition="0">
        <references count="1">
          <reference field="0" count="1">
            <x v="13"/>
          </reference>
        </references>
      </pivotArea>
    </format>
    <format dxfId="191">
      <pivotArea collapsedLevelsAreSubtotals="1" fieldPosition="0">
        <references count="1">
          <reference field="0" count="1">
            <x v="13"/>
          </reference>
        </references>
      </pivotArea>
    </format>
    <format dxfId="190">
      <pivotArea dataOnly="0" labelOnly="1" fieldPosition="0">
        <references count="1">
          <reference field="0" count="1">
            <x v="13"/>
          </reference>
        </references>
      </pivotArea>
    </format>
    <format dxfId="189">
      <pivotArea collapsedLevelsAreSubtotals="1" fieldPosition="0">
        <references count="1">
          <reference field="0" count="1">
            <x v="13"/>
          </reference>
        </references>
      </pivotArea>
    </format>
    <format dxfId="188">
      <pivotArea dataOnly="0" labelOnly="1" fieldPosition="0">
        <references count="1">
          <reference field="0" count="1">
            <x v="13"/>
          </reference>
        </references>
      </pivotArea>
    </format>
    <format dxfId="187">
      <pivotArea collapsedLevelsAreSubtotals="1" fieldPosition="0">
        <references count="1">
          <reference field="0" count="1">
            <x v="13"/>
          </reference>
        </references>
      </pivotArea>
    </format>
    <format dxfId="186">
      <pivotArea dataOnly="0" labelOnly="1" fieldPosition="0">
        <references count="1">
          <reference field="0" count="1">
            <x v="13"/>
          </reference>
        </references>
      </pivotArea>
    </format>
    <format dxfId="185">
      <pivotArea collapsedLevelsAreSubtotals="1" fieldPosition="0">
        <references count="1">
          <reference field="0" count="1">
            <x v="13"/>
          </reference>
        </references>
      </pivotArea>
    </format>
    <format dxfId="184">
      <pivotArea dataOnly="0" labelOnly="1" fieldPosition="0">
        <references count="1">
          <reference field="0" count="1">
            <x v="13"/>
          </reference>
        </references>
      </pivotArea>
    </format>
    <format dxfId="183">
      <pivotArea collapsedLevelsAreSubtotals="1" fieldPosition="0">
        <references count="1">
          <reference field="0" count="1">
            <x v="5"/>
          </reference>
        </references>
      </pivotArea>
    </format>
    <format dxfId="182">
      <pivotArea dataOnly="0" labelOnly="1" fieldPosition="0">
        <references count="1">
          <reference field="0" count="1">
            <x v="5"/>
          </reference>
        </references>
      </pivotArea>
    </format>
    <format dxfId="181">
      <pivotArea collapsedLevelsAreSubtotals="1" fieldPosition="0">
        <references count="1">
          <reference field="0" count="1">
            <x v="5"/>
          </reference>
        </references>
      </pivotArea>
    </format>
    <format dxfId="180">
      <pivotArea dataOnly="0" labelOnly="1" fieldPosition="0">
        <references count="1">
          <reference field="0" count="1">
            <x v="5"/>
          </reference>
        </references>
      </pivotArea>
    </format>
    <format dxfId="179">
      <pivotArea collapsedLevelsAreSubtotals="1" fieldPosition="0">
        <references count="1">
          <reference field="0" count="1">
            <x v="5"/>
          </reference>
        </references>
      </pivotArea>
    </format>
    <format dxfId="178">
      <pivotArea dataOnly="0" labelOnly="1" fieldPosition="0">
        <references count="1">
          <reference field="0" count="1">
            <x v="5"/>
          </reference>
        </references>
      </pivotArea>
    </format>
    <format dxfId="177">
      <pivotArea collapsedLevelsAreSubtotals="1" fieldPosition="0">
        <references count="1">
          <reference field="0" count="1">
            <x v="5"/>
          </reference>
        </references>
      </pivotArea>
    </format>
    <format dxfId="176">
      <pivotArea dataOnly="0" labelOnly="1" fieldPosition="0">
        <references count="1">
          <reference field="0" count="1">
            <x v="5"/>
          </reference>
        </references>
      </pivotArea>
    </format>
    <format dxfId="175">
      <pivotArea collapsedLevelsAreSubtotals="1" fieldPosition="0">
        <references count="1">
          <reference field="0" count="1">
            <x v="14"/>
          </reference>
        </references>
      </pivotArea>
    </format>
    <format dxfId="174">
      <pivotArea dataOnly="0" labelOnly="1" fieldPosition="0">
        <references count="1">
          <reference field="0" count="1">
            <x v="14"/>
          </reference>
        </references>
      </pivotArea>
    </format>
    <format dxfId="173">
      <pivotArea collapsedLevelsAreSubtotals="1" fieldPosition="0">
        <references count="1">
          <reference field="0" count="1">
            <x v="6"/>
          </reference>
        </references>
      </pivotArea>
    </format>
    <format dxfId="172">
      <pivotArea dataOnly="0" labelOnly="1" fieldPosition="0">
        <references count="1">
          <reference field="0" count="1">
            <x v="6"/>
          </reference>
        </references>
      </pivotArea>
    </format>
    <format dxfId="171">
      <pivotArea collapsedLevelsAreSubtotals="1" fieldPosition="0">
        <references count="1">
          <reference field="0" count="1">
            <x v="14"/>
          </reference>
        </references>
      </pivotArea>
    </format>
    <format dxfId="170">
      <pivotArea dataOnly="0" labelOnly="1" fieldPosition="0">
        <references count="1">
          <reference field="0" count="1">
            <x v="14"/>
          </reference>
        </references>
      </pivotArea>
    </format>
    <format dxfId="169">
      <pivotArea collapsedLevelsAreSubtotals="1" fieldPosition="0">
        <references count="1">
          <reference field="0" count="1">
            <x v="6"/>
          </reference>
        </references>
      </pivotArea>
    </format>
    <format dxfId="168">
      <pivotArea dataOnly="0" labelOnly="1" fieldPosition="0">
        <references count="1">
          <reference field="0" count="1">
            <x v="6"/>
          </reference>
        </references>
      </pivotArea>
    </format>
    <format dxfId="167">
      <pivotArea collapsedLevelsAreSubtotals="1" fieldPosition="0">
        <references count="1">
          <reference field="0" count="1">
            <x v="15"/>
          </reference>
        </references>
      </pivotArea>
    </format>
    <format dxfId="166">
      <pivotArea dataOnly="0" labelOnly="1" fieldPosition="0">
        <references count="1">
          <reference field="0" count="1">
            <x v="15"/>
          </reference>
        </references>
      </pivotArea>
    </format>
    <format dxfId="165">
      <pivotArea collapsedLevelsAreSubtotals="1" fieldPosition="0">
        <references count="1">
          <reference field="0" count="1">
            <x v="15"/>
          </reference>
        </references>
      </pivotArea>
    </format>
    <format dxfId="164">
      <pivotArea dataOnly="0" labelOnly="1" fieldPosition="0">
        <references count="1">
          <reference field="0" count="1">
            <x v="15"/>
          </reference>
        </references>
      </pivotArea>
    </format>
    <format dxfId="163">
      <pivotArea collapsedLevelsAreSubtotals="1" fieldPosition="0">
        <references count="1">
          <reference field="0" count="1">
            <x v="1"/>
          </reference>
        </references>
      </pivotArea>
    </format>
    <format dxfId="162">
      <pivotArea dataOnly="0" labelOnly="1" fieldPosition="0">
        <references count="1">
          <reference field="0" count="1">
            <x v="1"/>
          </reference>
        </references>
      </pivotArea>
    </format>
    <format dxfId="161">
      <pivotArea collapsedLevelsAreSubtotals="1" fieldPosition="0">
        <references count="1">
          <reference field="0" count="1">
            <x v="0"/>
          </reference>
        </references>
      </pivotArea>
    </format>
    <format dxfId="160">
      <pivotArea dataOnly="0" labelOnly="1" fieldPosition="0">
        <references count="1">
          <reference field="0" count="1">
            <x v="0"/>
          </reference>
        </references>
      </pivotArea>
    </format>
    <format dxfId="159">
      <pivotArea collapsedLevelsAreSubtotals="1" fieldPosition="0">
        <references count="1">
          <reference field="0" count="1">
            <x v="8"/>
          </reference>
        </references>
      </pivotArea>
    </format>
    <format dxfId="158">
      <pivotArea dataOnly="0" labelOnly="1" fieldPosition="0">
        <references count="1">
          <reference field="0" count="1">
            <x v="8"/>
          </reference>
        </references>
      </pivotArea>
    </format>
    <format dxfId="157">
      <pivotArea collapsedLevelsAreSubtotals="1" fieldPosition="0">
        <references count="1">
          <reference field="0" count="1">
            <x v="8"/>
          </reference>
        </references>
      </pivotArea>
    </format>
    <format dxfId="156">
      <pivotArea dataOnly="0" labelOnly="1" fieldPosition="0">
        <references count="1">
          <reference field="0" count="1">
            <x v="8"/>
          </reference>
        </references>
      </pivotArea>
    </format>
    <format dxfId="155">
      <pivotArea collapsedLevelsAreSubtotals="1" fieldPosition="0">
        <references count="1">
          <reference field="0" count="1">
            <x v="9"/>
          </reference>
        </references>
      </pivotArea>
    </format>
    <format dxfId="154">
      <pivotArea dataOnly="0" labelOnly="1" fieldPosition="0">
        <references count="1">
          <reference field="0" count="1">
            <x v="9"/>
          </reference>
        </references>
      </pivotArea>
    </format>
    <format dxfId="153">
      <pivotArea collapsedLevelsAreSubtotals="1" fieldPosition="0">
        <references count="1">
          <reference field="0" count="1">
            <x v="9"/>
          </reference>
        </references>
      </pivotArea>
    </format>
    <format dxfId="152">
      <pivotArea dataOnly="0" labelOnly="1" fieldPosition="0">
        <references count="1">
          <reference field="0"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K7" cacheId="26"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9">
        <item x="2"/>
        <item x="3"/>
        <item x="4"/>
        <item x="6"/>
        <item m="1" x="16"/>
        <item x="0"/>
        <item m="1" x="15"/>
        <item x="11"/>
        <item x="10"/>
        <item m="1" x="13"/>
        <item x="9"/>
        <item m="1" x="14"/>
        <item m="1" x="12"/>
        <item m="1" x="17"/>
        <item x="1"/>
        <item x="8"/>
        <item x="5"/>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
    </i>
    <i>
      <x v="8"/>
    </i>
    <i>
      <x/>
    </i>
    <i>
      <x v="5"/>
    </i>
    <i>
      <x v="16"/>
    </i>
    <i>
      <x v="7"/>
    </i>
    <i>
      <x v="10"/>
    </i>
    <i>
      <x v="3"/>
    </i>
    <i>
      <x v="17"/>
    </i>
    <i>
      <x v="14"/>
    </i>
    <i>
      <x v="15"/>
    </i>
    <i>
      <x v="2"/>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311">
      <pivotArea dataOnly="0" labelOnly="1" outline="0" fieldPosition="0">
        <references count="1">
          <reference field="4294967294" count="1">
            <x v="4"/>
          </reference>
        </references>
      </pivotArea>
    </format>
    <format dxfId="310">
      <pivotArea collapsedLevelsAreSubtotals="1" fieldPosition="0">
        <references count="2">
          <reference field="4294967294" count="2" selected="0">
            <x v="1"/>
            <x v="2"/>
          </reference>
          <reference field="0" count="0"/>
        </references>
      </pivotArea>
    </format>
    <format dxfId="309">
      <pivotArea dataOnly="0" labelOnly="1" fieldPosition="0">
        <references count="1">
          <reference field="0" count="0"/>
        </references>
      </pivotArea>
    </format>
    <format dxfId="308">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1900-000000000000}" name="HK-K7" cacheId="27"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7" firstHeaderRow="0" firstDataRow="1" firstDataCol="2"/>
  <pivotFields count="5">
    <pivotField axis="axisRow" compact="0" outline="0" showAll="0" measureFilter="1" sortType="descending" defaultSubtotal="0">
      <items count="70">
        <item m="1" x="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9"/>
        <item x="0"/>
        <item x="6"/>
        <item m="1" x="15"/>
        <item x="3"/>
        <item m="1" x="13"/>
        <item m="1" x="14"/>
        <item x="4"/>
        <item x="10"/>
        <item x="2"/>
        <item x="11"/>
        <item m="1" x="12"/>
        <item m="1" x="16"/>
        <item x="1"/>
        <item x="8"/>
        <item x="5"/>
        <item x="7"/>
      </items>
    </pivotField>
    <pivotField dataField="1" compact="0" outline="0" dragToRow="0" dragToCol="0" dragToPage="0" showAll="0" defaultSubtotal="0"/>
  </pivotFields>
  <rowFields count="2">
    <field x="0"/>
    <field x="3"/>
  </rowFields>
  <rowItems count="70">
    <i>
      <x v="2"/>
      <x v="1"/>
    </i>
    <i>
      <x v="55"/>
      <x v="8"/>
    </i>
    <i>
      <x v="57"/>
      <x v="10"/>
    </i>
    <i>
      <x v="10"/>
      <x v="13"/>
    </i>
    <i>
      <x v="46"/>
      <x/>
    </i>
    <i>
      <x v="54"/>
      <x v="8"/>
    </i>
    <i>
      <x v="49"/>
      <x/>
    </i>
    <i>
      <x v="15"/>
      <x v="9"/>
    </i>
    <i>
      <x v="26"/>
      <x v="15"/>
    </i>
    <i>
      <x v="16"/>
      <x v="4"/>
    </i>
    <i>
      <x v="56"/>
      <x v="10"/>
    </i>
    <i>
      <x v="40"/>
      <x v="16"/>
    </i>
    <i>
      <x v="50"/>
      <x/>
    </i>
    <i>
      <x v="33"/>
      <x v="2"/>
    </i>
    <i>
      <x v="12"/>
      <x v="9"/>
    </i>
    <i>
      <x v="31"/>
      <x v="2"/>
    </i>
    <i>
      <x v="39"/>
      <x v="16"/>
    </i>
    <i>
      <x v="29"/>
      <x v="15"/>
    </i>
    <i>
      <x v="32"/>
      <x v="2"/>
    </i>
    <i>
      <x v="17"/>
      <x v="4"/>
    </i>
    <i>
      <x v="51"/>
      <x v="8"/>
    </i>
    <i>
      <x v="35"/>
      <x v="2"/>
    </i>
    <i>
      <x v="3"/>
      <x v="1"/>
    </i>
    <i>
      <x v="5"/>
      <x v="1"/>
    </i>
    <i>
      <x v="28"/>
      <x v="15"/>
    </i>
    <i>
      <x v="27"/>
      <x v="15"/>
    </i>
    <i>
      <x v="38"/>
      <x v="16"/>
    </i>
    <i>
      <x v="20"/>
      <x v="4"/>
    </i>
    <i>
      <x v="42"/>
      <x v="14"/>
    </i>
    <i>
      <x v="60"/>
      <x v="10"/>
    </i>
    <i>
      <x v="43"/>
      <x v="14"/>
    </i>
    <i>
      <x v="7"/>
      <x v="13"/>
    </i>
    <i>
      <x v="11"/>
      <x v="9"/>
    </i>
    <i>
      <x v="14"/>
      <x v="9"/>
    </i>
    <i>
      <x v="44"/>
      <x v="14"/>
    </i>
    <i>
      <x v="37"/>
      <x v="16"/>
    </i>
    <i>
      <x v="63"/>
      <x v="13"/>
    </i>
    <i>
      <x v="66"/>
      <x v="7"/>
    </i>
    <i>
      <x v="1"/>
      <x v="1"/>
    </i>
    <i>
      <x v="18"/>
      <x v="4"/>
    </i>
    <i>
      <x v="45"/>
      <x v="14"/>
    </i>
    <i>
      <x v="58"/>
      <x v="10"/>
    </i>
    <i>
      <x v="9"/>
      <x v="13"/>
    </i>
    <i>
      <x v="61"/>
      <x v="9"/>
    </i>
    <i>
      <x v="36"/>
      <x v="16"/>
    </i>
    <i>
      <x v="25"/>
      <x v="7"/>
    </i>
    <i>
      <x v="65"/>
      <x v="10"/>
    </i>
    <i>
      <x v="41"/>
      <x v="14"/>
    </i>
    <i>
      <x v="53"/>
      <x v="8"/>
    </i>
    <i>
      <x v="13"/>
      <x v="9"/>
    </i>
    <i>
      <x v="23"/>
      <x v="7"/>
    </i>
    <i>
      <x v="30"/>
      <x v="15"/>
    </i>
    <i>
      <x v="47"/>
      <x/>
    </i>
    <i>
      <x v="24"/>
      <x v="7"/>
    </i>
    <i>
      <x v="62"/>
      <x v="4"/>
    </i>
    <i>
      <x v="59"/>
      <x v="10"/>
    </i>
    <i>
      <x v="22"/>
      <x v="7"/>
    </i>
    <i>
      <x v="64"/>
      <x/>
    </i>
    <i>
      <x v="48"/>
      <x/>
    </i>
    <i>
      <x v="34"/>
      <x v="2"/>
    </i>
    <i>
      <x v="69"/>
      <x v="7"/>
    </i>
    <i>
      <x v="4"/>
      <x v="1"/>
    </i>
    <i>
      <x v="8"/>
      <x v="13"/>
    </i>
    <i>
      <x v="52"/>
      <x v="8"/>
    </i>
    <i>
      <x v="21"/>
      <x v="7"/>
    </i>
    <i>
      <x v="68"/>
      <x v="16"/>
    </i>
    <i>
      <x v="19"/>
      <x v="4"/>
    </i>
    <i>
      <x v="6"/>
      <x v="13"/>
    </i>
    <i>
      <x v="67"/>
      <x v="1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51">
      <pivotArea dataOnly="0" labelOnly="1" outline="0" fieldPosition="0">
        <references count="1">
          <reference field="4294967294" count="1">
            <x v="3"/>
          </reference>
        </references>
      </pivotArea>
    </format>
    <format dxfId="15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1A00-000000000000}" name="HKKOK-K7" cacheId="3"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6"/>
        <item x="0"/>
        <item x="3"/>
        <item m="1" x="13"/>
        <item m="1" x="15"/>
        <item x="11"/>
        <item x="10"/>
        <item m="1" x="14"/>
        <item x="5"/>
        <item x="2"/>
        <item x="8"/>
        <item m="1" x="12"/>
        <item m="1" x="16"/>
        <item x="1"/>
        <item x="9"/>
        <item x="4"/>
        <item x="7"/>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49">
      <pivotArea dataOnly="0" labelOnly="1" outline="0" fieldPosition="0">
        <references count="1">
          <reference field="4294967294" count="1">
            <x v="3"/>
          </reference>
        </references>
      </pivotArea>
    </format>
    <format dxfId="148">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1C00-000000000000}" name="K8" cacheId="29"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9">
        <item x="10"/>
        <item x="9"/>
        <item x="3"/>
        <item x="7"/>
        <item m="1" x="16"/>
        <item x="2"/>
        <item m="1" x="15"/>
        <item x="4"/>
        <item x="6"/>
        <item m="1" x="13"/>
        <item x="8"/>
        <item m="1" x="14"/>
        <item m="1" x="12"/>
        <item m="1" x="17"/>
        <item x="1"/>
        <item x="11"/>
        <item x="0"/>
        <item x="5"/>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v="7"/>
    </i>
    <i>
      <x v="10"/>
    </i>
    <i>
      <x v="15"/>
    </i>
    <i>
      <x v="8"/>
    </i>
    <i>
      <x v="14"/>
    </i>
    <i>
      <x v="1"/>
    </i>
    <i>
      <x v="16"/>
    </i>
    <i>
      <x v="17"/>
    </i>
    <i>
      <x/>
    </i>
    <i>
      <x v="3"/>
    </i>
    <i>
      <x v="2"/>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7">
      <pivotArea dataOnly="0" labelOnly="1" outline="0" fieldPosition="0">
        <references count="1">
          <reference field="4294967294" count="1">
            <x v="4"/>
          </reference>
        </references>
      </pivotArea>
    </format>
    <format dxfId="6">
      <pivotArea collapsedLevelsAreSubtotals="1" fieldPosition="0">
        <references count="2">
          <reference field="4294967294" count="2" selected="0">
            <x v="1"/>
            <x v="2"/>
          </reference>
          <reference field="0" count="0"/>
        </references>
      </pivotArea>
    </format>
    <format dxfId="5">
      <pivotArea dataOnly="0" labelOnly="1" fieldPosition="0">
        <references count="1">
          <reference field="0" count="0"/>
        </references>
      </pivotArea>
    </format>
    <format dxfId="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1C00-000001000000}" name="Sarjataulukko-K8" cacheId="28"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3"/>
        <item x="6"/>
        <item x="0"/>
        <item m="1" x="13"/>
        <item m="1" x="16"/>
        <item x="11"/>
        <item x="10"/>
        <item m="1" x="14"/>
        <item x="5"/>
        <item x="2"/>
        <item x="8"/>
        <item m="1" x="15"/>
        <item m="1" x="12"/>
        <item m="1" x="17"/>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v="1"/>
    </i>
    <i>
      <x v="2"/>
    </i>
    <i>
      <x/>
    </i>
    <i>
      <x v="6"/>
    </i>
    <i>
      <x v="10"/>
    </i>
    <i>
      <x v="17"/>
    </i>
    <i>
      <x v="14"/>
    </i>
    <i>
      <x v="16"/>
    </i>
    <i>
      <x v="9"/>
    </i>
    <i>
      <x v="15"/>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40">
    <format dxfId="147">
      <pivotArea dataOnly="0" labelOnly="1" outline="0" fieldPosition="0">
        <references count="1">
          <reference field="4294967294" count="1">
            <x v="4"/>
          </reference>
        </references>
      </pivotArea>
    </format>
    <format dxfId="146">
      <pivotArea collapsedLevelsAreSubtotals="1" fieldPosition="0">
        <references count="2">
          <reference field="4294967294" count="2" selected="0">
            <x v="1"/>
            <x v="2"/>
          </reference>
          <reference field="0" count="0"/>
        </references>
      </pivotArea>
    </format>
    <format dxfId="145">
      <pivotArea dataOnly="0" labelOnly="1" fieldPosition="0">
        <references count="1">
          <reference field="0" count="0"/>
        </references>
      </pivotArea>
    </format>
    <format dxfId="144">
      <pivotArea collapsedLevelsAreSubtotals="1" fieldPosition="0">
        <references count="1">
          <reference field="0" count="1">
            <x v="1"/>
          </reference>
        </references>
      </pivotArea>
    </format>
    <format dxfId="143">
      <pivotArea dataOnly="0" labelOnly="1" fieldPosition="0">
        <references count="1">
          <reference field="0" count="1">
            <x v="1"/>
          </reference>
        </references>
      </pivotArea>
    </format>
    <format dxfId="142">
      <pivotArea collapsedLevelsAreSubtotals="1" fieldPosition="0">
        <references count="1">
          <reference field="0" count="1">
            <x v="1"/>
          </reference>
        </references>
      </pivotArea>
    </format>
    <format dxfId="141">
      <pivotArea dataOnly="0" labelOnly="1" fieldPosition="0">
        <references count="1">
          <reference field="0" count="1">
            <x v="1"/>
          </reference>
        </references>
      </pivotArea>
    </format>
    <format dxfId="140">
      <pivotArea collapsedLevelsAreSubtotals="1" fieldPosition="0">
        <references count="1">
          <reference field="0" count="1">
            <x v="1"/>
          </reference>
        </references>
      </pivotArea>
    </format>
    <format dxfId="139">
      <pivotArea dataOnly="0" labelOnly="1" fieldPosition="0">
        <references count="1">
          <reference field="0" count="1">
            <x v="1"/>
          </reference>
        </references>
      </pivotArea>
    </format>
    <format dxfId="138">
      <pivotArea collapsedLevelsAreSubtotals="1" fieldPosition="0">
        <references count="1">
          <reference field="0" count="1">
            <x v="2"/>
          </reference>
        </references>
      </pivotArea>
    </format>
    <format dxfId="137">
      <pivotArea dataOnly="0" labelOnly="1" fieldPosition="0">
        <references count="1">
          <reference field="0" count="1">
            <x v="2"/>
          </reference>
        </references>
      </pivotArea>
    </format>
    <format dxfId="136">
      <pivotArea collapsedLevelsAreSubtotals="1" fieldPosition="0">
        <references count="1">
          <reference field="0" count="1">
            <x v="2"/>
          </reference>
        </references>
      </pivotArea>
    </format>
    <format dxfId="135">
      <pivotArea dataOnly="0" labelOnly="1" fieldPosition="0">
        <references count="1">
          <reference field="0" count="1">
            <x v="2"/>
          </reference>
        </references>
      </pivotArea>
    </format>
    <format dxfId="134">
      <pivotArea collapsedLevelsAreSubtotals="1" fieldPosition="0">
        <references count="1">
          <reference field="0" count="1">
            <x v="1"/>
          </reference>
        </references>
      </pivotArea>
    </format>
    <format dxfId="133">
      <pivotArea dataOnly="0" labelOnly="1" fieldPosition="0">
        <references count="1">
          <reference field="0" count="1">
            <x v="1"/>
          </reference>
        </references>
      </pivotArea>
    </format>
    <format dxfId="132">
      <pivotArea collapsedLevelsAreSubtotals="1" fieldPosition="0">
        <references count="1">
          <reference field="0" count="1">
            <x v="1"/>
          </reference>
        </references>
      </pivotArea>
    </format>
    <format dxfId="131">
      <pivotArea dataOnly="0" labelOnly="1" fieldPosition="0">
        <references count="1">
          <reference field="0" count="1">
            <x v="1"/>
          </reference>
        </references>
      </pivotArea>
    </format>
    <format dxfId="130">
      <pivotArea collapsedLevelsAreSubtotals="1" fieldPosition="0">
        <references count="1">
          <reference field="0" count="1">
            <x v="4"/>
          </reference>
        </references>
      </pivotArea>
    </format>
    <format dxfId="129">
      <pivotArea dataOnly="0" labelOnly="1" fieldPosition="0">
        <references count="1">
          <reference field="0" count="1">
            <x v="4"/>
          </reference>
        </references>
      </pivotArea>
    </format>
    <format dxfId="128">
      <pivotArea collapsedLevelsAreSubtotals="1" fieldPosition="0">
        <references count="1">
          <reference field="0" count="1">
            <x v="4"/>
          </reference>
        </references>
      </pivotArea>
    </format>
    <format dxfId="127">
      <pivotArea dataOnly="0" labelOnly="1" fieldPosition="0">
        <references count="1">
          <reference field="0" count="1">
            <x v="4"/>
          </reference>
        </references>
      </pivotArea>
    </format>
    <format dxfId="126">
      <pivotArea collapsedLevelsAreSubtotals="1" fieldPosition="0">
        <references count="1">
          <reference field="0" count="1">
            <x v="4"/>
          </reference>
        </references>
      </pivotArea>
    </format>
    <format dxfId="125">
      <pivotArea dataOnly="0" labelOnly="1" fieldPosition="0">
        <references count="1">
          <reference field="0" count="1">
            <x v="4"/>
          </reference>
        </references>
      </pivotArea>
    </format>
    <format dxfId="124">
      <pivotArea collapsedLevelsAreSubtotals="1" fieldPosition="0">
        <references count="1">
          <reference field="0" count="1">
            <x v="4"/>
          </reference>
        </references>
      </pivotArea>
    </format>
    <format dxfId="123">
      <pivotArea dataOnly="0" labelOnly="1" fieldPosition="0">
        <references count="1">
          <reference field="0" count="1">
            <x v="4"/>
          </reference>
        </references>
      </pivotArea>
    </format>
    <format dxfId="122">
      <pivotArea outline="0" fieldPosition="0">
        <references count="1">
          <reference field="4294967294" count="1">
            <x v="3"/>
          </reference>
        </references>
      </pivotArea>
    </format>
    <format dxfId="121">
      <pivotArea collapsedLevelsAreSubtotals="1" fieldPosition="0">
        <references count="1">
          <reference field="0" count="1">
            <x v="4"/>
          </reference>
        </references>
      </pivotArea>
    </format>
    <format dxfId="120">
      <pivotArea dataOnly="0" labelOnly="1" fieldPosition="0">
        <references count="1">
          <reference field="0" count="1">
            <x v="4"/>
          </reference>
        </references>
      </pivotArea>
    </format>
    <format dxfId="119">
      <pivotArea collapsedLevelsAreSubtotals="1" fieldPosition="0">
        <references count="1">
          <reference field="0" count="1">
            <x v="4"/>
          </reference>
        </references>
      </pivotArea>
    </format>
    <format dxfId="118">
      <pivotArea dataOnly="0" labelOnly="1" fieldPosition="0">
        <references count="1">
          <reference field="0" count="1">
            <x v="4"/>
          </reference>
        </references>
      </pivotArea>
    </format>
    <format dxfId="117">
      <pivotArea collapsedLevelsAreSubtotals="1" fieldPosition="0">
        <references count="1">
          <reference field="0" count="1">
            <x v="4"/>
          </reference>
        </references>
      </pivotArea>
    </format>
    <format dxfId="116">
      <pivotArea dataOnly="0" labelOnly="1" fieldPosition="0">
        <references count="1">
          <reference field="0" count="1">
            <x v="4"/>
          </reference>
        </references>
      </pivotArea>
    </format>
    <format dxfId="115">
      <pivotArea collapsedLevelsAreSubtotals="1" fieldPosition="0">
        <references count="1">
          <reference field="0" count="1">
            <x v="4"/>
          </reference>
        </references>
      </pivotArea>
    </format>
    <format dxfId="114">
      <pivotArea dataOnly="0" labelOnly="1" fieldPosition="0">
        <references count="1">
          <reference field="0" count="1">
            <x v="4"/>
          </reference>
        </references>
      </pivotArea>
    </format>
    <format dxfId="113">
      <pivotArea collapsedLevelsAreSubtotals="1" fieldPosition="0">
        <references count="1">
          <reference field="0" count="1">
            <x v="4"/>
          </reference>
        </references>
      </pivotArea>
    </format>
    <format dxfId="112">
      <pivotArea dataOnly="0" labelOnly="1" fieldPosition="0">
        <references count="1">
          <reference field="0" count="1">
            <x v="4"/>
          </reference>
        </references>
      </pivotArea>
    </format>
    <format dxfId="111">
      <pivotArea collapsedLevelsAreSubtotals="1" fieldPosition="0">
        <references count="1">
          <reference field="0" count="1">
            <x v="4"/>
          </reference>
        </references>
      </pivotArea>
    </format>
    <format dxfId="110">
      <pivotArea dataOnly="0" labelOnly="1" fieldPosition="0">
        <references count="1">
          <reference field="0" count="1">
            <x v="4"/>
          </reference>
        </references>
      </pivotArea>
    </format>
    <format dxfId="109">
      <pivotArea collapsedLevelsAreSubtotals="1" fieldPosition="0">
        <references count="1">
          <reference field="0" count="1">
            <x v="4"/>
          </reference>
        </references>
      </pivotArea>
    </format>
    <format dxfId="108">
      <pivotArea dataOnly="0" labelOnly="1" fieldPosition="0">
        <references count="1">
          <reference field="0" count="1">
            <x v="4"/>
          </reference>
        </references>
      </pivotArea>
    </format>
    <format dxfId="107">
      <pivotArea collapsedLevelsAreSubtotals="1" fieldPosition="0">
        <references count="1">
          <reference field="0" count="1">
            <x v="4"/>
          </reference>
        </references>
      </pivotArea>
    </format>
    <format dxfId="106">
      <pivotArea dataOnly="0" labelOnly="1" fieldPosition="0">
        <references count="1">
          <reference field="0" count="1">
            <x v="4"/>
          </reference>
        </references>
      </pivotArea>
    </format>
    <format dxfId="105">
      <pivotArea collapsedLevelsAreSubtotals="1" fieldPosition="0">
        <references count="1">
          <reference field="0" count="1">
            <x v="4"/>
          </reference>
        </references>
      </pivotArea>
    </format>
    <format dxfId="104">
      <pivotArea dataOnly="0" labelOnly="1" fieldPosition="0">
        <references count="1">
          <reference field="0" count="1">
            <x v="4"/>
          </reference>
        </references>
      </pivotArea>
    </format>
    <format dxfId="103">
      <pivotArea collapsedLevelsAreSubtotals="1" fieldPosition="0">
        <references count="1">
          <reference field="0" count="1">
            <x v="4"/>
          </reference>
        </references>
      </pivotArea>
    </format>
    <format dxfId="102">
      <pivotArea dataOnly="0" labelOnly="1" fieldPosition="0">
        <references count="1">
          <reference field="0" count="1">
            <x v="4"/>
          </reference>
        </references>
      </pivotArea>
    </format>
    <format dxfId="101">
      <pivotArea collapsedLevelsAreSubtotals="1" fieldPosition="0">
        <references count="1">
          <reference field="0" count="1">
            <x v="4"/>
          </reference>
        </references>
      </pivotArea>
    </format>
    <format dxfId="100">
      <pivotArea dataOnly="0" labelOnly="1" fieldPosition="0">
        <references count="1">
          <reference field="0" count="1">
            <x v="4"/>
          </reference>
        </references>
      </pivotArea>
    </format>
    <format dxfId="99">
      <pivotArea collapsedLevelsAreSubtotals="1" fieldPosition="0">
        <references count="1">
          <reference field="0" count="1">
            <x v="4"/>
          </reference>
        </references>
      </pivotArea>
    </format>
    <format dxfId="98">
      <pivotArea dataOnly="0" labelOnly="1" fieldPosition="0">
        <references count="1">
          <reference field="0" count="1">
            <x v="4"/>
          </reference>
        </references>
      </pivotArea>
    </format>
    <format dxfId="97">
      <pivotArea collapsedLevelsAreSubtotals="1" fieldPosition="0">
        <references count="1">
          <reference field="0" count="1">
            <x v="4"/>
          </reference>
        </references>
      </pivotArea>
    </format>
    <format dxfId="96">
      <pivotArea dataOnly="0" labelOnly="1" fieldPosition="0">
        <references count="1">
          <reference field="0" count="1">
            <x v="4"/>
          </reference>
        </references>
      </pivotArea>
    </format>
    <format dxfId="95">
      <pivotArea collapsedLevelsAreSubtotals="1" fieldPosition="0">
        <references count="1">
          <reference field="0" count="1">
            <x v="4"/>
          </reference>
        </references>
      </pivotArea>
    </format>
    <format dxfId="94">
      <pivotArea dataOnly="0" labelOnly="1" fieldPosition="0">
        <references count="1">
          <reference field="0" count="1">
            <x v="4"/>
          </reference>
        </references>
      </pivotArea>
    </format>
    <format dxfId="93">
      <pivotArea collapsedLevelsAreSubtotals="1" fieldPosition="0">
        <references count="1">
          <reference field="0" count="1">
            <x v="12"/>
          </reference>
        </references>
      </pivotArea>
    </format>
    <format dxfId="92">
      <pivotArea dataOnly="0" labelOnly="1" fieldPosition="0">
        <references count="1">
          <reference field="0" count="1">
            <x v="12"/>
          </reference>
        </references>
      </pivotArea>
    </format>
    <format dxfId="91">
      <pivotArea collapsedLevelsAreSubtotals="1" fieldPosition="0">
        <references count="1">
          <reference field="0" count="1">
            <x v="12"/>
          </reference>
        </references>
      </pivotArea>
    </format>
    <format dxfId="90">
      <pivotArea dataOnly="0" labelOnly="1" fieldPosition="0">
        <references count="1">
          <reference field="0" count="1">
            <x v="12"/>
          </reference>
        </references>
      </pivotArea>
    </format>
    <format dxfId="89">
      <pivotArea collapsedLevelsAreSubtotals="1" fieldPosition="0">
        <references count="1">
          <reference field="0" count="1">
            <x v="12"/>
          </reference>
        </references>
      </pivotArea>
    </format>
    <format dxfId="88">
      <pivotArea dataOnly="0" labelOnly="1" fieldPosition="0">
        <references count="1">
          <reference field="0" count="1">
            <x v="12"/>
          </reference>
        </references>
      </pivotArea>
    </format>
    <format dxfId="87">
      <pivotArea collapsedLevelsAreSubtotals="1" fieldPosition="0">
        <references count="1">
          <reference field="0" count="1">
            <x v="5"/>
          </reference>
        </references>
      </pivotArea>
    </format>
    <format dxfId="86">
      <pivotArea dataOnly="0" labelOnly="1" fieldPosition="0">
        <references count="1">
          <reference field="0" count="1">
            <x v="5"/>
          </reference>
        </references>
      </pivotArea>
    </format>
    <format dxfId="85">
      <pivotArea collapsedLevelsAreSubtotals="1" fieldPosition="0">
        <references count="1">
          <reference field="0" count="1">
            <x v="5"/>
          </reference>
        </references>
      </pivotArea>
    </format>
    <format dxfId="84">
      <pivotArea dataOnly="0" labelOnly="1" fieldPosition="0">
        <references count="1">
          <reference field="0" count="1">
            <x v="5"/>
          </reference>
        </references>
      </pivotArea>
    </format>
    <format dxfId="83">
      <pivotArea collapsedLevelsAreSubtotals="1" fieldPosition="0">
        <references count="1">
          <reference field="0" count="1">
            <x v="1"/>
          </reference>
        </references>
      </pivotArea>
    </format>
    <format dxfId="82">
      <pivotArea dataOnly="0" labelOnly="1" fieldPosition="0">
        <references count="1">
          <reference field="0" count="1">
            <x v="1"/>
          </reference>
        </references>
      </pivotArea>
    </format>
    <format dxfId="81">
      <pivotArea collapsedLevelsAreSubtotals="1" fieldPosition="0">
        <references count="1">
          <reference field="0" count="1">
            <x v="13"/>
          </reference>
        </references>
      </pivotArea>
    </format>
    <format dxfId="80">
      <pivotArea dataOnly="0" labelOnly="1" fieldPosition="0">
        <references count="1">
          <reference field="0" count="1">
            <x v="13"/>
          </reference>
        </references>
      </pivotArea>
    </format>
    <format dxfId="79">
      <pivotArea collapsedLevelsAreSubtotals="1" fieldPosition="0">
        <references count="1">
          <reference field="0" count="1">
            <x v="13"/>
          </reference>
        </references>
      </pivotArea>
    </format>
    <format dxfId="78">
      <pivotArea dataOnly="0" labelOnly="1" fieldPosition="0">
        <references count="1">
          <reference field="0" count="1">
            <x v="13"/>
          </reference>
        </references>
      </pivotArea>
    </format>
    <format dxfId="77">
      <pivotArea collapsedLevelsAreSubtotals="1" fieldPosition="0">
        <references count="1">
          <reference field="0" count="1">
            <x v="13"/>
          </reference>
        </references>
      </pivotArea>
    </format>
    <format dxfId="76">
      <pivotArea dataOnly="0" labelOnly="1" fieldPosition="0">
        <references count="1">
          <reference field="0" count="1">
            <x v="13"/>
          </reference>
        </references>
      </pivotArea>
    </format>
    <format dxfId="75">
      <pivotArea collapsedLevelsAreSubtotals="1" fieldPosition="0">
        <references count="1">
          <reference field="0" count="1">
            <x v="1"/>
          </reference>
        </references>
      </pivotArea>
    </format>
    <format dxfId="74">
      <pivotArea dataOnly="0" labelOnly="1" fieldPosition="0">
        <references count="1">
          <reference field="0" count="1">
            <x v="1"/>
          </reference>
        </references>
      </pivotArea>
    </format>
    <format dxfId="73">
      <pivotArea collapsedLevelsAreSubtotals="1" fieldPosition="0">
        <references count="1">
          <reference field="0" count="1">
            <x v="13"/>
          </reference>
        </references>
      </pivotArea>
    </format>
    <format dxfId="72">
      <pivotArea dataOnly="0" labelOnly="1" fieldPosition="0">
        <references count="1">
          <reference field="0" count="1">
            <x v="13"/>
          </reference>
        </references>
      </pivotArea>
    </format>
    <format dxfId="71">
      <pivotArea collapsedLevelsAreSubtotals="1" fieldPosition="0">
        <references count="1">
          <reference field="0" count="1">
            <x v="13"/>
          </reference>
        </references>
      </pivotArea>
    </format>
    <format dxfId="70">
      <pivotArea dataOnly="0" labelOnly="1" fieldPosition="0">
        <references count="1">
          <reference field="0" count="1">
            <x v="13"/>
          </reference>
        </references>
      </pivotArea>
    </format>
    <format dxfId="69">
      <pivotArea collapsedLevelsAreSubtotals="1" fieldPosition="0">
        <references count="1">
          <reference field="0" count="1">
            <x v="13"/>
          </reference>
        </references>
      </pivotArea>
    </format>
    <format dxfId="68">
      <pivotArea dataOnly="0" labelOnly="1" fieldPosition="0">
        <references count="1">
          <reference field="0" count="1">
            <x v="13"/>
          </reference>
        </references>
      </pivotArea>
    </format>
    <format dxfId="67">
      <pivotArea collapsedLevelsAreSubtotals="1" fieldPosition="0">
        <references count="1">
          <reference field="0" count="1">
            <x v="1"/>
          </reference>
        </references>
      </pivotArea>
    </format>
    <format dxfId="66">
      <pivotArea dataOnly="0" labelOnly="1" fieldPosition="0">
        <references count="1">
          <reference field="0" count="1">
            <x v="1"/>
          </reference>
        </references>
      </pivotArea>
    </format>
    <format dxfId="65">
      <pivotArea collapsedLevelsAreSubtotals="1" fieldPosition="0">
        <references count="1">
          <reference field="0" count="1">
            <x v="13"/>
          </reference>
        </references>
      </pivotArea>
    </format>
    <format dxfId="64">
      <pivotArea dataOnly="0" labelOnly="1" fieldPosition="0">
        <references count="1">
          <reference field="0" count="1">
            <x v="13"/>
          </reference>
        </references>
      </pivotArea>
    </format>
    <format dxfId="63">
      <pivotArea collapsedLevelsAreSubtotals="1" fieldPosition="0">
        <references count="1">
          <reference field="0" count="1">
            <x v="13"/>
          </reference>
        </references>
      </pivotArea>
    </format>
    <format dxfId="62">
      <pivotArea dataOnly="0" labelOnly="1" fieldPosition="0">
        <references count="1">
          <reference field="0" count="1">
            <x v="13"/>
          </reference>
        </references>
      </pivotArea>
    </format>
    <format dxfId="61">
      <pivotArea collapsedLevelsAreSubtotals="1" fieldPosition="0">
        <references count="1">
          <reference field="0" count="1">
            <x v="13"/>
          </reference>
        </references>
      </pivotArea>
    </format>
    <format dxfId="60">
      <pivotArea dataOnly="0" labelOnly="1" fieldPosition="0">
        <references count="1">
          <reference field="0" count="1">
            <x v="13"/>
          </reference>
        </references>
      </pivotArea>
    </format>
    <format dxfId="59">
      <pivotArea collapsedLevelsAreSubtotals="1" fieldPosition="0">
        <references count="1">
          <reference field="0" count="1">
            <x v="1"/>
          </reference>
        </references>
      </pivotArea>
    </format>
    <format dxfId="58">
      <pivotArea dataOnly="0" labelOnly="1" fieldPosition="0">
        <references count="1">
          <reference field="0" count="1">
            <x v="1"/>
          </reference>
        </references>
      </pivotArea>
    </format>
    <format dxfId="57">
      <pivotArea collapsedLevelsAreSubtotals="1" fieldPosition="0">
        <references count="1">
          <reference field="0" count="1">
            <x v="13"/>
          </reference>
        </references>
      </pivotArea>
    </format>
    <format dxfId="56">
      <pivotArea dataOnly="0" labelOnly="1" fieldPosition="0">
        <references count="1">
          <reference field="0" count="1">
            <x v="13"/>
          </reference>
        </references>
      </pivotArea>
    </format>
    <format dxfId="55">
      <pivotArea collapsedLevelsAreSubtotals="1" fieldPosition="0">
        <references count="1">
          <reference field="0" count="1">
            <x v="1"/>
          </reference>
        </references>
      </pivotArea>
    </format>
    <format dxfId="54">
      <pivotArea dataOnly="0" labelOnly="1" fieldPosition="0">
        <references count="1">
          <reference field="0" count="1">
            <x v="1"/>
          </reference>
        </references>
      </pivotArea>
    </format>
    <format dxfId="53">
      <pivotArea collapsedLevelsAreSubtotals="1" fieldPosition="0">
        <references count="1">
          <reference field="0" count="1">
            <x v="13"/>
          </reference>
        </references>
      </pivotArea>
    </format>
    <format dxfId="52">
      <pivotArea dataOnly="0" labelOnly="1" fieldPosition="0">
        <references count="1">
          <reference field="0" count="1">
            <x v="13"/>
          </reference>
        </references>
      </pivotArea>
    </format>
    <format dxfId="51">
      <pivotArea collapsedLevelsAreSubtotals="1" fieldPosition="0">
        <references count="1">
          <reference field="0" count="1">
            <x v="2"/>
          </reference>
        </references>
      </pivotArea>
    </format>
    <format dxfId="50">
      <pivotArea dataOnly="0" labelOnly="1" fieldPosition="0">
        <references count="1">
          <reference field="0" count="1">
            <x v="2"/>
          </reference>
        </references>
      </pivotArea>
    </format>
    <format dxfId="49">
      <pivotArea collapsedLevelsAreSubtotals="1" fieldPosition="0">
        <references count="1">
          <reference field="0" count="1">
            <x v="2"/>
          </reference>
        </references>
      </pivotArea>
    </format>
    <format dxfId="48">
      <pivotArea dataOnly="0" labelOnly="1" fieldPosition="0">
        <references count="1">
          <reference field="0" count="1">
            <x v="2"/>
          </reference>
        </references>
      </pivotArea>
    </format>
    <format dxfId="47">
      <pivotArea collapsedLevelsAreSubtotals="1" fieldPosition="0">
        <references count="1">
          <reference field="0" count="1">
            <x v="13"/>
          </reference>
        </references>
      </pivotArea>
    </format>
    <format dxfId="46">
      <pivotArea dataOnly="0" labelOnly="1" fieldPosition="0">
        <references count="1">
          <reference field="0" count="1">
            <x v="13"/>
          </reference>
        </references>
      </pivotArea>
    </format>
    <format dxfId="45">
      <pivotArea collapsedLevelsAreSubtotals="1" fieldPosition="0">
        <references count="1">
          <reference field="0" count="1">
            <x v="5"/>
          </reference>
        </references>
      </pivotArea>
    </format>
    <format dxfId="44">
      <pivotArea dataOnly="0" labelOnly="1" fieldPosition="0">
        <references count="1">
          <reference field="0" count="1">
            <x v="5"/>
          </reference>
        </references>
      </pivotArea>
    </format>
    <format dxfId="43">
      <pivotArea collapsedLevelsAreSubtotals="1" fieldPosition="0">
        <references count="1">
          <reference field="0" count="1">
            <x v="5"/>
          </reference>
        </references>
      </pivotArea>
    </format>
    <format dxfId="42">
      <pivotArea dataOnly="0" labelOnly="1" fieldPosition="0">
        <references count="1">
          <reference field="0" count="1">
            <x v="5"/>
          </reference>
        </references>
      </pivotArea>
    </format>
    <format dxfId="41">
      <pivotArea collapsedLevelsAreSubtotals="1" fieldPosition="0">
        <references count="1">
          <reference field="0" count="1">
            <x v="5"/>
          </reference>
        </references>
      </pivotArea>
    </format>
    <format dxfId="40">
      <pivotArea dataOnly="0" labelOnly="1" fieldPosition="0">
        <references count="1">
          <reference field="0" count="1">
            <x v="5"/>
          </reference>
        </references>
      </pivotArea>
    </format>
    <format dxfId="39">
      <pivotArea collapsedLevelsAreSubtotals="1" fieldPosition="0">
        <references count="1">
          <reference field="0" count="1">
            <x v="5"/>
          </reference>
        </references>
      </pivotArea>
    </format>
    <format dxfId="38">
      <pivotArea dataOnly="0" labelOnly="1" fieldPosition="0">
        <references count="1">
          <reference field="0" count="1">
            <x v="5"/>
          </reference>
        </references>
      </pivotArea>
    </format>
    <format dxfId="37">
      <pivotArea collapsedLevelsAreSubtotals="1" fieldPosition="0">
        <references count="1">
          <reference field="0" count="1">
            <x v="6"/>
          </reference>
        </references>
      </pivotArea>
    </format>
    <format dxfId="36">
      <pivotArea dataOnly="0" labelOnly="1" fieldPosition="0">
        <references count="1">
          <reference field="0" count="1">
            <x v="6"/>
          </reference>
        </references>
      </pivotArea>
    </format>
    <format dxfId="35">
      <pivotArea collapsedLevelsAreSubtotals="1" fieldPosition="0">
        <references count="1">
          <reference field="0" count="1">
            <x v="10"/>
          </reference>
        </references>
      </pivotArea>
    </format>
    <format dxfId="34">
      <pivotArea dataOnly="0" labelOnly="1" fieldPosition="0">
        <references count="1">
          <reference field="0" count="1">
            <x v="10"/>
          </reference>
        </references>
      </pivotArea>
    </format>
    <format dxfId="33">
      <pivotArea collapsedLevelsAreSubtotals="1" fieldPosition="0">
        <references count="1">
          <reference field="0" count="1">
            <x v="10"/>
          </reference>
        </references>
      </pivotArea>
    </format>
    <format dxfId="32">
      <pivotArea dataOnly="0" labelOnly="1" fieldPosition="0">
        <references count="1">
          <reference field="0" count="1">
            <x v="10"/>
          </reference>
        </references>
      </pivotArea>
    </format>
    <format dxfId="31">
      <pivotArea collapsedLevelsAreSubtotals="1" fieldPosition="0">
        <references count="1">
          <reference field="0" count="1">
            <x v="14"/>
          </reference>
        </references>
      </pivotArea>
    </format>
    <format dxfId="30">
      <pivotArea dataOnly="0" labelOnly="1" fieldPosition="0">
        <references count="1">
          <reference field="0" count="1">
            <x v="14"/>
          </reference>
        </references>
      </pivotArea>
    </format>
    <format dxfId="29">
      <pivotArea collapsedLevelsAreSubtotals="1" fieldPosition="0">
        <references count="1">
          <reference field="0" count="1">
            <x v="14"/>
          </reference>
        </references>
      </pivotArea>
    </format>
    <format dxfId="28">
      <pivotArea dataOnly="0" labelOnly="1" fieldPosition="0">
        <references count="1">
          <reference field="0" count="1">
            <x v="14"/>
          </reference>
        </references>
      </pivotArea>
    </format>
    <format dxfId="27">
      <pivotArea collapsedLevelsAreSubtotals="1" fieldPosition="0">
        <references count="1">
          <reference field="0" count="1">
            <x v="0"/>
          </reference>
        </references>
      </pivotArea>
    </format>
    <format dxfId="26">
      <pivotArea dataOnly="0" labelOnly="1" fieldPosition="0">
        <references count="1">
          <reference field="0" count="1">
            <x v="0"/>
          </reference>
        </references>
      </pivotArea>
    </format>
    <format dxfId="25">
      <pivotArea collapsedLevelsAreSubtotals="1" fieldPosition="0">
        <references count="1">
          <reference field="0" count="1">
            <x v="6"/>
          </reference>
        </references>
      </pivotArea>
    </format>
    <format dxfId="24">
      <pivotArea dataOnly="0" labelOnly="1" fieldPosition="0">
        <references count="1">
          <reference field="0" count="1">
            <x v="6"/>
          </reference>
        </references>
      </pivotArea>
    </format>
    <format dxfId="23">
      <pivotArea collapsedLevelsAreSubtotals="1" fieldPosition="0">
        <references count="1">
          <reference field="0" count="1">
            <x v="8"/>
          </reference>
        </references>
      </pivotArea>
    </format>
    <format dxfId="22">
      <pivotArea dataOnly="0" labelOnly="1" fieldPosition="0">
        <references count="1">
          <reference field="0" count="1">
            <x v="8"/>
          </reference>
        </references>
      </pivotArea>
    </format>
    <format dxfId="21">
      <pivotArea collapsedLevelsAreSubtotals="1" fieldPosition="0">
        <references count="1">
          <reference field="0" count="1">
            <x v="15"/>
          </reference>
        </references>
      </pivotArea>
    </format>
    <format dxfId="20">
      <pivotArea dataOnly="0" labelOnly="1" fieldPosition="0">
        <references count="1">
          <reference field="0" count="1">
            <x v="15"/>
          </reference>
        </references>
      </pivotArea>
    </format>
    <format dxfId="19">
      <pivotArea collapsedLevelsAreSubtotals="1" fieldPosition="0">
        <references count="1">
          <reference field="0" count="1">
            <x v="8"/>
          </reference>
        </references>
      </pivotArea>
    </format>
    <format dxfId="18">
      <pivotArea dataOnly="0" labelOnly="1" fieldPosition="0">
        <references count="1">
          <reference field="0" count="1">
            <x v="8"/>
          </reference>
        </references>
      </pivotArea>
    </format>
    <format dxfId="17">
      <pivotArea collapsedLevelsAreSubtotals="1" fieldPosition="0">
        <references count="1">
          <reference field="0" count="1">
            <x v="0"/>
          </reference>
        </references>
      </pivotArea>
    </format>
    <format dxfId="16">
      <pivotArea dataOnly="0" labelOnly="1" fieldPosition="0">
        <references count="1">
          <reference field="0" count="1">
            <x v="0"/>
          </reference>
        </references>
      </pivotArea>
    </format>
    <format dxfId="15">
      <pivotArea collapsedLevelsAreSubtotals="1" fieldPosition="0">
        <references count="1">
          <reference field="0" count="1">
            <x v="9"/>
          </reference>
        </references>
      </pivotArea>
    </format>
    <format dxfId="14">
      <pivotArea dataOnly="0" labelOnly="1" fieldPosition="0">
        <references count="1">
          <reference field="0" count="1">
            <x v="9"/>
          </reference>
        </references>
      </pivotArea>
    </format>
    <format dxfId="13">
      <pivotArea collapsedLevelsAreSubtotals="1" fieldPosition="0">
        <references count="1">
          <reference field="0" count="1">
            <x v="2"/>
          </reference>
        </references>
      </pivotArea>
    </format>
    <format dxfId="12">
      <pivotArea dataOnly="0" labelOnly="1" fieldPosition="0">
        <references count="1">
          <reference field="0" count="1">
            <x v="2"/>
          </reference>
        </references>
      </pivotArea>
    </format>
    <format dxfId="11">
      <pivotArea collapsedLevelsAreSubtotals="1" fieldPosition="0">
        <references count="1">
          <reference field="0" count="1">
            <x v="15"/>
          </reference>
        </references>
      </pivotArea>
    </format>
    <format dxfId="10">
      <pivotArea dataOnly="0" labelOnly="1" fieldPosition="0">
        <references count="1">
          <reference field="0" count="1">
            <x v="15"/>
          </reference>
        </references>
      </pivotArea>
    </format>
    <format dxfId="9">
      <pivotArea collapsedLevelsAreSubtotals="1" fieldPosition="0">
        <references count="1">
          <reference field="0" count="1">
            <x v="9"/>
          </reference>
        </references>
      </pivotArea>
    </format>
    <format dxfId="8">
      <pivotArea dataOnly="0" labelOnly="1" fieldPosition="0">
        <references count="1">
          <reference field="0"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1D00-000000000000}" name="HK-K8" cacheId="30"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4" firstHeaderRow="0" firstDataRow="1" firstDataCol="2"/>
  <pivotFields count="5">
    <pivotField axis="axisRow" compact="0" outline="0" showAll="0" measureFilter="1" sortType="descending" defaultSubtotal="0">
      <items count="67">
        <item m="1" x="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8"/>
        <item x="2"/>
        <item x="7"/>
        <item m="1" x="15"/>
        <item x="9"/>
        <item m="1" x="13"/>
        <item m="1" x="14"/>
        <item x="3"/>
        <item x="6"/>
        <item x="10"/>
        <item x="4"/>
        <item m="1" x="12"/>
        <item m="1" x="16"/>
        <item x="1"/>
        <item x="11"/>
        <item x="0"/>
        <item x="5"/>
      </items>
    </pivotField>
    <pivotField dataField="1" compact="0" outline="0" dragToRow="0" dragToCol="0" dragToPage="0" showAll="0" defaultSubtotal="0"/>
  </pivotFields>
  <rowFields count="2">
    <field x="0"/>
    <field x="3"/>
  </rowFields>
  <rowItems count="67">
    <i>
      <x v="41"/>
      <x/>
    </i>
    <i>
      <x v="13"/>
      <x v="1"/>
    </i>
    <i>
      <x v="21"/>
      <x v="10"/>
    </i>
    <i>
      <x v="60"/>
      <x v="14"/>
    </i>
    <i>
      <x v="5"/>
      <x v="15"/>
    </i>
    <i>
      <x v="25"/>
      <x v="10"/>
    </i>
    <i>
      <x v="37"/>
      <x v="2"/>
    </i>
    <i>
      <x v="14"/>
      <x v="1"/>
    </i>
    <i>
      <x v="22"/>
      <x v="10"/>
    </i>
    <i>
      <x v="16"/>
      <x v="7"/>
    </i>
    <i>
      <x v="61"/>
      <x/>
    </i>
    <i>
      <x v="10"/>
      <x v="13"/>
    </i>
    <i>
      <x v="35"/>
      <x v="8"/>
    </i>
    <i>
      <x v="30"/>
      <x v="16"/>
    </i>
    <i>
      <x v="15"/>
      <x v="1"/>
    </i>
    <i>
      <x v="44"/>
      <x/>
    </i>
    <i>
      <x v="48"/>
      <x v="4"/>
    </i>
    <i>
      <x v="57"/>
      <x v="14"/>
    </i>
    <i>
      <x v="11"/>
      <x v="1"/>
    </i>
    <i>
      <x v="9"/>
      <x v="13"/>
    </i>
    <i>
      <x v="31"/>
      <x v="8"/>
    </i>
    <i>
      <x v="29"/>
      <x v="16"/>
    </i>
    <i>
      <x v="51"/>
      <x v="9"/>
    </i>
    <i>
      <x v="24"/>
      <x v="10"/>
    </i>
    <i>
      <x v="39"/>
      <x v="2"/>
    </i>
    <i>
      <x v="34"/>
      <x v="8"/>
    </i>
    <i>
      <x v="45"/>
      <x/>
    </i>
    <i>
      <x v="28"/>
      <x v="16"/>
    </i>
    <i>
      <x v="40"/>
      <x v="2"/>
    </i>
    <i>
      <x v="55"/>
      <x v="9"/>
    </i>
    <i>
      <x v="4"/>
      <x v="15"/>
    </i>
    <i>
      <x v="43"/>
      <x/>
    </i>
    <i>
      <x v="56"/>
      <x v="14"/>
    </i>
    <i>
      <x v="12"/>
      <x v="1"/>
    </i>
    <i>
      <x v="52"/>
      <x v="9"/>
    </i>
    <i>
      <x v="23"/>
      <x v="10"/>
    </i>
    <i>
      <x v="53"/>
      <x v="9"/>
    </i>
    <i>
      <x v="58"/>
      <x v="14"/>
    </i>
    <i>
      <x v="36"/>
      <x v="2"/>
    </i>
    <i>
      <x v="63"/>
      <x v="9"/>
    </i>
    <i>
      <x v="2"/>
      <x v="15"/>
    </i>
    <i>
      <x v="59"/>
      <x v="14"/>
    </i>
    <i>
      <x v="49"/>
      <x v="4"/>
    </i>
    <i>
      <x v="8"/>
      <x v="13"/>
    </i>
    <i>
      <x v="17"/>
      <x v="7"/>
    </i>
    <i>
      <x v="26"/>
      <x v="16"/>
    </i>
    <i>
      <x v="46"/>
      <x v="4"/>
    </i>
    <i>
      <x v="33"/>
      <x v="8"/>
    </i>
    <i>
      <x v="27"/>
      <x v="16"/>
    </i>
    <i>
      <x v="1"/>
      <x v="15"/>
    </i>
    <i>
      <x v="42"/>
      <x/>
    </i>
    <i>
      <x v="20"/>
      <x v="7"/>
    </i>
    <i>
      <x v="47"/>
      <x v="4"/>
    </i>
    <i>
      <x v="6"/>
      <x v="13"/>
    </i>
    <i>
      <x v="7"/>
      <x v="13"/>
    </i>
    <i>
      <x v="50"/>
      <x v="4"/>
    </i>
    <i>
      <x v="38"/>
      <x v="2"/>
    </i>
    <i>
      <x v="18"/>
      <x v="7"/>
    </i>
    <i>
      <x v="32"/>
      <x v="8"/>
    </i>
    <i>
      <x v="19"/>
      <x v="7"/>
    </i>
    <i>
      <x v="54"/>
      <x v="9"/>
    </i>
    <i>
      <x v="64"/>
      <x v="14"/>
    </i>
    <i>
      <x v="3"/>
      <x v="15"/>
    </i>
    <i>
      <x v="62"/>
      <x/>
    </i>
    <i>
      <x v="66"/>
      <x v="4"/>
    </i>
    <i>
      <x v="65"/>
      <x v="15"/>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
      <pivotArea dataOnly="0" labelOnly="1" outline="0" fieldPosition="0">
        <references count="1">
          <reference field="4294967294" count="1">
            <x v="3"/>
          </reference>
        </references>
      </pivotArea>
    </format>
    <format dxfId="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K2" cacheId="8"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31">
        <item m="1" x="27"/>
        <item m="1" x="23"/>
        <item m="1" x="18"/>
        <item m="1" x="14"/>
        <item m="1" x="15"/>
        <item m="1" x="13"/>
        <item m="1" x="22"/>
        <item m="1" x="17"/>
        <item m="1" x="26"/>
        <item m="1" x="12"/>
        <item m="1" x="21"/>
        <item m="1" x="16"/>
        <item m="1" x="28"/>
        <item x="10"/>
        <item x="7"/>
        <item m="1" x="20"/>
        <item m="1" x="25"/>
        <item m="1" x="24"/>
        <item x="8"/>
        <item x="2"/>
        <item x="6"/>
        <item x="9"/>
        <item x="4"/>
        <item x="3"/>
        <item m="1" x="19"/>
        <item x="0"/>
        <item m="1" x="29"/>
        <item x="11"/>
        <item x="1"/>
        <item x="5"/>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22"/>
    </i>
    <i>
      <x v="14"/>
    </i>
    <i>
      <x v="21"/>
    </i>
    <i>
      <x v="23"/>
    </i>
    <i>
      <x v="18"/>
    </i>
    <i>
      <x v="28"/>
    </i>
    <i>
      <x v="20"/>
    </i>
    <i>
      <x v="29"/>
    </i>
    <i>
      <x v="19"/>
    </i>
    <i>
      <x v="13"/>
    </i>
    <i>
      <x v="27"/>
    </i>
    <i>
      <x v="25"/>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1211">
      <pivotArea dataOnly="0" labelOnly="1" outline="0" fieldPosition="0">
        <references count="1">
          <reference field="4294967294" count="1">
            <x v="4"/>
          </reference>
        </references>
      </pivotArea>
    </format>
    <format dxfId="1210">
      <pivotArea collapsedLevelsAreSubtotals="1" fieldPosition="0">
        <references count="2">
          <reference field="4294967294" count="2" selected="0">
            <x v="1"/>
            <x v="2"/>
          </reference>
          <reference field="0" count="0"/>
        </references>
      </pivotArea>
    </format>
    <format dxfId="1209">
      <pivotArea dataOnly="0" labelOnly="1" fieldPosition="0">
        <references count="1">
          <reference field="0" count="0"/>
        </references>
      </pivotArea>
    </format>
    <format dxfId="1208">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1E00-000000000000}" name="HKKOK-K8" cacheId="31"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110" firstHeaderRow="0" firstDataRow="1" firstDataCol="2"/>
  <pivotFields count="5">
    <pivotField axis="axisRow" compact="0" outline="0" showAll="0" measureFilter="1" sortType="descending" defaultSubtotal="0">
      <items count="103">
        <item m="1" x="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6"/>
        <item x="0"/>
        <item x="3"/>
        <item m="1" x="13"/>
        <item m="1" x="15"/>
        <item x="11"/>
        <item x="10"/>
        <item m="1" x="14"/>
        <item x="5"/>
        <item x="2"/>
        <item x="8"/>
        <item m="1" x="12"/>
        <item m="1" x="16"/>
        <item x="1"/>
        <item x="9"/>
        <item x="4"/>
        <item x="7"/>
      </items>
    </pivotField>
    <pivotField dataField="1" compact="0" outline="0" dragToRow="0" dragToCol="0" dragToPage="0" showAll="0" defaultSubtotal="0"/>
  </pivotFields>
  <rowFields count="2">
    <field x="0"/>
    <field x="3"/>
  </rowFields>
  <rowItems count="103">
    <i>
      <x v="80"/>
      <x v="1"/>
    </i>
    <i>
      <x v="32"/>
      <x/>
    </i>
    <i>
      <x v="100"/>
      <x v="6"/>
    </i>
    <i>
      <x v="56"/>
      <x v="5"/>
    </i>
    <i>
      <x v="40"/>
      <x v="16"/>
    </i>
    <i>
      <x v="97"/>
      <x v="5"/>
    </i>
    <i>
      <x v="51"/>
      <x v="6"/>
    </i>
    <i>
      <x v="10"/>
      <x v="13"/>
    </i>
    <i>
      <x v="74"/>
      <x v="2"/>
    </i>
    <i>
      <x v="57"/>
      <x v="5"/>
    </i>
    <i>
      <x v="20"/>
      <x v="2"/>
    </i>
    <i>
      <x v="18"/>
      <x v="2"/>
    </i>
    <i>
      <x v="16"/>
      <x v="2"/>
    </i>
    <i>
      <x v="71"/>
      <x v="5"/>
    </i>
    <i>
      <x v="60"/>
      <x v="5"/>
    </i>
    <i>
      <x v="5"/>
      <x v="1"/>
    </i>
    <i>
      <x v="50"/>
      <x v="14"/>
    </i>
    <i>
      <x v="55"/>
      <x v="6"/>
    </i>
    <i>
      <x v="31"/>
      <x/>
    </i>
    <i>
      <x v="9"/>
      <x v="13"/>
    </i>
    <i>
      <x v="69"/>
      <x v="15"/>
    </i>
    <i>
      <x v="85"/>
      <x v="10"/>
    </i>
    <i>
      <x v="45"/>
      <x v="10"/>
    </i>
    <i>
      <x v="1"/>
      <x v="1"/>
    </i>
    <i>
      <x v="82"/>
      <x/>
    </i>
    <i>
      <x v="33"/>
      <x/>
    </i>
    <i>
      <x v="41"/>
      <x v="10"/>
    </i>
    <i>
      <x v="76"/>
      <x v="6"/>
    </i>
    <i>
      <x v="34"/>
      <x/>
    </i>
    <i>
      <x v="90"/>
      <x v="2"/>
    </i>
    <i>
      <x v="4"/>
      <x v="1"/>
    </i>
    <i>
      <x v="65"/>
      <x v="10"/>
    </i>
    <i>
      <x v="59"/>
      <x v="5"/>
    </i>
    <i>
      <x v="48"/>
      <x v="14"/>
    </i>
    <i>
      <x v="64"/>
      <x v="1"/>
    </i>
    <i>
      <x v="54"/>
      <x v="6"/>
    </i>
    <i>
      <x v="43"/>
      <x v="10"/>
    </i>
    <i>
      <x v="19"/>
      <x v="2"/>
    </i>
    <i>
      <x v="88"/>
      <x v="8"/>
    </i>
    <i>
      <x v="78"/>
      <x v="10"/>
    </i>
    <i>
      <x v="79"/>
      <x v="9"/>
    </i>
    <i>
      <x v="58"/>
      <x v="5"/>
    </i>
    <i>
      <x v="29"/>
      <x v="8"/>
    </i>
    <i>
      <x v="2"/>
      <x v="1"/>
    </i>
    <i>
      <x v="25"/>
      <x v="15"/>
    </i>
    <i>
      <x v="75"/>
      <x v="2"/>
    </i>
    <i>
      <x v="22"/>
      <x v="15"/>
    </i>
    <i>
      <x v="24"/>
      <x v="15"/>
    </i>
    <i>
      <x v="44"/>
      <x v="10"/>
    </i>
    <i>
      <x v="38"/>
      <x v="16"/>
    </i>
    <i>
      <x v="37"/>
      <x v="16"/>
    </i>
    <i>
      <x v="39"/>
      <x v="16"/>
    </i>
    <i>
      <x v="73"/>
      <x v="16"/>
    </i>
    <i>
      <x v="72"/>
      <x/>
    </i>
    <i>
      <x v="63"/>
      <x v="8"/>
    </i>
    <i>
      <x v="99"/>
      <x/>
    </i>
    <i>
      <x v="17"/>
      <x v="2"/>
    </i>
    <i>
      <x v="67"/>
      <x v="14"/>
    </i>
    <i>
      <x v="23"/>
      <x v="15"/>
    </i>
    <i>
      <x v="30"/>
      <x v="8"/>
    </i>
    <i>
      <x v="11"/>
      <x v="9"/>
    </i>
    <i>
      <x v="35"/>
      <x/>
    </i>
    <i>
      <x v="68"/>
      <x v="15"/>
    </i>
    <i>
      <x v="49"/>
      <x v="14"/>
    </i>
    <i>
      <x v="53"/>
      <x v="6"/>
    </i>
    <i>
      <x v="47"/>
      <x v="14"/>
    </i>
    <i>
      <x v="15"/>
      <x v="9"/>
    </i>
    <i>
      <x v="98"/>
      <x v="13"/>
    </i>
    <i>
      <x v="14"/>
      <x v="9"/>
    </i>
    <i>
      <x v="96"/>
      <x v="6"/>
    </i>
    <i>
      <x v="92"/>
      <x v="9"/>
    </i>
    <i>
      <x v="6"/>
      <x v="13"/>
    </i>
    <i>
      <x v="8"/>
      <x v="13"/>
    </i>
    <i>
      <x v="77"/>
      <x v="13"/>
    </i>
    <i>
      <x v="36"/>
      <x v="16"/>
    </i>
    <i>
      <x v="52"/>
      <x v="6"/>
    </i>
    <i>
      <x v="28"/>
      <x v="8"/>
    </i>
    <i>
      <x v="70"/>
      <x v="16"/>
    </i>
    <i>
      <x v="101"/>
      <x v="10"/>
    </i>
    <i>
      <x v="26"/>
      <x v="8"/>
    </i>
    <i>
      <x v="42"/>
      <x v="10"/>
    </i>
    <i>
      <x v="12"/>
      <x v="9"/>
    </i>
    <i>
      <x v="13"/>
      <x v="9"/>
    </i>
    <i>
      <x v="89"/>
      <x v="9"/>
    </i>
    <i>
      <x v="27"/>
      <x v="8"/>
    </i>
    <i>
      <x v="95"/>
      <x v="6"/>
    </i>
    <i>
      <x v="62"/>
      <x v="9"/>
    </i>
    <i>
      <x v="81"/>
      <x v="15"/>
    </i>
    <i>
      <x v="102"/>
      <x/>
    </i>
    <i>
      <x v="93"/>
      <x v="15"/>
    </i>
    <i>
      <x v="84"/>
      <x v="8"/>
    </i>
    <i>
      <x v="46"/>
      <x v="14"/>
    </i>
    <i>
      <x v="7"/>
      <x v="13"/>
    </i>
    <i>
      <x v="91"/>
      <x v="1"/>
    </i>
    <i>
      <x v="3"/>
      <x v="1"/>
    </i>
    <i>
      <x v="83"/>
      <x v="5"/>
    </i>
    <i>
      <x v="94"/>
      <x v="16"/>
    </i>
    <i>
      <x v="61"/>
      <x v="15"/>
    </i>
    <i>
      <x v="86"/>
      <x v="13"/>
    </i>
    <i>
      <x v="21"/>
      <x v="15"/>
    </i>
    <i>
      <x v="87"/>
      <x v="8"/>
    </i>
    <i>
      <x v="66"/>
      <x v="13"/>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
      <pivotArea dataOnly="0" labelOnly="1" outline="0" fieldPosition="0">
        <references count="1">
          <reference field="4294967294" count="1">
            <x v="3"/>
          </reference>
        </references>
      </pivotArea>
    </format>
    <format dxfId="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Sarjataulukko-K2" cacheId="7"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3"/>
        <item x="6"/>
        <item x="0"/>
        <item m="1" x="13"/>
        <item m="1" x="16"/>
        <item x="11"/>
        <item x="10"/>
        <item m="1" x="14"/>
        <item x="5"/>
        <item x="2"/>
        <item x="8"/>
        <item m="1" x="15"/>
        <item m="1" x="12"/>
        <item m="1" x="17"/>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v="1"/>
    </i>
    <i>
      <x/>
    </i>
    <i>
      <x v="10"/>
    </i>
    <i>
      <x v="17"/>
    </i>
    <i>
      <x v="2"/>
    </i>
    <i>
      <x v="6"/>
    </i>
    <i>
      <x v="16"/>
    </i>
    <i>
      <x v="8"/>
    </i>
    <i>
      <x v="14"/>
    </i>
    <i>
      <x v="15"/>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46">
    <format dxfId="1457">
      <pivotArea dataOnly="0" labelOnly="1" outline="0" fieldPosition="0">
        <references count="1">
          <reference field="4294967294" count="1">
            <x v="4"/>
          </reference>
        </references>
      </pivotArea>
    </format>
    <format dxfId="1456">
      <pivotArea collapsedLevelsAreSubtotals="1" fieldPosition="0">
        <references count="2">
          <reference field="4294967294" count="2" selected="0">
            <x v="1"/>
            <x v="2"/>
          </reference>
          <reference field="0" count="0"/>
        </references>
      </pivotArea>
    </format>
    <format dxfId="1455">
      <pivotArea dataOnly="0" labelOnly="1" fieldPosition="0">
        <references count="1">
          <reference field="0" count="0"/>
        </references>
      </pivotArea>
    </format>
    <format dxfId="1454">
      <pivotArea collapsedLevelsAreSubtotals="1" fieldPosition="0">
        <references count="1">
          <reference field="0" count="1">
            <x v="1"/>
          </reference>
        </references>
      </pivotArea>
    </format>
    <format dxfId="1453">
      <pivotArea dataOnly="0" labelOnly="1" fieldPosition="0">
        <references count="1">
          <reference field="0" count="1">
            <x v="1"/>
          </reference>
        </references>
      </pivotArea>
    </format>
    <format dxfId="1452">
      <pivotArea collapsedLevelsAreSubtotals="1" fieldPosition="0">
        <references count="1">
          <reference field="0" count="1">
            <x v="1"/>
          </reference>
        </references>
      </pivotArea>
    </format>
    <format dxfId="1451">
      <pivotArea dataOnly="0" labelOnly="1" fieldPosition="0">
        <references count="1">
          <reference field="0" count="1">
            <x v="1"/>
          </reference>
        </references>
      </pivotArea>
    </format>
    <format dxfId="1450">
      <pivotArea collapsedLevelsAreSubtotals="1" fieldPosition="0">
        <references count="1">
          <reference field="0" count="1">
            <x v="1"/>
          </reference>
        </references>
      </pivotArea>
    </format>
    <format dxfId="1449">
      <pivotArea dataOnly="0" labelOnly="1" fieldPosition="0">
        <references count="1">
          <reference field="0" count="1">
            <x v="1"/>
          </reference>
        </references>
      </pivotArea>
    </format>
    <format dxfId="1448">
      <pivotArea collapsedLevelsAreSubtotals="1" fieldPosition="0">
        <references count="1">
          <reference field="0" count="1">
            <x v="0"/>
          </reference>
        </references>
      </pivotArea>
    </format>
    <format dxfId="1447">
      <pivotArea dataOnly="0" labelOnly="1" fieldPosition="0">
        <references count="1">
          <reference field="0" count="1">
            <x v="0"/>
          </reference>
        </references>
      </pivotArea>
    </format>
    <format dxfId="1446">
      <pivotArea collapsedLevelsAreSubtotals="1" fieldPosition="0">
        <references count="1">
          <reference field="0" count="1">
            <x v="0"/>
          </reference>
        </references>
      </pivotArea>
    </format>
    <format dxfId="1445">
      <pivotArea dataOnly="0" labelOnly="1" fieldPosition="0">
        <references count="1">
          <reference field="0" count="1">
            <x v="0"/>
          </reference>
        </references>
      </pivotArea>
    </format>
    <format dxfId="1444">
      <pivotArea collapsedLevelsAreSubtotals="1" fieldPosition="0">
        <references count="1">
          <reference field="0" count="1">
            <x v="0"/>
          </reference>
        </references>
      </pivotArea>
    </format>
    <format dxfId="1443">
      <pivotArea dataOnly="0" labelOnly="1" fieldPosition="0">
        <references count="1">
          <reference field="0" count="1">
            <x v="0"/>
          </reference>
        </references>
      </pivotArea>
    </format>
    <format dxfId="1442">
      <pivotArea collapsedLevelsAreSubtotals="1" fieldPosition="0">
        <references count="1">
          <reference field="0" count="1">
            <x v="0"/>
          </reference>
        </references>
      </pivotArea>
    </format>
    <format dxfId="1441">
      <pivotArea dataOnly="0" labelOnly="1" fieldPosition="0">
        <references count="1">
          <reference field="0" count="1">
            <x v="0"/>
          </reference>
        </references>
      </pivotArea>
    </format>
    <format dxfId="1440">
      <pivotArea collapsedLevelsAreSubtotals="1" fieldPosition="0">
        <references count="1">
          <reference field="0" count="1">
            <x v="4"/>
          </reference>
        </references>
      </pivotArea>
    </format>
    <format dxfId="1439">
      <pivotArea dataOnly="0" labelOnly="1" fieldPosition="0">
        <references count="1">
          <reference field="0" count="1">
            <x v="4"/>
          </reference>
        </references>
      </pivotArea>
    </format>
    <format dxfId="1438">
      <pivotArea collapsedLevelsAreSubtotals="1" fieldPosition="0">
        <references count="1">
          <reference field="0" count="1">
            <x v="4"/>
          </reference>
        </references>
      </pivotArea>
    </format>
    <format dxfId="1437">
      <pivotArea dataOnly="0" labelOnly="1" fieldPosition="0">
        <references count="1">
          <reference field="0" count="1">
            <x v="4"/>
          </reference>
        </references>
      </pivotArea>
    </format>
    <format dxfId="1436">
      <pivotArea collapsedLevelsAreSubtotals="1" fieldPosition="0">
        <references count="1">
          <reference field="0" count="1">
            <x v="4"/>
          </reference>
        </references>
      </pivotArea>
    </format>
    <format dxfId="1435">
      <pivotArea dataOnly="0" labelOnly="1" fieldPosition="0">
        <references count="1">
          <reference field="0" count="1">
            <x v="4"/>
          </reference>
        </references>
      </pivotArea>
    </format>
    <format dxfId="1434">
      <pivotArea collapsedLevelsAreSubtotals="1" fieldPosition="0">
        <references count="1">
          <reference field="0" count="1">
            <x v="4"/>
          </reference>
        </references>
      </pivotArea>
    </format>
    <format dxfId="1433">
      <pivotArea dataOnly="0" labelOnly="1" fieldPosition="0">
        <references count="1">
          <reference field="0" count="1">
            <x v="4"/>
          </reference>
        </references>
      </pivotArea>
    </format>
    <format dxfId="1432">
      <pivotArea outline="0" fieldPosition="0">
        <references count="1">
          <reference field="4294967294" count="1">
            <x v="3"/>
          </reference>
        </references>
      </pivotArea>
    </format>
    <format dxfId="1431">
      <pivotArea collapsedLevelsAreSubtotals="1" fieldPosition="0">
        <references count="1">
          <reference field="0" count="1">
            <x v="4"/>
          </reference>
        </references>
      </pivotArea>
    </format>
    <format dxfId="1430">
      <pivotArea dataOnly="0" labelOnly="1" fieldPosition="0">
        <references count="1">
          <reference field="0" count="1">
            <x v="4"/>
          </reference>
        </references>
      </pivotArea>
    </format>
    <format dxfId="1429">
      <pivotArea collapsedLevelsAreSubtotals="1" fieldPosition="0">
        <references count="1">
          <reference field="0" count="1">
            <x v="4"/>
          </reference>
        </references>
      </pivotArea>
    </format>
    <format dxfId="1428">
      <pivotArea dataOnly="0" labelOnly="1" fieldPosition="0">
        <references count="1">
          <reference field="0" count="1">
            <x v="4"/>
          </reference>
        </references>
      </pivotArea>
    </format>
    <format dxfId="1427">
      <pivotArea collapsedLevelsAreSubtotals="1" fieldPosition="0">
        <references count="1">
          <reference field="0" count="1">
            <x v="4"/>
          </reference>
        </references>
      </pivotArea>
    </format>
    <format dxfId="1426">
      <pivotArea dataOnly="0" labelOnly="1" fieldPosition="0">
        <references count="1">
          <reference field="0" count="1">
            <x v="4"/>
          </reference>
        </references>
      </pivotArea>
    </format>
    <format dxfId="1425">
      <pivotArea collapsedLevelsAreSubtotals="1" fieldPosition="0">
        <references count="1">
          <reference field="0" count="1">
            <x v="4"/>
          </reference>
        </references>
      </pivotArea>
    </format>
    <format dxfId="1424">
      <pivotArea dataOnly="0" labelOnly="1" fieldPosition="0">
        <references count="1">
          <reference field="0" count="1">
            <x v="4"/>
          </reference>
        </references>
      </pivotArea>
    </format>
    <format dxfId="1423">
      <pivotArea collapsedLevelsAreSubtotals="1" fieldPosition="0">
        <references count="1">
          <reference field="0" count="1">
            <x v="4"/>
          </reference>
        </references>
      </pivotArea>
    </format>
    <format dxfId="1422">
      <pivotArea dataOnly="0" labelOnly="1" fieldPosition="0">
        <references count="1">
          <reference field="0" count="1">
            <x v="4"/>
          </reference>
        </references>
      </pivotArea>
    </format>
    <format dxfId="1421">
      <pivotArea collapsedLevelsAreSubtotals="1" fieldPosition="0">
        <references count="1">
          <reference field="0" count="1">
            <x v="4"/>
          </reference>
        </references>
      </pivotArea>
    </format>
    <format dxfId="1420">
      <pivotArea dataOnly="0" labelOnly="1" fieldPosition="0">
        <references count="1">
          <reference field="0" count="1">
            <x v="4"/>
          </reference>
        </references>
      </pivotArea>
    </format>
    <format dxfId="1419">
      <pivotArea collapsedLevelsAreSubtotals="1" fieldPosition="0">
        <references count="1">
          <reference field="0" count="1">
            <x v="10"/>
          </reference>
        </references>
      </pivotArea>
    </format>
    <format dxfId="1418">
      <pivotArea dataOnly="0" labelOnly="1" fieldPosition="0">
        <references count="1">
          <reference field="0" count="1">
            <x v="10"/>
          </reference>
        </references>
      </pivotArea>
    </format>
    <format dxfId="1417">
      <pivotArea collapsedLevelsAreSubtotals="1" fieldPosition="0">
        <references count="1">
          <reference field="0" count="1">
            <x v="10"/>
          </reference>
        </references>
      </pivotArea>
    </format>
    <format dxfId="1416">
      <pivotArea dataOnly="0" labelOnly="1" fieldPosition="0">
        <references count="1">
          <reference field="0" count="1">
            <x v="10"/>
          </reference>
        </references>
      </pivotArea>
    </format>
    <format dxfId="1415">
      <pivotArea collapsedLevelsAreSubtotals="1" fieldPosition="0">
        <references count="1">
          <reference field="0" count="1">
            <x v="10"/>
          </reference>
        </references>
      </pivotArea>
    </format>
    <format dxfId="1414">
      <pivotArea dataOnly="0" labelOnly="1" fieldPosition="0">
        <references count="1">
          <reference field="0" count="1">
            <x v="10"/>
          </reference>
        </references>
      </pivotArea>
    </format>
    <format dxfId="1413">
      <pivotArea collapsedLevelsAreSubtotals="1" fieldPosition="0">
        <references count="1">
          <reference field="0" count="1">
            <x v="10"/>
          </reference>
        </references>
      </pivotArea>
    </format>
    <format dxfId="1412">
      <pivotArea dataOnly="0" labelOnly="1" fieldPosition="0">
        <references count="1">
          <reference field="0" count="1">
            <x v="10"/>
          </reference>
        </references>
      </pivotArea>
    </format>
    <format dxfId="1411">
      <pivotArea collapsedLevelsAreSubtotals="1" fieldPosition="0">
        <references count="1">
          <reference field="0" count="1">
            <x v="4"/>
          </reference>
        </references>
      </pivotArea>
    </format>
    <format dxfId="1410">
      <pivotArea dataOnly="0" labelOnly="1" fieldPosition="0">
        <references count="1">
          <reference field="0" count="1">
            <x v="4"/>
          </reference>
        </references>
      </pivotArea>
    </format>
    <format dxfId="1409">
      <pivotArea collapsedLevelsAreSubtotals="1" fieldPosition="0">
        <references count="1">
          <reference field="0" count="1">
            <x v="4"/>
          </reference>
        </references>
      </pivotArea>
    </format>
    <format dxfId="1408">
      <pivotArea dataOnly="0" labelOnly="1" fieldPosition="0">
        <references count="1">
          <reference field="0" count="1">
            <x v="4"/>
          </reference>
        </references>
      </pivotArea>
    </format>
    <format dxfId="1407">
      <pivotArea collapsedLevelsAreSubtotals="1" fieldPosition="0">
        <references count="1">
          <reference field="0" count="1">
            <x v="4"/>
          </reference>
        </references>
      </pivotArea>
    </format>
    <format dxfId="1406">
      <pivotArea dataOnly="0" labelOnly="1" fieldPosition="0">
        <references count="1">
          <reference field="0" count="1">
            <x v="4"/>
          </reference>
        </references>
      </pivotArea>
    </format>
    <format dxfId="1405">
      <pivotArea collapsedLevelsAreSubtotals="1" fieldPosition="0">
        <references count="1">
          <reference field="0" count="1">
            <x v="5"/>
          </reference>
        </references>
      </pivotArea>
    </format>
    <format dxfId="1404">
      <pivotArea dataOnly="0" labelOnly="1" fieldPosition="0">
        <references count="1">
          <reference field="0" count="1">
            <x v="5"/>
          </reference>
        </references>
      </pivotArea>
    </format>
    <format dxfId="1403">
      <pivotArea collapsedLevelsAreSubtotals="1" fieldPosition="0">
        <references count="1">
          <reference field="0" count="1">
            <x v="5"/>
          </reference>
        </references>
      </pivotArea>
    </format>
    <format dxfId="1402">
      <pivotArea dataOnly="0" labelOnly="1" fieldPosition="0">
        <references count="1">
          <reference field="0" count="1">
            <x v="5"/>
          </reference>
        </references>
      </pivotArea>
    </format>
    <format dxfId="1401">
      <pivotArea collapsedLevelsAreSubtotals="1" fieldPosition="0">
        <references count="1">
          <reference field="0" count="1">
            <x v="5"/>
          </reference>
        </references>
      </pivotArea>
    </format>
    <format dxfId="1400">
      <pivotArea dataOnly="0" labelOnly="1" fieldPosition="0">
        <references count="1">
          <reference field="0" count="1">
            <x v="5"/>
          </reference>
        </references>
      </pivotArea>
    </format>
    <format dxfId="1399">
      <pivotArea collapsedLevelsAreSubtotals="1" fieldPosition="0">
        <references count="1">
          <reference field="0" count="1">
            <x v="5"/>
          </reference>
        </references>
      </pivotArea>
    </format>
    <format dxfId="1398">
      <pivotArea dataOnly="0" labelOnly="1" fieldPosition="0">
        <references count="1">
          <reference field="0" count="1">
            <x v="5"/>
          </reference>
        </references>
      </pivotArea>
    </format>
    <format dxfId="1397">
      <pivotArea collapsedLevelsAreSubtotals="1" fieldPosition="0">
        <references count="1">
          <reference field="0" count="1">
            <x v="4"/>
          </reference>
        </references>
      </pivotArea>
    </format>
    <format dxfId="1396">
      <pivotArea dataOnly="0" labelOnly="1" fieldPosition="0">
        <references count="1">
          <reference field="0" count="1">
            <x v="4"/>
          </reference>
        </references>
      </pivotArea>
    </format>
    <format dxfId="1395">
      <pivotArea collapsedLevelsAreSubtotals="1" fieldPosition="0">
        <references count="1">
          <reference field="0" count="1">
            <x v="5"/>
          </reference>
        </references>
      </pivotArea>
    </format>
    <format dxfId="1394">
      <pivotArea dataOnly="0" labelOnly="1" fieldPosition="0">
        <references count="1">
          <reference field="0" count="1">
            <x v="5"/>
          </reference>
        </references>
      </pivotArea>
    </format>
    <format dxfId="1393">
      <pivotArea collapsedLevelsAreSubtotals="1" fieldPosition="0">
        <references count="1">
          <reference field="0" count="1">
            <x v="4"/>
          </reference>
        </references>
      </pivotArea>
    </format>
    <format dxfId="1392">
      <pivotArea dataOnly="0" labelOnly="1" fieldPosition="0">
        <references count="1">
          <reference field="0" count="1">
            <x v="4"/>
          </reference>
        </references>
      </pivotArea>
    </format>
    <format dxfId="1391">
      <pivotArea collapsedLevelsAreSubtotals="1" fieldPosition="0">
        <references count="1">
          <reference field="0" count="1">
            <x v="5"/>
          </reference>
        </references>
      </pivotArea>
    </format>
    <format dxfId="1390">
      <pivotArea dataOnly="0" labelOnly="1" fieldPosition="0">
        <references count="1">
          <reference field="0" count="1">
            <x v="5"/>
          </reference>
        </references>
      </pivotArea>
    </format>
    <format dxfId="1389">
      <pivotArea collapsedLevelsAreSubtotals="1" fieldPosition="0">
        <references count="1">
          <reference field="0" count="1">
            <x v="4"/>
          </reference>
        </references>
      </pivotArea>
    </format>
    <format dxfId="1388">
      <pivotArea dataOnly="0" labelOnly="1" fieldPosition="0">
        <references count="1">
          <reference field="0" count="1">
            <x v="4"/>
          </reference>
        </references>
      </pivotArea>
    </format>
    <format dxfId="1387">
      <pivotArea collapsedLevelsAreSubtotals="1" fieldPosition="0">
        <references count="1">
          <reference field="0" count="1">
            <x v="5"/>
          </reference>
        </references>
      </pivotArea>
    </format>
    <format dxfId="1386">
      <pivotArea dataOnly="0" labelOnly="1" fieldPosition="0">
        <references count="1">
          <reference field="0" count="1">
            <x v="5"/>
          </reference>
        </references>
      </pivotArea>
    </format>
    <format dxfId="1385">
      <pivotArea collapsedLevelsAreSubtotals="1" fieldPosition="0">
        <references count="1">
          <reference field="0" count="1">
            <x v="4"/>
          </reference>
        </references>
      </pivotArea>
    </format>
    <format dxfId="1384">
      <pivotArea dataOnly="0" labelOnly="1" fieldPosition="0">
        <references count="1">
          <reference field="0" count="1">
            <x v="4"/>
          </reference>
        </references>
      </pivotArea>
    </format>
    <format dxfId="1383">
      <pivotArea collapsedLevelsAreSubtotals="1" fieldPosition="0">
        <references count="1">
          <reference field="0" count="1">
            <x v="5"/>
          </reference>
        </references>
      </pivotArea>
    </format>
    <format dxfId="1382">
      <pivotArea dataOnly="0" labelOnly="1" fieldPosition="0">
        <references count="1">
          <reference field="0" count="1">
            <x v="5"/>
          </reference>
        </references>
      </pivotArea>
    </format>
    <format dxfId="1381">
      <pivotArea collapsedLevelsAreSubtotals="1" fieldPosition="0">
        <references count="1">
          <reference field="0" count="1">
            <x v="4"/>
          </reference>
        </references>
      </pivotArea>
    </format>
    <format dxfId="1380">
      <pivotArea dataOnly="0" labelOnly="1" fieldPosition="0">
        <references count="1">
          <reference field="0" count="1">
            <x v="4"/>
          </reference>
        </references>
      </pivotArea>
    </format>
    <format dxfId="1379">
      <pivotArea collapsedLevelsAreSubtotals="1" fieldPosition="0">
        <references count="1">
          <reference field="0" count="1">
            <x v="5"/>
          </reference>
        </references>
      </pivotArea>
    </format>
    <format dxfId="1378">
      <pivotArea dataOnly="0" labelOnly="1" fieldPosition="0">
        <references count="1">
          <reference field="0" count="1">
            <x v="5"/>
          </reference>
        </references>
      </pivotArea>
    </format>
    <format dxfId="1377">
      <pivotArea collapsedLevelsAreSubtotals="1" fieldPosition="0">
        <references count="1">
          <reference field="0" count="1">
            <x v="4"/>
          </reference>
        </references>
      </pivotArea>
    </format>
    <format dxfId="1376">
      <pivotArea dataOnly="0" labelOnly="1" fieldPosition="0">
        <references count="1">
          <reference field="0" count="1">
            <x v="4"/>
          </reference>
        </references>
      </pivotArea>
    </format>
    <format dxfId="1375">
      <pivotArea collapsedLevelsAreSubtotals="1" fieldPosition="0">
        <references count="1">
          <reference field="0" count="1">
            <x v="5"/>
          </reference>
        </references>
      </pivotArea>
    </format>
    <format dxfId="1374">
      <pivotArea dataOnly="0" labelOnly="1" fieldPosition="0">
        <references count="1">
          <reference field="0" count="1">
            <x v="5"/>
          </reference>
        </references>
      </pivotArea>
    </format>
    <format dxfId="1373">
      <pivotArea collapsedLevelsAreSubtotals="1" fieldPosition="0">
        <references count="1">
          <reference field="0" count="1">
            <x v="4"/>
          </reference>
        </references>
      </pivotArea>
    </format>
    <format dxfId="1372">
      <pivotArea dataOnly="0" labelOnly="1" fieldPosition="0">
        <references count="1">
          <reference field="0" count="1">
            <x v="4"/>
          </reference>
        </references>
      </pivotArea>
    </format>
    <format dxfId="1371">
      <pivotArea collapsedLevelsAreSubtotals="1" fieldPosition="0">
        <references count="1">
          <reference field="0" count="1">
            <x v="5"/>
          </reference>
        </references>
      </pivotArea>
    </format>
    <format dxfId="1370">
      <pivotArea dataOnly="0" labelOnly="1" fieldPosition="0">
        <references count="1">
          <reference field="0" count="1">
            <x v="5"/>
          </reference>
        </references>
      </pivotArea>
    </format>
    <format dxfId="1369">
      <pivotArea collapsedLevelsAreSubtotals="1" fieldPosition="0">
        <references count="1">
          <reference field="0" count="1">
            <x v="4"/>
          </reference>
        </references>
      </pivotArea>
    </format>
    <format dxfId="1368">
      <pivotArea dataOnly="0" labelOnly="1" fieldPosition="0">
        <references count="1">
          <reference field="0" count="1">
            <x v="4"/>
          </reference>
        </references>
      </pivotArea>
    </format>
    <format dxfId="1367">
      <pivotArea collapsedLevelsAreSubtotals="1" fieldPosition="0">
        <references count="1">
          <reference field="0" count="1">
            <x v="5"/>
          </reference>
        </references>
      </pivotArea>
    </format>
    <format dxfId="1366">
      <pivotArea dataOnly="0" labelOnly="1" fieldPosition="0">
        <references count="1">
          <reference field="0" count="1">
            <x v="5"/>
          </reference>
        </references>
      </pivotArea>
    </format>
    <format dxfId="1365">
      <pivotArea collapsedLevelsAreSubtotals="1" fieldPosition="0">
        <references count="1">
          <reference field="0" count="1">
            <x v="4"/>
          </reference>
        </references>
      </pivotArea>
    </format>
    <format dxfId="1364">
      <pivotArea dataOnly="0" labelOnly="1" fieldPosition="0">
        <references count="1">
          <reference field="0" count="1">
            <x v="4"/>
          </reference>
        </references>
      </pivotArea>
    </format>
    <format dxfId="1363">
      <pivotArea collapsedLevelsAreSubtotals="1" fieldPosition="0">
        <references count="1">
          <reference field="0" count="1">
            <x v="5"/>
          </reference>
        </references>
      </pivotArea>
    </format>
    <format dxfId="1362">
      <pivotArea dataOnly="0" labelOnly="1" fieldPosition="0">
        <references count="1">
          <reference field="0" count="1">
            <x v="5"/>
          </reference>
        </references>
      </pivotArea>
    </format>
    <format dxfId="1361">
      <pivotArea collapsedLevelsAreSubtotals="1" fieldPosition="0">
        <references count="1">
          <reference field="0" count="1">
            <x v="4"/>
          </reference>
        </references>
      </pivotArea>
    </format>
    <format dxfId="1360">
      <pivotArea dataOnly="0" labelOnly="1" fieldPosition="0">
        <references count="1">
          <reference field="0" count="1">
            <x v="4"/>
          </reference>
        </references>
      </pivotArea>
    </format>
    <format dxfId="1359">
      <pivotArea collapsedLevelsAreSubtotals="1" fieldPosition="0">
        <references count="1">
          <reference field="0" count="1">
            <x v="4"/>
          </reference>
        </references>
      </pivotArea>
    </format>
    <format dxfId="1358">
      <pivotArea dataOnly="0" labelOnly="1" fieldPosition="0">
        <references count="1">
          <reference field="0" count="1">
            <x v="4"/>
          </reference>
        </references>
      </pivotArea>
    </format>
    <format dxfId="1357">
      <pivotArea collapsedLevelsAreSubtotals="1" fieldPosition="0">
        <references count="1">
          <reference field="0" count="1">
            <x v="3"/>
          </reference>
        </references>
      </pivotArea>
    </format>
    <format dxfId="1356">
      <pivotArea dataOnly="0" labelOnly="1" fieldPosition="0">
        <references count="1">
          <reference field="0" count="1">
            <x v="3"/>
          </reference>
        </references>
      </pivotArea>
    </format>
    <format dxfId="1355">
      <pivotArea collapsedLevelsAreSubtotals="1" fieldPosition="0">
        <references count="1">
          <reference field="0" count="1">
            <x v="3"/>
          </reference>
        </references>
      </pivotArea>
    </format>
    <format dxfId="1354">
      <pivotArea dataOnly="0" labelOnly="1" fieldPosition="0">
        <references count="1">
          <reference field="0" count="1">
            <x v="3"/>
          </reference>
        </references>
      </pivotArea>
    </format>
    <format dxfId="1353">
      <pivotArea collapsedLevelsAreSubtotals="1" fieldPosition="0">
        <references count="1">
          <reference field="0" count="1">
            <x v="3"/>
          </reference>
        </references>
      </pivotArea>
    </format>
    <format dxfId="1352">
      <pivotArea dataOnly="0" labelOnly="1" fieldPosition="0">
        <references count="1">
          <reference field="0" count="1">
            <x v="3"/>
          </reference>
        </references>
      </pivotArea>
    </format>
    <format dxfId="1351">
      <pivotArea collapsedLevelsAreSubtotals="1" fieldPosition="0">
        <references count="1">
          <reference field="0" count="1">
            <x v="3"/>
          </reference>
        </references>
      </pivotArea>
    </format>
    <format dxfId="1350">
      <pivotArea dataOnly="0" labelOnly="1" fieldPosition="0">
        <references count="1">
          <reference field="0" count="1">
            <x v="3"/>
          </reference>
        </references>
      </pivotArea>
    </format>
    <format dxfId="1349">
      <pivotArea collapsedLevelsAreSubtotals="1" fieldPosition="0">
        <references count="1">
          <reference field="0" count="1">
            <x v="12"/>
          </reference>
        </references>
      </pivotArea>
    </format>
    <format dxfId="1348">
      <pivotArea dataOnly="0" labelOnly="1" fieldPosition="0">
        <references count="1">
          <reference field="0" count="1">
            <x v="12"/>
          </reference>
        </references>
      </pivotArea>
    </format>
    <format dxfId="1347">
      <pivotArea collapsedLevelsAreSubtotals="1" fieldPosition="0">
        <references count="1">
          <reference field="0" count="1">
            <x v="12"/>
          </reference>
        </references>
      </pivotArea>
    </format>
    <format dxfId="1346">
      <pivotArea dataOnly="0" labelOnly="1" fieldPosition="0">
        <references count="1">
          <reference field="0" count="1">
            <x v="12"/>
          </reference>
        </references>
      </pivotArea>
    </format>
    <format dxfId="1345">
      <pivotArea collapsedLevelsAreSubtotals="1" fieldPosition="0">
        <references count="1">
          <reference field="0" count="1">
            <x v="12"/>
          </reference>
        </references>
      </pivotArea>
    </format>
    <format dxfId="1344">
      <pivotArea dataOnly="0" labelOnly="1" fieldPosition="0">
        <references count="1">
          <reference field="0" count="1">
            <x v="12"/>
          </reference>
        </references>
      </pivotArea>
    </format>
    <format dxfId="1343">
      <pivotArea collapsedLevelsAreSubtotals="1" fieldPosition="0">
        <references count="1">
          <reference field="0" count="1">
            <x v="12"/>
          </reference>
        </references>
      </pivotArea>
    </format>
    <format dxfId="1342">
      <pivotArea dataOnly="0" labelOnly="1" fieldPosition="0">
        <references count="1">
          <reference field="0" count="1">
            <x v="12"/>
          </reference>
        </references>
      </pivotArea>
    </format>
    <format dxfId="1341">
      <pivotArea collapsedLevelsAreSubtotals="1" fieldPosition="0">
        <references count="1">
          <reference field="0" count="1">
            <x v="12"/>
          </reference>
        </references>
      </pivotArea>
    </format>
    <format dxfId="1340">
      <pivotArea dataOnly="0" labelOnly="1" fieldPosition="0">
        <references count="1">
          <reference field="0" count="1">
            <x v="12"/>
          </reference>
        </references>
      </pivotArea>
    </format>
    <format dxfId="1339">
      <pivotArea collapsedLevelsAreSubtotals="1" fieldPosition="0">
        <references count="1">
          <reference field="0" count="1">
            <x v="12"/>
          </reference>
        </references>
      </pivotArea>
    </format>
    <format dxfId="1338">
      <pivotArea dataOnly="0" labelOnly="1" fieldPosition="0">
        <references count="1">
          <reference field="0" count="1">
            <x v="12"/>
          </reference>
        </references>
      </pivotArea>
    </format>
    <format dxfId="1337">
      <pivotArea collapsedLevelsAreSubtotals="1" fieldPosition="0">
        <references count="1">
          <reference field="0" count="1">
            <x v="12"/>
          </reference>
        </references>
      </pivotArea>
    </format>
    <format dxfId="1336">
      <pivotArea dataOnly="0" labelOnly="1" fieldPosition="0">
        <references count="1">
          <reference field="0" count="1">
            <x v="12"/>
          </reference>
        </references>
      </pivotArea>
    </format>
    <format dxfId="1335">
      <pivotArea collapsedLevelsAreSubtotals="1" fieldPosition="0">
        <references count="1">
          <reference field="0" count="1">
            <x v="12"/>
          </reference>
        </references>
      </pivotArea>
    </format>
    <format dxfId="1334">
      <pivotArea dataOnly="0" labelOnly="1" fieldPosition="0">
        <references count="1">
          <reference field="0" count="1">
            <x v="12"/>
          </reference>
        </references>
      </pivotArea>
    </format>
    <format dxfId="1333">
      <pivotArea collapsedLevelsAreSubtotals="1" fieldPosition="0">
        <references count="1">
          <reference field="0" count="1">
            <x v="12"/>
          </reference>
        </references>
      </pivotArea>
    </format>
    <format dxfId="1332">
      <pivotArea dataOnly="0" labelOnly="1" fieldPosition="0">
        <references count="1">
          <reference field="0" count="1">
            <x v="12"/>
          </reference>
        </references>
      </pivotArea>
    </format>
    <format dxfId="1331">
      <pivotArea collapsedLevelsAreSubtotals="1" fieldPosition="0">
        <references count="1">
          <reference field="0" count="1">
            <x v="4"/>
          </reference>
        </references>
      </pivotArea>
    </format>
    <format dxfId="1330">
      <pivotArea dataOnly="0" labelOnly="1" fieldPosition="0">
        <references count="1">
          <reference field="0" count="1">
            <x v="4"/>
          </reference>
        </references>
      </pivotArea>
    </format>
    <format dxfId="1329">
      <pivotArea collapsedLevelsAreSubtotals="1" fieldPosition="0">
        <references count="1">
          <reference field="0" count="1">
            <x v="12"/>
          </reference>
        </references>
      </pivotArea>
    </format>
    <format dxfId="1328">
      <pivotArea dataOnly="0" labelOnly="1" fieldPosition="0">
        <references count="1">
          <reference field="0" count="1">
            <x v="12"/>
          </reference>
        </references>
      </pivotArea>
    </format>
    <format dxfId="1327">
      <pivotArea collapsedLevelsAreSubtotals="1" fieldPosition="0">
        <references count="1">
          <reference field="0" count="1">
            <x v="12"/>
          </reference>
        </references>
      </pivotArea>
    </format>
    <format dxfId="1326">
      <pivotArea dataOnly="0" labelOnly="1" fieldPosition="0">
        <references count="1">
          <reference field="0" count="1">
            <x v="12"/>
          </reference>
        </references>
      </pivotArea>
    </format>
    <format dxfId="1325">
      <pivotArea collapsedLevelsAreSubtotals="1" fieldPosition="0">
        <references count="1">
          <reference field="0" count="1">
            <x v="12"/>
          </reference>
        </references>
      </pivotArea>
    </format>
    <format dxfId="1324">
      <pivotArea dataOnly="0" labelOnly="1" fieldPosition="0">
        <references count="1">
          <reference field="0" count="1">
            <x v="12"/>
          </reference>
        </references>
      </pivotArea>
    </format>
    <format dxfId="1323">
      <pivotArea collapsedLevelsAreSubtotals="1" fieldPosition="0">
        <references count="1">
          <reference field="0" count="1">
            <x v="12"/>
          </reference>
        </references>
      </pivotArea>
    </format>
    <format dxfId="1322">
      <pivotArea dataOnly="0" labelOnly="1" fieldPosition="0">
        <references count="1">
          <reference field="0" count="1">
            <x v="12"/>
          </reference>
        </references>
      </pivotArea>
    </format>
    <format dxfId="1321">
      <pivotArea collapsedLevelsAreSubtotals="1" fieldPosition="0">
        <references count="1">
          <reference field="0" count="1">
            <x v="5"/>
          </reference>
        </references>
      </pivotArea>
    </format>
    <format dxfId="1320">
      <pivotArea dataOnly="0" labelOnly="1" fieldPosition="0">
        <references count="1">
          <reference field="0" count="1">
            <x v="5"/>
          </reference>
        </references>
      </pivotArea>
    </format>
    <format dxfId="1319">
      <pivotArea collapsedLevelsAreSubtotals="1" fieldPosition="0">
        <references count="1">
          <reference field="0" count="1">
            <x v="5"/>
          </reference>
        </references>
      </pivotArea>
    </format>
    <format dxfId="1318">
      <pivotArea dataOnly="0" labelOnly="1" fieldPosition="0">
        <references count="1">
          <reference field="0" count="1">
            <x v="5"/>
          </reference>
        </references>
      </pivotArea>
    </format>
    <format dxfId="1317">
      <pivotArea collapsedLevelsAreSubtotals="1" fieldPosition="0">
        <references count="1">
          <reference field="0" count="1">
            <x v="12"/>
          </reference>
        </references>
      </pivotArea>
    </format>
    <format dxfId="1316">
      <pivotArea dataOnly="0" labelOnly="1" fieldPosition="0">
        <references count="1">
          <reference field="0" count="1">
            <x v="12"/>
          </reference>
        </references>
      </pivotArea>
    </format>
    <format dxfId="1315">
      <pivotArea collapsedLevelsAreSubtotals="1" fieldPosition="0">
        <references count="1">
          <reference field="0" count="1">
            <x v="6"/>
          </reference>
        </references>
      </pivotArea>
    </format>
    <format dxfId="1314">
      <pivotArea dataOnly="0" labelOnly="1" fieldPosition="0">
        <references count="1">
          <reference field="0" count="1">
            <x v="6"/>
          </reference>
        </references>
      </pivotArea>
    </format>
    <format dxfId="1313">
      <pivotArea collapsedLevelsAreSubtotals="1" fieldPosition="0">
        <references count="1">
          <reference field="0" count="1">
            <x v="3"/>
          </reference>
        </references>
      </pivotArea>
    </format>
    <format dxfId="1312">
      <pivotArea dataOnly="0" labelOnly="1" fieldPosition="0">
        <references count="1">
          <reference field="0" count="1">
            <x v="3"/>
          </reference>
        </references>
      </pivotArea>
    </format>
    <format dxfId="1311">
      <pivotArea collapsedLevelsAreSubtotals="1" fieldPosition="0">
        <references count="1">
          <reference field="0" count="1">
            <x v="12"/>
          </reference>
        </references>
      </pivotArea>
    </format>
    <format dxfId="1310">
      <pivotArea dataOnly="0" labelOnly="1" fieldPosition="0">
        <references count="1">
          <reference field="0" count="1">
            <x v="12"/>
          </reference>
        </references>
      </pivotArea>
    </format>
    <format dxfId="1309">
      <pivotArea collapsedLevelsAreSubtotals="1" fieldPosition="0">
        <references count="1">
          <reference field="0" count="1">
            <x v="12"/>
          </reference>
        </references>
      </pivotArea>
    </format>
    <format dxfId="1308">
      <pivotArea dataOnly="0" labelOnly="1" fieldPosition="0">
        <references count="1">
          <reference field="0" count="1">
            <x v="12"/>
          </reference>
        </references>
      </pivotArea>
    </format>
    <format dxfId="1307">
      <pivotArea collapsedLevelsAreSubtotals="1" fieldPosition="0">
        <references count="1">
          <reference field="0" count="1">
            <x v="12"/>
          </reference>
        </references>
      </pivotArea>
    </format>
    <format dxfId="1306">
      <pivotArea dataOnly="0" labelOnly="1" fieldPosition="0">
        <references count="1">
          <reference field="0" count="1">
            <x v="12"/>
          </reference>
        </references>
      </pivotArea>
    </format>
    <format dxfId="1305">
      <pivotArea collapsedLevelsAreSubtotals="1" fieldPosition="0">
        <references count="1">
          <reference field="0" count="1">
            <x v="1"/>
          </reference>
        </references>
      </pivotArea>
    </format>
    <format dxfId="1304">
      <pivotArea dataOnly="0" labelOnly="1" fieldPosition="0">
        <references count="1">
          <reference field="0" count="1">
            <x v="1"/>
          </reference>
        </references>
      </pivotArea>
    </format>
    <format dxfId="1303">
      <pivotArea collapsedLevelsAreSubtotals="1" fieldPosition="0">
        <references count="1">
          <reference field="0" count="1">
            <x v="6"/>
          </reference>
        </references>
      </pivotArea>
    </format>
    <format dxfId="1302">
      <pivotArea dataOnly="0" labelOnly="1" fieldPosition="0">
        <references count="1">
          <reference field="0" count="1">
            <x v="6"/>
          </reference>
        </references>
      </pivotArea>
    </format>
    <format dxfId="1301">
      <pivotArea collapsedLevelsAreSubtotals="1" fieldPosition="0">
        <references count="1">
          <reference field="0" count="1">
            <x v="1"/>
          </reference>
        </references>
      </pivotArea>
    </format>
    <format dxfId="1300">
      <pivotArea dataOnly="0" labelOnly="1" fieldPosition="0">
        <references count="1">
          <reference field="0" count="1">
            <x v="1"/>
          </reference>
        </references>
      </pivotArea>
    </format>
    <format dxfId="1299">
      <pivotArea collapsedLevelsAreSubtotals="1" fieldPosition="0">
        <references count="1">
          <reference field="0" count="1">
            <x v="1"/>
          </reference>
        </references>
      </pivotArea>
    </format>
    <format dxfId="1298">
      <pivotArea dataOnly="0" labelOnly="1" fieldPosition="0">
        <references count="1">
          <reference field="0" count="1">
            <x v="1"/>
          </reference>
        </references>
      </pivotArea>
    </format>
    <format dxfId="1297">
      <pivotArea collapsedLevelsAreSubtotals="1" fieldPosition="0">
        <references count="1">
          <reference field="0" count="1">
            <x v="1"/>
          </reference>
        </references>
      </pivotArea>
    </format>
    <format dxfId="1296">
      <pivotArea dataOnly="0" labelOnly="1" fieldPosition="0">
        <references count="1">
          <reference field="0" count="1">
            <x v="1"/>
          </reference>
        </references>
      </pivotArea>
    </format>
    <format dxfId="1295">
      <pivotArea collapsedLevelsAreSubtotals="1" fieldPosition="0">
        <references count="1">
          <reference field="0" count="1">
            <x v="3"/>
          </reference>
        </references>
      </pivotArea>
    </format>
    <format dxfId="1294">
      <pivotArea dataOnly="0" labelOnly="1" fieldPosition="0">
        <references count="1">
          <reference field="0" count="1">
            <x v="3"/>
          </reference>
        </references>
      </pivotArea>
    </format>
    <format dxfId="1293">
      <pivotArea collapsedLevelsAreSubtotals="1" fieldPosition="0">
        <references count="1">
          <reference field="0" count="1">
            <x v="3"/>
          </reference>
        </references>
      </pivotArea>
    </format>
    <format dxfId="1292">
      <pivotArea dataOnly="0" labelOnly="1" fieldPosition="0">
        <references count="1">
          <reference field="0" count="1">
            <x v="3"/>
          </reference>
        </references>
      </pivotArea>
    </format>
    <format dxfId="1291">
      <pivotArea collapsedLevelsAreSubtotals="1" fieldPosition="0">
        <references count="1">
          <reference field="0" count="1">
            <x v="3"/>
          </reference>
        </references>
      </pivotArea>
    </format>
    <format dxfId="1290">
      <pivotArea dataOnly="0" labelOnly="1" fieldPosition="0">
        <references count="1">
          <reference field="0" count="1">
            <x v="3"/>
          </reference>
        </references>
      </pivotArea>
    </format>
    <format dxfId="1289">
      <pivotArea collapsedLevelsAreSubtotals="1" fieldPosition="0">
        <references count="1">
          <reference field="0" count="1">
            <x v="6"/>
          </reference>
        </references>
      </pivotArea>
    </format>
    <format dxfId="1288">
      <pivotArea dataOnly="0" labelOnly="1" fieldPosition="0">
        <references count="1">
          <reference field="0" count="1">
            <x v="6"/>
          </reference>
        </references>
      </pivotArea>
    </format>
    <format dxfId="1287">
      <pivotArea collapsedLevelsAreSubtotals="1" fieldPosition="0">
        <references count="1">
          <reference field="0" count="1">
            <x v="3"/>
          </reference>
        </references>
      </pivotArea>
    </format>
    <format dxfId="1286">
      <pivotArea dataOnly="0" labelOnly="1" fieldPosition="0">
        <references count="1">
          <reference field="0" count="1">
            <x v="3"/>
          </reference>
        </references>
      </pivotArea>
    </format>
    <format dxfId="1285">
      <pivotArea collapsedLevelsAreSubtotals="1" fieldPosition="0">
        <references count="1">
          <reference field="0" count="1">
            <x v="13"/>
          </reference>
        </references>
      </pivotArea>
    </format>
    <format dxfId="1284">
      <pivotArea dataOnly="0" labelOnly="1" fieldPosition="0">
        <references count="1">
          <reference field="0" count="1">
            <x v="13"/>
          </reference>
        </references>
      </pivotArea>
    </format>
    <format dxfId="1283">
      <pivotArea collapsedLevelsAreSubtotals="1" fieldPosition="0">
        <references count="1">
          <reference field="0" count="1">
            <x v="13"/>
          </reference>
        </references>
      </pivotArea>
    </format>
    <format dxfId="1282">
      <pivotArea dataOnly="0" labelOnly="1" fieldPosition="0">
        <references count="1">
          <reference field="0" count="1">
            <x v="13"/>
          </reference>
        </references>
      </pivotArea>
    </format>
    <format dxfId="1281">
      <pivotArea collapsedLevelsAreSubtotals="1" fieldPosition="0">
        <references count="1">
          <reference field="0" count="1">
            <x v="13"/>
          </reference>
        </references>
      </pivotArea>
    </format>
    <format dxfId="1280">
      <pivotArea dataOnly="0" labelOnly="1" fieldPosition="0">
        <references count="1">
          <reference field="0" count="1">
            <x v="13"/>
          </reference>
        </references>
      </pivotArea>
    </format>
    <format dxfId="1279">
      <pivotArea collapsedLevelsAreSubtotals="1" fieldPosition="0">
        <references count="1">
          <reference field="0" count="1">
            <x v="5"/>
          </reference>
        </references>
      </pivotArea>
    </format>
    <format dxfId="1278">
      <pivotArea dataOnly="0" labelOnly="1" fieldPosition="0">
        <references count="1">
          <reference field="0" count="1">
            <x v="5"/>
          </reference>
        </references>
      </pivotArea>
    </format>
    <format dxfId="1277">
      <pivotArea collapsedLevelsAreSubtotals="1" fieldPosition="0">
        <references count="1">
          <reference field="0" count="1">
            <x v="5"/>
          </reference>
        </references>
      </pivotArea>
    </format>
    <format dxfId="1276">
      <pivotArea dataOnly="0" labelOnly="1" fieldPosition="0">
        <references count="1">
          <reference field="0" count="1">
            <x v="5"/>
          </reference>
        </references>
      </pivotArea>
    </format>
    <format dxfId="1275">
      <pivotArea collapsedLevelsAreSubtotals="1" fieldPosition="0">
        <references count="1">
          <reference field="0" count="1">
            <x v="5"/>
          </reference>
        </references>
      </pivotArea>
    </format>
    <format dxfId="1274">
      <pivotArea dataOnly="0" labelOnly="1" fieldPosition="0">
        <references count="1">
          <reference field="0" count="1">
            <x v="5"/>
          </reference>
        </references>
      </pivotArea>
    </format>
    <format dxfId="1273">
      <pivotArea collapsedLevelsAreSubtotals="1" fieldPosition="0">
        <references count="1">
          <reference field="0" count="1">
            <x v="10"/>
          </reference>
        </references>
      </pivotArea>
    </format>
    <format dxfId="1272">
      <pivotArea dataOnly="0" labelOnly="1" fieldPosition="0">
        <references count="1">
          <reference field="0" count="1">
            <x v="10"/>
          </reference>
        </references>
      </pivotArea>
    </format>
    <format dxfId="1271">
      <pivotArea collapsedLevelsAreSubtotals="1" fieldPosition="0">
        <references count="1">
          <reference field="0" count="1">
            <x v="10"/>
          </reference>
        </references>
      </pivotArea>
    </format>
    <format dxfId="1270">
      <pivotArea dataOnly="0" labelOnly="1" fieldPosition="0">
        <references count="1">
          <reference field="0" count="1">
            <x v="10"/>
          </reference>
        </references>
      </pivotArea>
    </format>
    <format dxfId="1269">
      <pivotArea collapsedLevelsAreSubtotals="1" fieldPosition="0">
        <references count="1">
          <reference field="0" count="1">
            <x v="10"/>
          </reference>
        </references>
      </pivotArea>
    </format>
    <format dxfId="1268">
      <pivotArea dataOnly="0" labelOnly="1" fieldPosition="0">
        <references count="1">
          <reference field="0" count="1">
            <x v="10"/>
          </reference>
        </references>
      </pivotArea>
    </format>
    <format dxfId="1267">
      <pivotArea collapsedLevelsAreSubtotals="1" fieldPosition="0">
        <references count="1">
          <reference field="0" count="1">
            <x v="10"/>
          </reference>
        </references>
      </pivotArea>
    </format>
    <format dxfId="1266">
      <pivotArea dataOnly="0" labelOnly="1" fieldPosition="0">
        <references count="1">
          <reference field="0" count="1">
            <x v="10"/>
          </reference>
        </references>
      </pivotArea>
    </format>
    <format dxfId="1265">
      <pivotArea collapsedLevelsAreSubtotals="1" fieldPosition="0">
        <references count="1">
          <reference field="0" count="1">
            <x v="6"/>
          </reference>
        </references>
      </pivotArea>
    </format>
    <format dxfId="1264">
      <pivotArea dataOnly="0" labelOnly="1" fieldPosition="0">
        <references count="1">
          <reference field="0" count="1">
            <x v="6"/>
          </reference>
        </references>
      </pivotArea>
    </format>
    <format dxfId="1263">
      <pivotArea collapsedLevelsAreSubtotals="1" fieldPosition="0">
        <references count="1">
          <reference field="0" count="1">
            <x v="10"/>
          </reference>
        </references>
      </pivotArea>
    </format>
    <format dxfId="1262">
      <pivotArea dataOnly="0" labelOnly="1" fieldPosition="0">
        <references count="1">
          <reference field="0" count="1">
            <x v="10"/>
          </reference>
        </references>
      </pivotArea>
    </format>
    <format dxfId="1261">
      <pivotArea collapsedLevelsAreSubtotals="1" fieldPosition="0">
        <references count="1">
          <reference field="0" count="1">
            <x v="10"/>
          </reference>
        </references>
      </pivotArea>
    </format>
    <format dxfId="1260">
      <pivotArea dataOnly="0" labelOnly="1" fieldPosition="0">
        <references count="1">
          <reference field="0" count="1">
            <x v="10"/>
          </reference>
        </references>
      </pivotArea>
    </format>
    <format dxfId="1259">
      <pivotArea collapsedLevelsAreSubtotals="1" fieldPosition="0">
        <references count="1">
          <reference field="0" count="1">
            <x v="10"/>
          </reference>
        </references>
      </pivotArea>
    </format>
    <format dxfId="1258">
      <pivotArea dataOnly="0" labelOnly="1" fieldPosition="0">
        <references count="1">
          <reference field="0" count="1">
            <x v="10"/>
          </reference>
        </references>
      </pivotArea>
    </format>
    <format dxfId="1257">
      <pivotArea collapsedLevelsAreSubtotals="1" fieldPosition="0">
        <references count="1">
          <reference field="0" count="1">
            <x v="5"/>
          </reference>
        </references>
      </pivotArea>
    </format>
    <format dxfId="1256">
      <pivotArea dataOnly="0" labelOnly="1" fieldPosition="0">
        <references count="1">
          <reference field="0" count="1">
            <x v="5"/>
          </reference>
        </references>
      </pivotArea>
    </format>
    <format dxfId="1255">
      <pivotArea collapsedLevelsAreSubtotals="1" fieldPosition="0">
        <references count="1">
          <reference field="0" count="1">
            <x v="5"/>
          </reference>
        </references>
      </pivotArea>
    </format>
    <format dxfId="1254">
      <pivotArea dataOnly="0" labelOnly="1" fieldPosition="0">
        <references count="1">
          <reference field="0" count="1">
            <x v="5"/>
          </reference>
        </references>
      </pivotArea>
    </format>
    <format dxfId="1253">
      <pivotArea collapsedLevelsAreSubtotals="1" fieldPosition="0">
        <references count="1">
          <reference field="0" count="1">
            <x v="5"/>
          </reference>
        </references>
      </pivotArea>
    </format>
    <format dxfId="1252">
      <pivotArea dataOnly="0" labelOnly="1" fieldPosition="0">
        <references count="1">
          <reference field="0" count="1">
            <x v="5"/>
          </reference>
        </references>
      </pivotArea>
    </format>
    <format dxfId="1251">
      <pivotArea collapsedLevelsAreSubtotals="1" fieldPosition="0">
        <references count="1">
          <reference field="0" count="1">
            <x v="5"/>
          </reference>
        </references>
      </pivotArea>
    </format>
    <format dxfId="1250">
      <pivotArea dataOnly="0" labelOnly="1" fieldPosition="0">
        <references count="1">
          <reference field="0" count="1">
            <x v="5"/>
          </reference>
        </references>
      </pivotArea>
    </format>
    <format dxfId="1249">
      <pivotArea collapsedLevelsAreSubtotals="1" fieldPosition="0">
        <references count="1">
          <reference field="0" count="1">
            <x v="5"/>
          </reference>
        </references>
      </pivotArea>
    </format>
    <format dxfId="1248">
      <pivotArea dataOnly="0" labelOnly="1" fieldPosition="0">
        <references count="1">
          <reference field="0" count="1">
            <x v="5"/>
          </reference>
        </references>
      </pivotArea>
    </format>
    <format dxfId="1247">
      <pivotArea collapsedLevelsAreSubtotals="1" fieldPosition="0">
        <references count="1">
          <reference field="0" count="1">
            <x v="5"/>
          </reference>
        </references>
      </pivotArea>
    </format>
    <format dxfId="1246">
      <pivotArea dataOnly="0" labelOnly="1" fieldPosition="0">
        <references count="1">
          <reference field="0" count="1">
            <x v="5"/>
          </reference>
        </references>
      </pivotArea>
    </format>
    <format dxfId="1245">
      <pivotArea collapsedLevelsAreSubtotals="1" fieldPosition="0">
        <references count="1">
          <reference field="0" count="1">
            <x v="13"/>
          </reference>
        </references>
      </pivotArea>
    </format>
    <format dxfId="1244">
      <pivotArea dataOnly="0" labelOnly="1" fieldPosition="0">
        <references count="1">
          <reference field="0" count="1">
            <x v="13"/>
          </reference>
        </references>
      </pivotArea>
    </format>
    <format dxfId="1243">
      <pivotArea collapsedLevelsAreSubtotals="1" fieldPosition="0">
        <references count="1">
          <reference field="0" count="1">
            <x v="6"/>
          </reference>
        </references>
      </pivotArea>
    </format>
    <format dxfId="1242">
      <pivotArea dataOnly="0" labelOnly="1" fieldPosition="0">
        <references count="1">
          <reference field="0" count="1">
            <x v="6"/>
          </reference>
        </references>
      </pivotArea>
    </format>
    <format dxfId="1241">
      <pivotArea collapsedLevelsAreSubtotals="1" fieldPosition="0">
        <references count="1">
          <reference field="0" count="1">
            <x v="2"/>
          </reference>
        </references>
      </pivotArea>
    </format>
    <format dxfId="1240">
      <pivotArea dataOnly="0" labelOnly="1" fieldPosition="0">
        <references count="1">
          <reference field="0" count="1">
            <x v="2"/>
          </reference>
        </references>
      </pivotArea>
    </format>
    <format dxfId="1239">
      <pivotArea collapsedLevelsAreSubtotals="1" fieldPosition="0">
        <references count="1">
          <reference field="0" count="1">
            <x v="9"/>
          </reference>
        </references>
      </pivotArea>
    </format>
    <format dxfId="1238">
      <pivotArea dataOnly="0" labelOnly="1" fieldPosition="0">
        <references count="1">
          <reference field="0" count="1">
            <x v="9"/>
          </reference>
        </references>
      </pivotArea>
    </format>
    <format dxfId="1237">
      <pivotArea collapsedLevelsAreSubtotals="1" fieldPosition="0">
        <references count="1">
          <reference field="0" count="1">
            <x v="17"/>
          </reference>
        </references>
      </pivotArea>
    </format>
    <format dxfId="1236">
      <pivotArea dataOnly="0" labelOnly="1" fieldPosition="0">
        <references count="1">
          <reference field="0" count="1">
            <x v="17"/>
          </reference>
        </references>
      </pivotArea>
    </format>
    <format dxfId="1235">
      <pivotArea collapsedLevelsAreSubtotals="1" fieldPosition="0">
        <references count="1">
          <reference field="0" count="1">
            <x v="17"/>
          </reference>
        </references>
      </pivotArea>
    </format>
    <format dxfId="1234">
      <pivotArea dataOnly="0" labelOnly="1" fieldPosition="0">
        <references count="1">
          <reference field="0" count="1">
            <x v="17"/>
          </reference>
        </references>
      </pivotArea>
    </format>
    <format dxfId="1233">
      <pivotArea collapsedLevelsAreSubtotals="1" fieldPosition="0">
        <references count="1">
          <reference field="0" count="1">
            <x v="2"/>
          </reference>
        </references>
      </pivotArea>
    </format>
    <format dxfId="1232">
      <pivotArea dataOnly="0" labelOnly="1" fieldPosition="0">
        <references count="1">
          <reference field="0" count="1">
            <x v="2"/>
          </reference>
        </references>
      </pivotArea>
    </format>
    <format dxfId="1231">
      <pivotArea collapsedLevelsAreSubtotals="1" fieldPosition="0">
        <references count="1">
          <reference field="0" count="1">
            <x v="9"/>
          </reference>
        </references>
      </pivotArea>
    </format>
    <format dxfId="1230">
      <pivotArea dataOnly="0" labelOnly="1" fieldPosition="0">
        <references count="1">
          <reference field="0" count="1">
            <x v="9"/>
          </reference>
        </references>
      </pivotArea>
    </format>
    <format dxfId="1229">
      <pivotArea collapsedLevelsAreSubtotals="1" fieldPosition="0">
        <references count="1">
          <reference field="0" count="1">
            <x v="15"/>
          </reference>
        </references>
      </pivotArea>
    </format>
    <format dxfId="1228">
      <pivotArea dataOnly="0" labelOnly="1" fieldPosition="0">
        <references count="1">
          <reference field="0" count="1">
            <x v="15"/>
          </reference>
        </references>
      </pivotArea>
    </format>
    <format dxfId="1227">
      <pivotArea collapsedLevelsAreSubtotals="1" fieldPosition="0">
        <references count="1">
          <reference field="0" count="1">
            <x v="16"/>
          </reference>
        </references>
      </pivotArea>
    </format>
    <format dxfId="1226">
      <pivotArea dataOnly="0" labelOnly="1" fieldPosition="0">
        <references count="1">
          <reference field="0" count="1">
            <x v="16"/>
          </reference>
        </references>
      </pivotArea>
    </format>
    <format dxfId="1225">
      <pivotArea collapsedLevelsAreSubtotals="1" fieldPosition="0">
        <references count="1">
          <reference field="0" count="1">
            <x v="1"/>
          </reference>
        </references>
      </pivotArea>
    </format>
    <format dxfId="1224">
      <pivotArea dataOnly="0" labelOnly="1" fieldPosition="0">
        <references count="1">
          <reference field="0" count="1">
            <x v="1"/>
          </reference>
        </references>
      </pivotArea>
    </format>
    <format dxfId="1223">
      <pivotArea collapsedLevelsAreSubtotals="1" fieldPosition="0">
        <references count="1">
          <reference field="0" count="1">
            <x v="8"/>
          </reference>
        </references>
      </pivotArea>
    </format>
    <format dxfId="1222">
      <pivotArea dataOnly="0" labelOnly="1" fieldPosition="0">
        <references count="1">
          <reference field="0" count="1">
            <x v="8"/>
          </reference>
        </references>
      </pivotArea>
    </format>
    <format dxfId="1221">
      <pivotArea collapsedLevelsAreSubtotals="1" fieldPosition="0">
        <references count="1">
          <reference field="0" count="1">
            <x v="8"/>
          </reference>
        </references>
      </pivotArea>
    </format>
    <format dxfId="1220">
      <pivotArea dataOnly="0" labelOnly="1" fieldPosition="0">
        <references count="1">
          <reference field="0" count="1">
            <x v="8"/>
          </reference>
        </references>
      </pivotArea>
    </format>
    <format dxfId="1219">
      <pivotArea collapsedLevelsAreSubtotals="1" fieldPosition="0">
        <references count="1">
          <reference field="0" count="1">
            <x v="0"/>
          </reference>
        </references>
      </pivotArea>
    </format>
    <format dxfId="1218">
      <pivotArea dataOnly="0" labelOnly="1" fieldPosition="0">
        <references count="1">
          <reference field="0" count="1">
            <x v="0"/>
          </reference>
        </references>
      </pivotArea>
    </format>
    <format dxfId="1217">
      <pivotArea collapsedLevelsAreSubtotals="1" fieldPosition="0">
        <references count="1">
          <reference field="0" count="1">
            <x v="15"/>
          </reference>
        </references>
      </pivotArea>
    </format>
    <format dxfId="1216">
      <pivotArea dataOnly="0" labelOnly="1" fieldPosition="0">
        <references count="1">
          <reference field="0" count="1">
            <x v="15"/>
          </reference>
        </references>
      </pivotArea>
    </format>
    <format dxfId="1215">
      <pivotArea collapsedLevelsAreSubtotals="1" fieldPosition="0">
        <references count="1">
          <reference field="0" count="1">
            <x v="14"/>
          </reference>
        </references>
      </pivotArea>
    </format>
    <format dxfId="1214">
      <pivotArea dataOnly="0" labelOnly="1" fieldPosition="0">
        <references count="1">
          <reference field="0" count="1">
            <x v="14"/>
          </reference>
        </references>
      </pivotArea>
    </format>
    <format dxfId="1213">
      <pivotArea collapsedLevelsAreSubtotals="1" fieldPosition="0">
        <references count="1">
          <reference field="0" count="1">
            <x v="14"/>
          </reference>
        </references>
      </pivotArea>
    </format>
    <format dxfId="1212">
      <pivotArea dataOnly="0" labelOnly="1" fieldPosition="0">
        <references count="1">
          <reference field="0" count="1">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HK-K2" cacheId="6"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5" firstHeaderRow="0" firstDataRow="1" firstDataCol="2"/>
  <pivotFields count="5">
    <pivotField axis="axisRow" compact="0" outline="0" showAll="0" measureFilter="1" sortType="descending" defaultSubtotal="0">
      <items count="68">
        <item m="1" x="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7"/>
        <item x="3"/>
        <item x="8"/>
        <item m="1" x="16"/>
        <item x="10"/>
        <item m="1" x="13"/>
        <item m="1" x="15"/>
        <item m="1" x="14"/>
        <item x="2"/>
        <item x="6"/>
        <item x="9"/>
        <item x="4"/>
        <item m="1" x="12"/>
        <item x="0"/>
        <item m="1" x="17"/>
        <item x="11"/>
        <item x="1"/>
        <item x="5"/>
      </items>
    </pivotField>
    <pivotField dataField="1" compact="0" outline="0" dragToRow="0" dragToCol="0" dragToPage="0" showAll="0" defaultSubtotal="0"/>
  </pivotFields>
  <rowFields count="2">
    <field x="0"/>
    <field x="3"/>
  </rowFields>
  <rowItems count="68">
    <i>
      <x v="36"/>
      <x/>
    </i>
    <i>
      <x v="21"/>
      <x v="11"/>
    </i>
    <i>
      <x v="20"/>
      <x v="1"/>
    </i>
    <i>
      <x v="65"/>
      <x v="8"/>
    </i>
    <i>
      <x v="25"/>
      <x v="11"/>
    </i>
    <i>
      <x v="62"/>
      <x v="10"/>
    </i>
    <i>
      <x v="41"/>
      <x v="2"/>
    </i>
    <i>
      <x v="38"/>
      <x/>
    </i>
    <i>
      <x v="10"/>
      <x v="16"/>
    </i>
    <i>
      <x v="50"/>
      <x v="10"/>
    </i>
    <i>
      <x v="34"/>
      <x v="9"/>
    </i>
    <i>
      <x v="37"/>
      <x/>
    </i>
    <i>
      <x v="28"/>
      <x v="17"/>
    </i>
    <i>
      <x v="23"/>
      <x v="11"/>
    </i>
    <i>
      <x v="46"/>
      <x v="10"/>
    </i>
    <i>
      <x v="27"/>
      <x v="17"/>
    </i>
    <i>
      <x v="35"/>
      <x v="9"/>
    </i>
    <i>
      <x v="43"/>
      <x v="2"/>
    </i>
    <i>
      <x v="24"/>
      <x v="11"/>
    </i>
    <i>
      <x v="51"/>
      <x v="4"/>
    </i>
    <i>
      <x v="58"/>
      <x v="15"/>
    </i>
    <i>
      <x v="22"/>
      <x v="11"/>
    </i>
    <i>
      <x v="26"/>
      <x v="17"/>
    </i>
    <i>
      <x v="5"/>
      <x v="13"/>
    </i>
    <i>
      <x v="32"/>
      <x v="9"/>
    </i>
    <i>
      <x v="67"/>
      <x v="4"/>
    </i>
    <i>
      <x v="18"/>
      <x v="1"/>
    </i>
    <i>
      <x v="14"/>
      <x v="8"/>
    </i>
    <i>
      <x v="31"/>
      <x v="9"/>
    </i>
    <i>
      <x v="44"/>
      <x v="2"/>
    </i>
    <i>
      <x v="45"/>
      <x v="2"/>
    </i>
    <i>
      <x v="29"/>
      <x v="17"/>
    </i>
    <i>
      <x v="54"/>
      <x v="4"/>
    </i>
    <i>
      <x v="8"/>
      <x v="16"/>
    </i>
    <i>
      <x v="47"/>
      <x v="10"/>
    </i>
    <i>
      <x v="39"/>
      <x/>
    </i>
    <i>
      <x v="60"/>
      <x v="15"/>
    </i>
    <i>
      <x v="30"/>
      <x v="17"/>
    </i>
    <i>
      <x v="16"/>
      <x v="1"/>
    </i>
    <i>
      <x v="42"/>
      <x v="2"/>
    </i>
    <i>
      <x v="11"/>
      <x v="8"/>
    </i>
    <i>
      <x v="55"/>
      <x v="4"/>
    </i>
    <i>
      <x v="3"/>
      <x v="13"/>
    </i>
    <i>
      <x v="15"/>
      <x v="8"/>
    </i>
    <i>
      <x v="61"/>
      <x v="15"/>
    </i>
    <i>
      <x v="49"/>
      <x v="10"/>
    </i>
    <i>
      <x v="52"/>
      <x v="4"/>
    </i>
    <i>
      <x v="13"/>
      <x v="8"/>
    </i>
    <i>
      <x v="40"/>
      <x/>
    </i>
    <i>
      <x v="19"/>
      <x v="1"/>
    </i>
    <i>
      <x v="56"/>
      <x v="15"/>
    </i>
    <i>
      <x v="64"/>
      <x v="16"/>
    </i>
    <i>
      <x v="4"/>
      <x v="13"/>
    </i>
    <i>
      <x v="53"/>
      <x v="4"/>
    </i>
    <i>
      <x v="33"/>
      <x v="9"/>
    </i>
    <i>
      <x v="9"/>
      <x v="16"/>
    </i>
    <i>
      <x v="66"/>
      <x v="11"/>
    </i>
    <i>
      <x v="57"/>
      <x v="15"/>
    </i>
    <i>
      <x v="1"/>
      <x v="13"/>
    </i>
    <i>
      <x v="17"/>
      <x v="1"/>
    </i>
    <i>
      <x v="7"/>
      <x v="16"/>
    </i>
    <i>
      <x v="2"/>
      <x v="13"/>
    </i>
    <i>
      <x v="48"/>
      <x v="10"/>
    </i>
    <i>
      <x v="59"/>
      <x v="15"/>
    </i>
    <i>
      <x v="12"/>
      <x v="8"/>
    </i>
    <i>
      <x v="6"/>
      <x v="16"/>
    </i>
    <i>
      <x v="63"/>
      <x v="17"/>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207">
      <pivotArea dataOnly="0" labelOnly="1" outline="0" fieldPosition="0">
        <references count="1">
          <reference field="4294967294" count="1">
            <x v="3"/>
          </reference>
        </references>
      </pivotArea>
    </format>
    <format dxfId="1206">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HKKOK-K2" cacheId="2"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6"/>
        <item x="0"/>
        <item x="3"/>
        <item m="1" x="13"/>
        <item m="1" x="16"/>
        <item x="11"/>
        <item x="10"/>
        <item m="1" x="14"/>
        <item x="5"/>
        <item x="2"/>
        <item x="8"/>
        <item m="1" x="15"/>
        <item m="1" x="12"/>
        <item m="1" x="17"/>
        <item x="1"/>
        <item x="9"/>
        <item x="4"/>
        <item x="7"/>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205">
      <pivotArea dataOnly="0" labelOnly="1" outline="0" fieldPosition="0">
        <references count="1">
          <reference field="4294967294" count="1">
            <x v="3"/>
          </reference>
        </references>
      </pivotArea>
    </format>
    <format dxfId="120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Sarjataulukko-K3" cacheId="10"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8">
        <item x="3"/>
        <item x="6"/>
        <item x="0"/>
        <item m="1" x="13"/>
        <item m="1" x="15"/>
        <item x="11"/>
        <item x="10"/>
        <item m="1" x="14"/>
        <item x="5"/>
        <item x="2"/>
        <item x="8"/>
        <item m="1" x="12"/>
        <item m="1" x="16"/>
        <item x="1"/>
        <item x="9"/>
        <item x="4"/>
        <item x="7"/>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5"/>
    </i>
    <i>
      <x/>
    </i>
    <i>
      <x v="1"/>
    </i>
    <i>
      <x v="2"/>
    </i>
    <i>
      <x v="16"/>
    </i>
    <i>
      <x v="10"/>
    </i>
    <i>
      <x v="13"/>
    </i>
    <i>
      <x v="15"/>
    </i>
    <i>
      <x v="6"/>
    </i>
    <i>
      <x v="8"/>
    </i>
    <i>
      <x v="9"/>
    </i>
    <i>
      <x v="14"/>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2" numFmtId="2"/>
    <dataField name="järjestys" fld="4" baseField="0" baseItem="0"/>
  </dataFields>
  <formats count="304">
    <format dxfId="1197">
      <pivotArea dataOnly="0" labelOnly="1" outline="0" fieldPosition="0">
        <references count="1">
          <reference field="4294967294" count="1">
            <x v="4"/>
          </reference>
        </references>
      </pivotArea>
    </format>
    <format dxfId="1196">
      <pivotArea collapsedLevelsAreSubtotals="1" fieldPosition="0">
        <references count="2">
          <reference field="4294967294" count="2" selected="0">
            <x v="1"/>
            <x v="2"/>
          </reference>
          <reference field="0" count="0"/>
        </references>
      </pivotArea>
    </format>
    <format dxfId="1195">
      <pivotArea dataOnly="0" labelOnly="1" fieldPosition="0">
        <references count="1">
          <reference field="0" count="0"/>
        </references>
      </pivotArea>
    </format>
    <format dxfId="1194">
      <pivotArea collapsedLevelsAreSubtotals="1" fieldPosition="0">
        <references count="1">
          <reference field="0" count="1">
            <x v="1"/>
          </reference>
        </references>
      </pivotArea>
    </format>
    <format dxfId="1193">
      <pivotArea dataOnly="0" labelOnly="1" fieldPosition="0">
        <references count="1">
          <reference field="0" count="1">
            <x v="1"/>
          </reference>
        </references>
      </pivotArea>
    </format>
    <format dxfId="1192">
      <pivotArea collapsedLevelsAreSubtotals="1" fieldPosition="0">
        <references count="1">
          <reference field="0" count="1">
            <x v="1"/>
          </reference>
        </references>
      </pivotArea>
    </format>
    <format dxfId="1191">
      <pivotArea dataOnly="0" labelOnly="1" fieldPosition="0">
        <references count="1">
          <reference field="0" count="1">
            <x v="1"/>
          </reference>
        </references>
      </pivotArea>
    </format>
    <format dxfId="1190">
      <pivotArea collapsedLevelsAreSubtotals="1" fieldPosition="0">
        <references count="1">
          <reference field="0" count="1">
            <x v="1"/>
          </reference>
        </references>
      </pivotArea>
    </format>
    <format dxfId="1189">
      <pivotArea dataOnly="0" labelOnly="1" fieldPosition="0">
        <references count="1">
          <reference field="0" count="1">
            <x v="1"/>
          </reference>
        </references>
      </pivotArea>
    </format>
    <format dxfId="1188">
      <pivotArea collapsedLevelsAreSubtotals="1" fieldPosition="0">
        <references count="1">
          <reference field="0" count="1">
            <x v="0"/>
          </reference>
        </references>
      </pivotArea>
    </format>
    <format dxfId="1187">
      <pivotArea dataOnly="0" labelOnly="1" fieldPosition="0">
        <references count="1">
          <reference field="0" count="1">
            <x v="0"/>
          </reference>
        </references>
      </pivotArea>
    </format>
    <format dxfId="1186">
      <pivotArea collapsedLevelsAreSubtotals="1" fieldPosition="0">
        <references count="1">
          <reference field="0" count="1">
            <x v="0"/>
          </reference>
        </references>
      </pivotArea>
    </format>
    <format dxfId="1185">
      <pivotArea dataOnly="0" labelOnly="1" fieldPosition="0">
        <references count="1">
          <reference field="0" count="1">
            <x v="0"/>
          </reference>
        </references>
      </pivotArea>
    </format>
    <format dxfId="1184">
      <pivotArea collapsedLevelsAreSubtotals="1" fieldPosition="0">
        <references count="1">
          <reference field="0" count="1">
            <x v="4"/>
          </reference>
        </references>
      </pivotArea>
    </format>
    <format dxfId="1183">
      <pivotArea dataOnly="0" labelOnly="1" fieldPosition="0">
        <references count="1">
          <reference field="0" count="1">
            <x v="4"/>
          </reference>
        </references>
      </pivotArea>
    </format>
    <format dxfId="1182">
      <pivotArea collapsedLevelsAreSubtotals="1" fieldPosition="0">
        <references count="1">
          <reference field="0" count="1">
            <x v="4"/>
          </reference>
        </references>
      </pivotArea>
    </format>
    <format dxfId="1181">
      <pivotArea dataOnly="0" labelOnly="1" fieldPosition="0">
        <references count="1">
          <reference field="0" count="1">
            <x v="4"/>
          </reference>
        </references>
      </pivotArea>
    </format>
    <format dxfId="1180">
      <pivotArea collapsedLevelsAreSubtotals="1" fieldPosition="0">
        <references count="1">
          <reference field="0" count="1">
            <x v="0"/>
          </reference>
        </references>
      </pivotArea>
    </format>
    <format dxfId="1179">
      <pivotArea dataOnly="0" labelOnly="1" fieldPosition="0">
        <references count="1">
          <reference field="0" count="1">
            <x v="0"/>
          </reference>
        </references>
      </pivotArea>
    </format>
    <format dxfId="1178">
      <pivotArea collapsedLevelsAreSubtotals="1" fieldPosition="0">
        <references count="1">
          <reference field="0" count="1">
            <x v="0"/>
          </reference>
        </references>
      </pivotArea>
    </format>
    <format dxfId="1177">
      <pivotArea dataOnly="0" labelOnly="1" fieldPosition="0">
        <references count="1">
          <reference field="0" count="1">
            <x v="0"/>
          </reference>
        </references>
      </pivotArea>
    </format>
    <format dxfId="1176">
      <pivotArea collapsedLevelsAreSubtotals="1" fieldPosition="0">
        <references count="1">
          <reference field="0" count="1">
            <x v="4"/>
          </reference>
        </references>
      </pivotArea>
    </format>
    <format dxfId="1175">
      <pivotArea dataOnly="0" labelOnly="1" fieldPosition="0">
        <references count="1">
          <reference field="0" count="1">
            <x v="4"/>
          </reference>
        </references>
      </pivotArea>
    </format>
    <format dxfId="1174">
      <pivotArea collapsedLevelsAreSubtotals="1" fieldPosition="0">
        <references count="1">
          <reference field="0" count="1">
            <x v="4"/>
          </reference>
        </references>
      </pivotArea>
    </format>
    <format dxfId="1173">
      <pivotArea dataOnly="0" labelOnly="1" fieldPosition="0">
        <references count="1">
          <reference field="0" count="1">
            <x v="4"/>
          </reference>
        </references>
      </pivotArea>
    </format>
    <format dxfId="1172">
      <pivotArea collapsedLevelsAreSubtotals="1" fieldPosition="0">
        <references count="1">
          <reference field="0" count="1">
            <x v="4"/>
          </reference>
        </references>
      </pivotArea>
    </format>
    <format dxfId="1171">
      <pivotArea dataOnly="0" labelOnly="1" fieldPosition="0">
        <references count="1">
          <reference field="0" count="1">
            <x v="4"/>
          </reference>
        </references>
      </pivotArea>
    </format>
    <format dxfId="1170">
      <pivotArea collapsedLevelsAreSubtotals="1" fieldPosition="0">
        <references count="1">
          <reference field="0" count="1">
            <x v="4"/>
          </reference>
        </references>
      </pivotArea>
    </format>
    <format dxfId="1169">
      <pivotArea dataOnly="0" labelOnly="1" fieldPosition="0">
        <references count="1">
          <reference field="0" count="1">
            <x v="4"/>
          </reference>
        </references>
      </pivotArea>
    </format>
    <format dxfId="1168">
      <pivotArea collapsedLevelsAreSubtotals="1" fieldPosition="0">
        <references count="1">
          <reference field="0" count="1">
            <x v="7"/>
          </reference>
        </references>
      </pivotArea>
    </format>
    <format dxfId="1167">
      <pivotArea dataOnly="0" labelOnly="1" fieldPosition="0">
        <references count="1">
          <reference field="0" count="1">
            <x v="7"/>
          </reference>
        </references>
      </pivotArea>
    </format>
    <format dxfId="1166">
      <pivotArea collapsedLevelsAreSubtotals="1" fieldPosition="0">
        <references count="1">
          <reference field="0" count="1">
            <x v="4"/>
          </reference>
        </references>
      </pivotArea>
    </format>
    <format dxfId="1165">
      <pivotArea dataOnly="0" labelOnly="1" fieldPosition="0">
        <references count="1">
          <reference field="0" count="1">
            <x v="4"/>
          </reference>
        </references>
      </pivotArea>
    </format>
    <format dxfId="1164">
      <pivotArea collapsedLevelsAreSubtotals="1" fieldPosition="0">
        <references count="1">
          <reference field="0" count="1">
            <x v="4"/>
          </reference>
        </references>
      </pivotArea>
    </format>
    <format dxfId="1163">
      <pivotArea dataOnly="0" labelOnly="1" fieldPosition="0">
        <references count="1">
          <reference field="0" count="1">
            <x v="4"/>
          </reference>
        </references>
      </pivotArea>
    </format>
    <format dxfId="1162">
      <pivotArea outline="0" fieldPosition="0">
        <references count="1">
          <reference field="4294967294" count="1">
            <x v="3"/>
          </reference>
        </references>
      </pivotArea>
    </format>
    <format dxfId="1161">
      <pivotArea collapsedLevelsAreSubtotals="1" fieldPosition="0">
        <references count="1">
          <reference field="0" count="1">
            <x v="4"/>
          </reference>
        </references>
      </pivotArea>
    </format>
    <format dxfId="1160">
      <pivotArea dataOnly="0" labelOnly="1" fieldPosition="0">
        <references count="1">
          <reference field="0" count="1">
            <x v="4"/>
          </reference>
        </references>
      </pivotArea>
    </format>
    <format dxfId="1159">
      <pivotArea collapsedLevelsAreSubtotals="1" fieldPosition="0">
        <references count="1">
          <reference field="0" count="1">
            <x v="4"/>
          </reference>
        </references>
      </pivotArea>
    </format>
    <format dxfId="1158">
      <pivotArea dataOnly="0" labelOnly="1" fieldPosition="0">
        <references count="1">
          <reference field="0" count="1">
            <x v="4"/>
          </reference>
        </references>
      </pivotArea>
    </format>
    <format dxfId="1157">
      <pivotArea collapsedLevelsAreSubtotals="1" fieldPosition="0">
        <references count="1">
          <reference field="0" count="1">
            <x v="4"/>
          </reference>
        </references>
      </pivotArea>
    </format>
    <format dxfId="1156">
      <pivotArea dataOnly="0" labelOnly="1" fieldPosition="0">
        <references count="1">
          <reference field="0" count="1">
            <x v="4"/>
          </reference>
        </references>
      </pivotArea>
    </format>
    <format dxfId="1155">
      <pivotArea collapsedLevelsAreSubtotals="1" fieldPosition="0">
        <references count="1">
          <reference field="0" count="1">
            <x v="4"/>
          </reference>
        </references>
      </pivotArea>
    </format>
    <format dxfId="1154">
      <pivotArea dataOnly="0" labelOnly="1" fieldPosition="0">
        <references count="1">
          <reference field="0" count="1">
            <x v="4"/>
          </reference>
        </references>
      </pivotArea>
    </format>
    <format dxfId="1153">
      <pivotArea collapsedLevelsAreSubtotals="1" fieldPosition="0">
        <references count="1">
          <reference field="0" count="1">
            <x v="4"/>
          </reference>
        </references>
      </pivotArea>
    </format>
    <format dxfId="1152">
      <pivotArea dataOnly="0" labelOnly="1" fieldPosition="0">
        <references count="1">
          <reference field="0" count="1">
            <x v="4"/>
          </reference>
        </references>
      </pivotArea>
    </format>
    <format dxfId="1151">
      <pivotArea collapsedLevelsAreSubtotals="1" fieldPosition="0">
        <references count="1">
          <reference field="0" count="1">
            <x v="4"/>
          </reference>
        </references>
      </pivotArea>
    </format>
    <format dxfId="1150">
      <pivotArea dataOnly="0" labelOnly="1" fieldPosition="0">
        <references count="1">
          <reference field="0" count="1">
            <x v="4"/>
          </reference>
        </references>
      </pivotArea>
    </format>
    <format dxfId="1149">
      <pivotArea collapsedLevelsAreSubtotals="1" fieldPosition="0">
        <references count="1">
          <reference field="0" count="1">
            <x v="3"/>
          </reference>
        </references>
      </pivotArea>
    </format>
    <format dxfId="1148">
      <pivotArea dataOnly="0" labelOnly="1" fieldPosition="0">
        <references count="1">
          <reference field="0" count="1">
            <x v="3"/>
          </reference>
        </references>
      </pivotArea>
    </format>
    <format dxfId="1147">
      <pivotArea collapsedLevelsAreSubtotals="1" fieldPosition="0">
        <references count="1">
          <reference field="0" count="1">
            <x v="3"/>
          </reference>
        </references>
      </pivotArea>
    </format>
    <format dxfId="1146">
      <pivotArea dataOnly="0" labelOnly="1" fieldPosition="0">
        <references count="1">
          <reference field="0" count="1">
            <x v="3"/>
          </reference>
        </references>
      </pivotArea>
    </format>
    <format dxfId="1145">
      <pivotArea collapsedLevelsAreSubtotals="1" fieldPosition="0">
        <references count="1">
          <reference field="0" count="1">
            <x v="3"/>
          </reference>
        </references>
      </pivotArea>
    </format>
    <format dxfId="1144">
      <pivotArea dataOnly="0" labelOnly="1" fieldPosition="0">
        <references count="1">
          <reference field="0" count="1">
            <x v="3"/>
          </reference>
        </references>
      </pivotArea>
    </format>
    <format dxfId="1143">
      <pivotArea collapsedLevelsAreSubtotals="1" fieldPosition="0">
        <references count="1">
          <reference field="0" count="1">
            <x v="11"/>
          </reference>
        </references>
      </pivotArea>
    </format>
    <format dxfId="1142">
      <pivotArea dataOnly="0" labelOnly="1" fieldPosition="0">
        <references count="1">
          <reference field="0" count="1">
            <x v="11"/>
          </reference>
        </references>
      </pivotArea>
    </format>
    <format dxfId="1141">
      <pivotArea collapsedLevelsAreSubtotals="1" fieldPosition="0">
        <references count="1">
          <reference field="0" count="1">
            <x v="11"/>
          </reference>
        </references>
      </pivotArea>
    </format>
    <format dxfId="1140">
      <pivotArea dataOnly="0" labelOnly="1" fieldPosition="0">
        <references count="1">
          <reference field="0" count="1">
            <x v="11"/>
          </reference>
        </references>
      </pivotArea>
    </format>
    <format dxfId="1139">
      <pivotArea collapsedLevelsAreSubtotals="1" fieldPosition="0">
        <references count="1">
          <reference field="0" count="1">
            <x v="4"/>
          </reference>
        </references>
      </pivotArea>
    </format>
    <format dxfId="1138">
      <pivotArea dataOnly="0" labelOnly="1" fieldPosition="0">
        <references count="1">
          <reference field="0" count="1">
            <x v="4"/>
          </reference>
        </references>
      </pivotArea>
    </format>
    <format dxfId="1137">
      <pivotArea collapsedLevelsAreSubtotals="1" fieldPosition="0">
        <references count="1">
          <reference field="0" count="1">
            <x v="2"/>
          </reference>
        </references>
      </pivotArea>
    </format>
    <format dxfId="1136">
      <pivotArea dataOnly="0" labelOnly="1" fieldPosition="0">
        <references count="1">
          <reference field="0" count="1">
            <x v="2"/>
          </reference>
        </references>
      </pivotArea>
    </format>
    <format dxfId="1135">
      <pivotArea collapsedLevelsAreSubtotals="1" fieldPosition="0">
        <references count="1">
          <reference field="0" count="1">
            <x v="2"/>
          </reference>
        </references>
      </pivotArea>
    </format>
    <format dxfId="1134">
      <pivotArea dataOnly="0" labelOnly="1" fieldPosition="0">
        <references count="1">
          <reference field="0" count="1">
            <x v="2"/>
          </reference>
        </references>
      </pivotArea>
    </format>
    <format dxfId="1133">
      <pivotArea collapsedLevelsAreSubtotals="1" fieldPosition="0">
        <references count="1">
          <reference field="0" count="1">
            <x v="2"/>
          </reference>
        </references>
      </pivotArea>
    </format>
    <format dxfId="1132">
      <pivotArea dataOnly="0" labelOnly="1" fieldPosition="0">
        <references count="1">
          <reference field="0" count="1">
            <x v="2"/>
          </reference>
        </references>
      </pivotArea>
    </format>
    <format dxfId="1131">
      <pivotArea collapsedLevelsAreSubtotals="1" fieldPosition="0">
        <references count="1">
          <reference field="0" count="1">
            <x v="11"/>
          </reference>
        </references>
      </pivotArea>
    </format>
    <format dxfId="1130">
      <pivotArea dataOnly="0" labelOnly="1" fieldPosition="0">
        <references count="1">
          <reference field="0" count="1">
            <x v="11"/>
          </reference>
        </references>
      </pivotArea>
    </format>
    <format dxfId="1129">
      <pivotArea collapsedLevelsAreSubtotals="1" fieldPosition="0">
        <references count="1">
          <reference field="0" count="1">
            <x v="11"/>
          </reference>
        </references>
      </pivotArea>
    </format>
    <format dxfId="1128">
      <pivotArea dataOnly="0" labelOnly="1" fieldPosition="0">
        <references count="1">
          <reference field="0" count="1">
            <x v="11"/>
          </reference>
        </references>
      </pivotArea>
    </format>
    <format dxfId="1127">
      <pivotArea collapsedLevelsAreSubtotals="1" fieldPosition="0">
        <references count="1">
          <reference field="0" count="1">
            <x v="11"/>
          </reference>
        </references>
      </pivotArea>
    </format>
    <format dxfId="1126">
      <pivotArea dataOnly="0" labelOnly="1" fieldPosition="0">
        <references count="1">
          <reference field="0" count="1">
            <x v="11"/>
          </reference>
        </references>
      </pivotArea>
    </format>
    <format dxfId="1125">
      <pivotArea collapsedLevelsAreSubtotals="1" fieldPosition="0">
        <references count="1">
          <reference field="0" count="1">
            <x v="11"/>
          </reference>
        </references>
      </pivotArea>
    </format>
    <format dxfId="1124">
      <pivotArea dataOnly="0" labelOnly="1" fieldPosition="0">
        <references count="1">
          <reference field="0" count="1">
            <x v="11"/>
          </reference>
        </references>
      </pivotArea>
    </format>
    <format dxfId="1123">
      <pivotArea collapsedLevelsAreSubtotals="1" fieldPosition="0">
        <references count="1">
          <reference field="0" count="1">
            <x v="11"/>
          </reference>
        </references>
      </pivotArea>
    </format>
    <format dxfId="1122">
      <pivotArea dataOnly="0" labelOnly="1" fieldPosition="0">
        <references count="1">
          <reference field="0" count="1">
            <x v="11"/>
          </reference>
        </references>
      </pivotArea>
    </format>
    <format dxfId="1121">
      <pivotArea collapsedLevelsAreSubtotals="1" fieldPosition="0">
        <references count="1">
          <reference field="0" count="1">
            <x v="11"/>
          </reference>
        </references>
      </pivotArea>
    </format>
    <format dxfId="1120">
      <pivotArea dataOnly="0" labelOnly="1" fieldPosition="0">
        <references count="1">
          <reference field="0" count="1">
            <x v="11"/>
          </reference>
        </references>
      </pivotArea>
    </format>
    <format dxfId="1119">
      <pivotArea collapsedLevelsAreSubtotals="1" fieldPosition="0">
        <references count="1">
          <reference field="0" count="1">
            <x v="11"/>
          </reference>
        </references>
      </pivotArea>
    </format>
    <format dxfId="1118">
      <pivotArea dataOnly="0" labelOnly="1" fieldPosition="0">
        <references count="1">
          <reference field="0" count="1">
            <x v="11"/>
          </reference>
        </references>
      </pivotArea>
    </format>
    <format dxfId="1117">
      <pivotArea collapsedLevelsAreSubtotals="1" fieldPosition="0">
        <references count="1">
          <reference field="0" count="1">
            <x v="11"/>
          </reference>
        </references>
      </pivotArea>
    </format>
    <format dxfId="1116">
      <pivotArea dataOnly="0" labelOnly="1" fieldPosition="0">
        <references count="1">
          <reference field="0" count="1">
            <x v="11"/>
          </reference>
        </references>
      </pivotArea>
    </format>
    <format dxfId="1115">
      <pivotArea collapsedLevelsAreSubtotals="1" fieldPosition="0">
        <references count="1">
          <reference field="0" count="1">
            <x v="11"/>
          </reference>
        </references>
      </pivotArea>
    </format>
    <format dxfId="1114">
      <pivotArea dataOnly="0" labelOnly="1" fieldPosition="0">
        <references count="1">
          <reference field="0" count="1">
            <x v="11"/>
          </reference>
        </references>
      </pivotArea>
    </format>
    <format dxfId="1113">
      <pivotArea collapsedLevelsAreSubtotals="1" fieldPosition="0">
        <references count="1">
          <reference field="0" count="1">
            <x v="11"/>
          </reference>
        </references>
      </pivotArea>
    </format>
    <format dxfId="1112">
      <pivotArea dataOnly="0" labelOnly="1" fieldPosition="0">
        <references count="1">
          <reference field="0" count="1">
            <x v="11"/>
          </reference>
        </references>
      </pivotArea>
    </format>
    <format dxfId="1111">
      <pivotArea collapsedLevelsAreSubtotals="1" fieldPosition="0">
        <references count="1">
          <reference field="0" count="1">
            <x v="6"/>
          </reference>
        </references>
      </pivotArea>
    </format>
    <format dxfId="1110">
      <pivotArea dataOnly="0" labelOnly="1" fieldPosition="0">
        <references count="1">
          <reference field="0" count="1">
            <x v="6"/>
          </reference>
        </references>
      </pivotArea>
    </format>
    <format dxfId="1109">
      <pivotArea collapsedLevelsAreSubtotals="1" fieldPosition="0">
        <references count="1">
          <reference field="0" count="1">
            <x v="4"/>
          </reference>
        </references>
      </pivotArea>
    </format>
    <format dxfId="1108">
      <pivotArea dataOnly="0" labelOnly="1" fieldPosition="0">
        <references count="1">
          <reference field="0" count="1">
            <x v="4"/>
          </reference>
        </references>
      </pivotArea>
    </format>
    <format dxfId="1107">
      <pivotArea collapsedLevelsAreSubtotals="1" fieldPosition="0">
        <references count="1">
          <reference field="0" count="1">
            <x v="4"/>
          </reference>
        </references>
      </pivotArea>
    </format>
    <format dxfId="1106">
      <pivotArea dataOnly="0" labelOnly="1" fieldPosition="0">
        <references count="1">
          <reference field="0" count="1">
            <x v="4"/>
          </reference>
        </references>
      </pivotArea>
    </format>
    <format dxfId="1105">
      <pivotArea collapsedLevelsAreSubtotals="1" fieldPosition="0">
        <references count="1">
          <reference field="0" count="1">
            <x v="4"/>
          </reference>
        </references>
      </pivotArea>
    </format>
    <format dxfId="1104">
      <pivotArea dataOnly="0" labelOnly="1" fieldPosition="0">
        <references count="1">
          <reference field="0" count="1">
            <x v="4"/>
          </reference>
        </references>
      </pivotArea>
    </format>
    <format dxfId="1103">
      <pivotArea collapsedLevelsAreSubtotals="1" fieldPosition="0">
        <references count="1">
          <reference field="0" count="1">
            <x v="4"/>
          </reference>
        </references>
      </pivotArea>
    </format>
    <format dxfId="1102">
      <pivotArea dataOnly="0" labelOnly="1" fieldPosition="0">
        <references count="1">
          <reference field="0" count="1">
            <x v="4"/>
          </reference>
        </references>
      </pivotArea>
    </format>
    <format dxfId="1101">
      <pivotArea collapsedLevelsAreSubtotals="1" fieldPosition="0">
        <references count="1">
          <reference field="0" count="1">
            <x v="11"/>
          </reference>
        </references>
      </pivotArea>
    </format>
    <format dxfId="1100">
      <pivotArea dataOnly="0" labelOnly="1" fieldPosition="0">
        <references count="1">
          <reference field="0" count="1">
            <x v="11"/>
          </reference>
        </references>
      </pivotArea>
    </format>
    <format dxfId="1099">
      <pivotArea collapsedLevelsAreSubtotals="1" fieldPosition="0">
        <references count="1">
          <reference field="0" count="1">
            <x v="11"/>
          </reference>
        </references>
      </pivotArea>
    </format>
    <format dxfId="1098">
      <pivotArea dataOnly="0" labelOnly="1" fieldPosition="0">
        <references count="1">
          <reference field="0" count="1">
            <x v="11"/>
          </reference>
        </references>
      </pivotArea>
    </format>
    <format dxfId="1097">
      <pivotArea collapsedLevelsAreSubtotals="1" fieldPosition="0">
        <references count="1">
          <reference field="0" count="1">
            <x v="11"/>
          </reference>
        </references>
      </pivotArea>
    </format>
    <format dxfId="1096">
      <pivotArea dataOnly="0" labelOnly="1" fieldPosition="0">
        <references count="1">
          <reference field="0" count="1">
            <x v="11"/>
          </reference>
        </references>
      </pivotArea>
    </format>
    <format dxfId="1095">
      <pivotArea collapsedLevelsAreSubtotals="1" fieldPosition="0">
        <references count="1">
          <reference field="0" count="1">
            <x v="11"/>
          </reference>
        </references>
      </pivotArea>
    </format>
    <format dxfId="1094">
      <pivotArea dataOnly="0" labelOnly="1" fieldPosition="0">
        <references count="1">
          <reference field="0" count="1">
            <x v="11"/>
          </reference>
        </references>
      </pivotArea>
    </format>
    <format dxfId="1093">
      <pivotArea collapsedLevelsAreSubtotals="1" fieldPosition="0">
        <references count="1">
          <reference field="0" count="1">
            <x v="4"/>
          </reference>
        </references>
      </pivotArea>
    </format>
    <format dxfId="1092">
      <pivotArea dataOnly="0" labelOnly="1" fieldPosition="0">
        <references count="1">
          <reference field="0" count="1">
            <x v="4"/>
          </reference>
        </references>
      </pivotArea>
    </format>
    <format dxfId="1091">
      <pivotArea collapsedLevelsAreSubtotals="1" fieldPosition="0">
        <references count="1">
          <reference field="0" count="1">
            <x v="11"/>
          </reference>
        </references>
      </pivotArea>
    </format>
    <format dxfId="1090">
      <pivotArea dataOnly="0" labelOnly="1" fieldPosition="0">
        <references count="1">
          <reference field="0" count="1">
            <x v="11"/>
          </reference>
        </references>
      </pivotArea>
    </format>
    <format dxfId="1089">
      <pivotArea collapsedLevelsAreSubtotals="1" fieldPosition="0">
        <references count="1">
          <reference field="0" count="1">
            <x v="11"/>
          </reference>
        </references>
      </pivotArea>
    </format>
    <format dxfId="1088">
      <pivotArea dataOnly="0" labelOnly="1" fieldPosition="0">
        <references count="1">
          <reference field="0" count="1">
            <x v="11"/>
          </reference>
        </references>
      </pivotArea>
    </format>
    <format dxfId="1087">
      <pivotArea collapsedLevelsAreSubtotals="1" fieldPosition="0">
        <references count="1">
          <reference field="0" count="1">
            <x v="11"/>
          </reference>
        </references>
      </pivotArea>
    </format>
    <format dxfId="1086">
      <pivotArea dataOnly="0" labelOnly="1" fieldPosition="0">
        <references count="1">
          <reference field="0" count="1">
            <x v="11"/>
          </reference>
        </references>
      </pivotArea>
    </format>
    <format dxfId="1085">
      <pivotArea collapsedLevelsAreSubtotals="1" fieldPosition="0">
        <references count="1">
          <reference field="0" count="1">
            <x v="11"/>
          </reference>
        </references>
      </pivotArea>
    </format>
    <format dxfId="1084">
      <pivotArea dataOnly="0" labelOnly="1" fieldPosition="0">
        <references count="1">
          <reference field="0" count="1">
            <x v="11"/>
          </reference>
        </references>
      </pivotArea>
    </format>
    <format dxfId="1083">
      <pivotArea collapsedLevelsAreSubtotals="1" fieldPosition="0">
        <references count="1">
          <reference field="0" count="1">
            <x v="11"/>
          </reference>
        </references>
      </pivotArea>
    </format>
    <format dxfId="1082">
      <pivotArea dataOnly="0" labelOnly="1" fieldPosition="0">
        <references count="1">
          <reference field="0" count="1">
            <x v="11"/>
          </reference>
        </references>
      </pivotArea>
    </format>
    <format dxfId="1081">
      <pivotArea collapsedLevelsAreSubtotals="1" fieldPosition="0">
        <references count="1">
          <reference field="0" count="1">
            <x v="11"/>
          </reference>
        </references>
      </pivotArea>
    </format>
    <format dxfId="1080">
      <pivotArea dataOnly="0" labelOnly="1" fieldPosition="0">
        <references count="1">
          <reference field="0" count="1">
            <x v="11"/>
          </reference>
        </references>
      </pivotArea>
    </format>
    <format dxfId="1079">
      <pivotArea collapsedLevelsAreSubtotals="1" fieldPosition="0">
        <references count="1">
          <reference field="0" count="1">
            <x v="7"/>
          </reference>
        </references>
      </pivotArea>
    </format>
    <format dxfId="1078">
      <pivotArea dataOnly="0" labelOnly="1" fieldPosition="0">
        <references count="1">
          <reference field="0" count="1">
            <x v="7"/>
          </reference>
        </references>
      </pivotArea>
    </format>
    <format dxfId="1077">
      <pivotArea collapsedLevelsAreSubtotals="1" fieldPosition="0">
        <references count="1">
          <reference field="0" count="1">
            <x v="7"/>
          </reference>
        </references>
      </pivotArea>
    </format>
    <format dxfId="1076">
      <pivotArea dataOnly="0" labelOnly="1" fieldPosition="0">
        <references count="1">
          <reference field="0" count="1">
            <x v="7"/>
          </reference>
        </references>
      </pivotArea>
    </format>
    <format dxfId="1075">
      <pivotArea collapsedLevelsAreSubtotals="1" fieldPosition="0">
        <references count="1">
          <reference field="0" count="1">
            <x v="7"/>
          </reference>
        </references>
      </pivotArea>
    </format>
    <format dxfId="1074">
      <pivotArea dataOnly="0" labelOnly="1" fieldPosition="0">
        <references count="1">
          <reference field="0" count="1">
            <x v="7"/>
          </reference>
        </references>
      </pivotArea>
    </format>
    <format dxfId="1073">
      <pivotArea collapsedLevelsAreSubtotals="1" fieldPosition="0">
        <references count="1">
          <reference field="0" count="1">
            <x v="7"/>
          </reference>
        </references>
      </pivotArea>
    </format>
    <format dxfId="1072">
      <pivotArea dataOnly="0" labelOnly="1" fieldPosition="0">
        <references count="1">
          <reference field="0" count="1">
            <x v="7"/>
          </reference>
        </references>
      </pivotArea>
    </format>
    <format dxfId="1071">
      <pivotArea collapsedLevelsAreSubtotals="1" fieldPosition="0">
        <references count="1">
          <reference field="0" count="1">
            <x v="7"/>
          </reference>
        </references>
      </pivotArea>
    </format>
    <format dxfId="1070">
      <pivotArea dataOnly="0" labelOnly="1" fieldPosition="0">
        <references count="1">
          <reference field="0" count="1">
            <x v="7"/>
          </reference>
        </references>
      </pivotArea>
    </format>
    <format dxfId="1069">
      <pivotArea collapsedLevelsAreSubtotals="1" fieldPosition="0">
        <references count="1">
          <reference field="0" count="1">
            <x v="7"/>
          </reference>
        </references>
      </pivotArea>
    </format>
    <format dxfId="1068">
      <pivotArea dataOnly="0" labelOnly="1" fieldPosition="0">
        <references count="1">
          <reference field="0" count="1">
            <x v="7"/>
          </reference>
        </references>
      </pivotArea>
    </format>
    <format dxfId="1067">
      <pivotArea collapsedLevelsAreSubtotals="1" fieldPosition="0">
        <references count="1">
          <reference field="0" count="1">
            <x v="7"/>
          </reference>
        </references>
      </pivotArea>
    </format>
    <format dxfId="1066">
      <pivotArea dataOnly="0" labelOnly="1" fieldPosition="0">
        <references count="1">
          <reference field="0" count="1">
            <x v="7"/>
          </reference>
        </references>
      </pivotArea>
    </format>
    <format dxfId="1065">
      <pivotArea collapsedLevelsAreSubtotals="1" fieldPosition="0">
        <references count="1">
          <reference field="0" count="1">
            <x v="7"/>
          </reference>
        </references>
      </pivotArea>
    </format>
    <format dxfId="1064">
      <pivotArea dataOnly="0" labelOnly="1" fieldPosition="0">
        <references count="1">
          <reference field="0" count="1">
            <x v="7"/>
          </reference>
        </references>
      </pivotArea>
    </format>
    <format dxfId="1063">
      <pivotArea collapsedLevelsAreSubtotals="1" fieldPosition="0">
        <references count="1">
          <reference field="0" count="1">
            <x v="7"/>
          </reference>
        </references>
      </pivotArea>
    </format>
    <format dxfId="1062">
      <pivotArea dataOnly="0" labelOnly="1" fieldPosition="0">
        <references count="1">
          <reference field="0" count="1">
            <x v="7"/>
          </reference>
        </references>
      </pivotArea>
    </format>
    <format dxfId="1061">
      <pivotArea collapsedLevelsAreSubtotals="1" fieldPosition="0">
        <references count="1">
          <reference field="0" count="1">
            <x v="7"/>
          </reference>
        </references>
      </pivotArea>
    </format>
    <format dxfId="1060">
      <pivotArea dataOnly="0" labelOnly="1" fieldPosition="0">
        <references count="1">
          <reference field="0" count="1">
            <x v="7"/>
          </reference>
        </references>
      </pivotArea>
    </format>
    <format dxfId="1059">
      <pivotArea collapsedLevelsAreSubtotals="1" fieldPosition="0">
        <references count="1">
          <reference field="0" count="1">
            <x v="7"/>
          </reference>
        </references>
      </pivotArea>
    </format>
    <format dxfId="1058">
      <pivotArea dataOnly="0" labelOnly="1" fieldPosition="0">
        <references count="1">
          <reference field="0" count="1">
            <x v="7"/>
          </reference>
        </references>
      </pivotArea>
    </format>
    <format dxfId="1057">
      <pivotArea collapsedLevelsAreSubtotals="1" fieldPosition="0">
        <references count="1">
          <reference field="0" count="1">
            <x v="7"/>
          </reference>
        </references>
      </pivotArea>
    </format>
    <format dxfId="1056">
      <pivotArea dataOnly="0" labelOnly="1" fieldPosition="0">
        <references count="1">
          <reference field="0" count="1">
            <x v="7"/>
          </reference>
        </references>
      </pivotArea>
    </format>
    <format dxfId="1055">
      <pivotArea collapsedLevelsAreSubtotals="1" fieldPosition="0">
        <references count="1">
          <reference field="0" count="1">
            <x v="7"/>
          </reference>
        </references>
      </pivotArea>
    </format>
    <format dxfId="1054">
      <pivotArea dataOnly="0" labelOnly="1" fieldPosition="0">
        <references count="1">
          <reference field="0" count="1">
            <x v="7"/>
          </reference>
        </references>
      </pivotArea>
    </format>
    <format dxfId="1053">
      <pivotArea collapsedLevelsAreSubtotals="1" fieldPosition="0">
        <references count="1">
          <reference field="0" count="1">
            <x v="7"/>
          </reference>
        </references>
      </pivotArea>
    </format>
    <format dxfId="1052">
      <pivotArea dataOnly="0" labelOnly="1" fieldPosition="0">
        <references count="1">
          <reference field="0" count="1">
            <x v="7"/>
          </reference>
        </references>
      </pivotArea>
    </format>
    <format dxfId="1051">
      <pivotArea collapsedLevelsAreSubtotals="1" fieldPosition="0">
        <references count="1">
          <reference field="0" count="1">
            <x v="7"/>
          </reference>
        </references>
      </pivotArea>
    </format>
    <format dxfId="1050">
      <pivotArea dataOnly="0" labelOnly="1" fieldPosition="0">
        <references count="1">
          <reference field="0" count="1">
            <x v="7"/>
          </reference>
        </references>
      </pivotArea>
    </format>
    <format dxfId="1049">
      <pivotArea collapsedLevelsAreSubtotals="1" fieldPosition="0">
        <references count="1">
          <reference field="0" count="1">
            <x v="7"/>
          </reference>
        </references>
      </pivotArea>
    </format>
    <format dxfId="1048">
      <pivotArea dataOnly="0" labelOnly="1" fieldPosition="0">
        <references count="1">
          <reference field="0" count="1">
            <x v="7"/>
          </reference>
        </references>
      </pivotArea>
    </format>
    <format dxfId="1047">
      <pivotArea collapsedLevelsAreSubtotals="1" fieldPosition="0">
        <references count="1">
          <reference field="0" count="1">
            <x v="7"/>
          </reference>
        </references>
      </pivotArea>
    </format>
    <format dxfId="1046">
      <pivotArea dataOnly="0" labelOnly="1" fieldPosition="0">
        <references count="1">
          <reference field="0" count="1">
            <x v="7"/>
          </reference>
        </references>
      </pivotArea>
    </format>
    <format dxfId="1045">
      <pivotArea collapsedLevelsAreSubtotals="1" fieldPosition="0">
        <references count="1">
          <reference field="0" count="1">
            <x v="7"/>
          </reference>
        </references>
      </pivotArea>
    </format>
    <format dxfId="1044">
      <pivotArea dataOnly="0" labelOnly="1" fieldPosition="0">
        <references count="1">
          <reference field="0" count="1">
            <x v="7"/>
          </reference>
        </references>
      </pivotArea>
    </format>
    <format dxfId="1043">
      <pivotArea collapsedLevelsAreSubtotals="1" fieldPosition="0">
        <references count="1">
          <reference field="0" count="1">
            <x v="7"/>
          </reference>
        </references>
      </pivotArea>
    </format>
    <format dxfId="1042">
      <pivotArea dataOnly="0" labelOnly="1" fieldPosition="0">
        <references count="1">
          <reference field="0" count="1">
            <x v="7"/>
          </reference>
        </references>
      </pivotArea>
    </format>
    <format dxfId="1041">
      <pivotArea collapsedLevelsAreSubtotals="1" fieldPosition="0">
        <references count="1">
          <reference field="0" count="1">
            <x v="7"/>
          </reference>
        </references>
      </pivotArea>
    </format>
    <format dxfId="1040">
      <pivotArea dataOnly="0" labelOnly="1" fieldPosition="0">
        <references count="1">
          <reference field="0" count="1">
            <x v="7"/>
          </reference>
        </references>
      </pivotArea>
    </format>
    <format dxfId="1039">
      <pivotArea collapsedLevelsAreSubtotals="1" fieldPosition="0">
        <references count="1">
          <reference field="0" count="1">
            <x v="7"/>
          </reference>
        </references>
      </pivotArea>
    </format>
    <format dxfId="1038">
      <pivotArea dataOnly="0" labelOnly="1" fieldPosition="0">
        <references count="1">
          <reference field="0" count="1">
            <x v="7"/>
          </reference>
        </references>
      </pivotArea>
    </format>
    <format dxfId="1037">
      <pivotArea collapsedLevelsAreSubtotals="1" fieldPosition="0">
        <references count="1">
          <reference field="0" count="1">
            <x v="7"/>
          </reference>
        </references>
      </pivotArea>
    </format>
    <format dxfId="1036">
      <pivotArea dataOnly="0" labelOnly="1" fieldPosition="0">
        <references count="1">
          <reference field="0" count="1">
            <x v="7"/>
          </reference>
        </references>
      </pivotArea>
    </format>
    <format dxfId="1035">
      <pivotArea collapsedLevelsAreSubtotals="1" fieldPosition="0">
        <references count="1">
          <reference field="0" count="1">
            <x v="7"/>
          </reference>
        </references>
      </pivotArea>
    </format>
    <format dxfId="1034">
      <pivotArea dataOnly="0" labelOnly="1" fieldPosition="0">
        <references count="1">
          <reference field="0" count="1">
            <x v="7"/>
          </reference>
        </references>
      </pivotArea>
    </format>
    <format dxfId="1033">
      <pivotArea collapsedLevelsAreSubtotals="1" fieldPosition="0">
        <references count="1">
          <reference field="0" count="1">
            <x v="7"/>
          </reference>
        </references>
      </pivotArea>
    </format>
    <format dxfId="1032">
      <pivotArea dataOnly="0" labelOnly="1" fieldPosition="0">
        <references count="1">
          <reference field="0" count="1">
            <x v="7"/>
          </reference>
        </references>
      </pivotArea>
    </format>
    <format dxfId="1031">
      <pivotArea collapsedLevelsAreSubtotals="1" fieldPosition="0">
        <references count="1">
          <reference field="0" count="1">
            <x v="11"/>
          </reference>
        </references>
      </pivotArea>
    </format>
    <format dxfId="1030">
      <pivotArea dataOnly="0" labelOnly="1" fieldPosition="0">
        <references count="1">
          <reference field="0" count="1">
            <x v="11"/>
          </reference>
        </references>
      </pivotArea>
    </format>
    <format dxfId="1029">
      <pivotArea collapsedLevelsAreSubtotals="1" fieldPosition="0">
        <references count="1">
          <reference field="0" count="1">
            <x v="11"/>
          </reference>
        </references>
      </pivotArea>
    </format>
    <format dxfId="1028">
      <pivotArea dataOnly="0" labelOnly="1" fieldPosition="0">
        <references count="1">
          <reference field="0" count="1">
            <x v="11"/>
          </reference>
        </references>
      </pivotArea>
    </format>
    <format dxfId="1027">
      <pivotArea collapsedLevelsAreSubtotals="1" fieldPosition="0">
        <references count="1">
          <reference field="0" count="1">
            <x v="5"/>
          </reference>
        </references>
      </pivotArea>
    </format>
    <format dxfId="1026">
      <pivotArea dataOnly="0" labelOnly="1" fieldPosition="0">
        <references count="1">
          <reference field="0" count="1">
            <x v="5"/>
          </reference>
        </references>
      </pivotArea>
    </format>
    <format dxfId="1025">
      <pivotArea collapsedLevelsAreSubtotals="1" fieldPosition="0">
        <references count="1">
          <reference field="0" count="1">
            <x v="5"/>
          </reference>
        </references>
      </pivotArea>
    </format>
    <format dxfId="1024">
      <pivotArea dataOnly="0" labelOnly="1" fieldPosition="0">
        <references count="1">
          <reference field="0" count="1">
            <x v="5"/>
          </reference>
        </references>
      </pivotArea>
    </format>
    <format dxfId="1023">
      <pivotArea collapsedLevelsAreSubtotals="1" fieldPosition="0">
        <references count="1">
          <reference field="0" count="1">
            <x v="11"/>
          </reference>
        </references>
      </pivotArea>
    </format>
    <format dxfId="1022">
      <pivotArea dataOnly="0" labelOnly="1" fieldPosition="0">
        <references count="1">
          <reference field="0" count="1">
            <x v="11"/>
          </reference>
        </references>
      </pivotArea>
    </format>
    <format dxfId="1021">
      <pivotArea collapsedLevelsAreSubtotals="1" fieldPosition="0">
        <references count="1">
          <reference field="0" count="1">
            <x v="11"/>
          </reference>
        </references>
      </pivotArea>
    </format>
    <format dxfId="1020">
      <pivotArea dataOnly="0" labelOnly="1" fieldPosition="0">
        <references count="1">
          <reference field="0" count="1">
            <x v="11"/>
          </reference>
        </references>
      </pivotArea>
    </format>
    <format dxfId="1019">
      <pivotArea collapsedLevelsAreSubtotals="1" fieldPosition="0">
        <references count="1">
          <reference field="0" count="1">
            <x v="3"/>
          </reference>
        </references>
      </pivotArea>
    </format>
    <format dxfId="1018">
      <pivotArea dataOnly="0" labelOnly="1" fieldPosition="0">
        <references count="1">
          <reference field="0" count="1">
            <x v="3"/>
          </reference>
        </references>
      </pivotArea>
    </format>
    <format dxfId="1017">
      <pivotArea collapsedLevelsAreSubtotals="1" fieldPosition="0">
        <references count="1">
          <reference field="0" count="1">
            <x v="13"/>
          </reference>
        </references>
      </pivotArea>
    </format>
    <format dxfId="1016">
      <pivotArea dataOnly="0" labelOnly="1" fieldPosition="0">
        <references count="1">
          <reference field="0" count="1">
            <x v="13"/>
          </reference>
        </references>
      </pivotArea>
    </format>
    <format dxfId="1015">
      <pivotArea collapsedLevelsAreSubtotals="1" fieldPosition="0">
        <references count="1">
          <reference field="0" count="1">
            <x v="13"/>
          </reference>
        </references>
      </pivotArea>
    </format>
    <format dxfId="1014">
      <pivotArea dataOnly="0" labelOnly="1" fieldPosition="0">
        <references count="1">
          <reference field="0" count="1">
            <x v="13"/>
          </reference>
        </references>
      </pivotArea>
    </format>
    <format dxfId="1013">
      <pivotArea collapsedLevelsAreSubtotals="1" fieldPosition="0">
        <references count="1">
          <reference field="0" count="1">
            <x v="13"/>
          </reference>
        </references>
      </pivotArea>
    </format>
    <format dxfId="1012">
      <pivotArea dataOnly="0" labelOnly="1" fieldPosition="0">
        <references count="1">
          <reference field="0" count="1">
            <x v="13"/>
          </reference>
        </references>
      </pivotArea>
    </format>
    <format dxfId="1011">
      <pivotArea collapsedLevelsAreSubtotals="1" fieldPosition="0">
        <references count="1">
          <reference field="0" count="1">
            <x v="3"/>
          </reference>
        </references>
      </pivotArea>
    </format>
    <format dxfId="1010">
      <pivotArea dataOnly="0" labelOnly="1" fieldPosition="0">
        <references count="1">
          <reference field="0" count="1">
            <x v="3"/>
          </reference>
        </references>
      </pivotArea>
    </format>
    <format dxfId="1009">
      <pivotArea collapsedLevelsAreSubtotals="1" fieldPosition="0">
        <references count="1">
          <reference field="0" count="1">
            <x v="3"/>
          </reference>
        </references>
      </pivotArea>
    </format>
    <format dxfId="1008">
      <pivotArea dataOnly="0" labelOnly="1" fieldPosition="0">
        <references count="1">
          <reference field="0" count="1">
            <x v="3"/>
          </reference>
        </references>
      </pivotArea>
    </format>
    <format dxfId="1007">
      <pivotArea collapsedLevelsAreSubtotals="1" fieldPosition="0">
        <references count="1">
          <reference field="0" count="1">
            <x v="3"/>
          </reference>
        </references>
      </pivotArea>
    </format>
    <format dxfId="1006">
      <pivotArea dataOnly="0" labelOnly="1" fieldPosition="0">
        <references count="1">
          <reference field="0" count="1">
            <x v="3"/>
          </reference>
        </references>
      </pivotArea>
    </format>
    <format dxfId="1005">
      <pivotArea collapsedLevelsAreSubtotals="1" fieldPosition="0">
        <references count="1">
          <reference field="0" count="1">
            <x v="3"/>
          </reference>
        </references>
      </pivotArea>
    </format>
    <format dxfId="1004">
      <pivotArea dataOnly="0" labelOnly="1" fieldPosition="0">
        <references count="1">
          <reference field="0" count="1">
            <x v="3"/>
          </reference>
        </references>
      </pivotArea>
    </format>
    <format dxfId="1003">
      <pivotArea collapsedLevelsAreSubtotals="1" fieldPosition="0">
        <references count="1">
          <reference field="0" count="1">
            <x v="3"/>
          </reference>
        </references>
      </pivotArea>
    </format>
    <format dxfId="1002">
      <pivotArea dataOnly="0" labelOnly="1" fieldPosition="0">
        <references count="1">
          <reference field="0" count="1">
            <x v="3"/>
          </reference>
        </references>
      </pivotArea>
    </format>
    <format dxfId="1001">
      <pivotArea collapsedLevelsAreSubtotals="1" fieldPosition="0">
        <references count="1">
          <reference field="0" count="1">
            <x v="12"/>
          </reference>
        </references>
      </pivotArea>
    </format>
    <format dxfId="1000">
      <pivotArea dataOnly="0" labelOnly="1" fieldPosition="0">
        <references count="1">
          <reference field="0" count="1">
            <x v="12"/>
          </reference>
        </references>
      </pivotArea>
    </format>
    <format dxfId="999">
      <pivotArea collapsedLevelsAreSubtotals="1" fieldPosition="0">
        <references count="1">
          <reference field="0" count="1">
            <x v="12"/>
          </reference>
        </references>
      </pivotArea>
    </format>
    <format dxfId="998">
      <pivotArea dataOnly="0" labelOnly="1" fieldPosition="0">
        <references count="1">
          <reference field="0" count="1">
            <x v="12"/>
          </reference>
        </references>
      </pivotArea>
    </format>
    <format dxfId="997">
      <pivotArea collapsedLevelsAreSubtotals="1" fieldPosition="0">
        <references count="1">
          <reference field="0" count="1">
            <x v="12"/>
          </reference>
        </references>
      </pivotArea>
    </format>
    <format dxfId="996">
      <pivotArea dataOnly="0" labelOnly="1" fieldPosition="0">
        <references count="1">
          <reference field="0" count="1">
            <x v="12"/>
          </reference>
        </references>
      </pivotArea>
    </format>
    <format dxfId="995">
      <pivotArea collapsedLevelsAreSubtotals="1" fieldPosition="0">
        <references count="1">
          <reference field="0" count="1">
            <x v="3"/>
          </reference>
        </references>
      </pivotArea>
    </format>
    <format dxfId="994">
      <pivotArea dataOnly="0" labelOnly="1" fieldPosition="0">
        <references count="1">
          <reference field="0" count="1">
            <x v="3"/>
          </reference>
        </references>
      </pivotArea>
    </format>
    <format dxfId="993">
      <pivotArea collapsedLevelsAreSubtotals="1" fieldPosition="0">
        <references count="1">
          <reference field="0" count="1">
            <x v="12"/>
          </reference>
        </references>
      </pivotArea>
    </format>
    <format dxfId="992">
      <pivotArea dataOnly="0" labelOnly="1" fieldPosition="0">
        <references count="1">
          <reference field="0" count="1">
            <x v="12"/>
          </reference>
        </references>
      </pivotArea>
    </format>
    <format dxfId="991">
      <pivotArea collapsedLevelsAreSubtotals="1" fieldPosition="0">
        <references count="1">
          <reference field="0" count="1">
            <x v="12"/>
          </reference>
        </references>
      </pivotArea>
    </format>
    <format dxfId="990">
      <pivotArea dataOnly="0" labelOnly="1" fieldPosition="0">
        <references count="1">
          <reference field="0" count="1">
            <x v="12"/>
          </reference>
        </references>
      </pivotArea>
    </format>
    <format dxfId="989">
      <pivotArea collapsedLevelsAreSubtotals="1" fieldPosition="0">
        <references count="1">
          <reference field="0" count="1">
            <x v="12"/>
          </reference>
        </references>
      </pivotArea>
    </format>
    <format dxfId="988">
      <pivotArea dataOnly="0" labelOnly="1" fieldPosition="0">
        <references count="1">
          <reference field="0" count="1">
            <x v="12"/>
          </reference>
        </references>
      </pivotArea>
    </format>
    <format dxfId="987">
      <pivotArea collapsedLevelsAreSubtotals="1" fieldPosition="0">
        <references count="1">
          <reference field="0" count="1">
            <x v="12"/>
          </reference>
        </references>
      </pivotArea>
    </format>
    <format dxfId="986">
      <pivotArea dataOnly="0" labelOnly="1" fieldPosition="0">
        <references count="1">
          <reference field="0" count="1">
            <x v="12"/>
          </reference>
        </references>
      </pivotArea>
    </format>
    <format dxfId="985">
      <pivotArea collapsedLevelsAreSubtotals="1" fieldPosition="0">
        <references count="1">
          <reference field="0" count="1">
            <x v="12"/>
          </reference>
        </references>
      </pivotArea>
    </format>
    <format dxfId="984">
      <pivotArea dataOnly="0" labelOnly="1" fieldPosition="0">
        <references count="1">
          <reference field="0" count="1">
            <x v="12"/>
          </reference>
        </references>
      </pivotArea>
    </format>
    <format dxfId="983">
      <pivotArea collapsedLevelsAreSubtotals="1" fieldPosition="0">
        <references count="1">
          <reference field="0" count="1">
            <x v="5"/>
          </reference>
        </references>
      </pivotArea>
    </format>
    <format dxfId="982">
      <pivotArea dataOnly="0" labelOnly="1" fieldPosition="0">
        <references count="1">
          <reference field="0" count="1">
            <x v="5"/>
          </reference>
        </references>
      </pivotArea>
    </format>
    <format dxfId="981">
      <pivotArea collapsedLevelsAreSubtotals="1" fieldPosition="0">
        <references count="1">
          <reference field="0" count="1">
            <x v="5"/>
          </reference>
        </references>
      </pivotArea>
    </format>
    <format dxfId="980">
      <pivotArea dataOnly="0" labelOnly="1" fieldPosition="0">
        <references count="1">
          <reference field="0" count="1">
            <x v="5"/>
          </reference>
        </references>
      </pivotArea>
    </format>
    <format dxfId="979">
      <pivotArea collapsedLevelsAreSubtotals="1" fieldPosition="0">
        <references count="1">
          <reference field="0" count="1">
            <x v="5"/>
          </reference>
        </references>
      </pivotArea>
    </format>
    <format dxfId="978">
      <pivotArea dataOnly="0" labelOnly="1" fieldPosition="0">
        <references count="1">
          <reference field="0" count="1">
            <x v="5"/>
          </reference>
        </references>
      </pivotArea>
    </format>
    <format dxfId="977">
      <pivotArea collapsedLevelsAreSubtotals="1" fieldPosition="0">
        <references count="1">
          <reference field="0" count="1">
            <x v="6"/>
          </reference>
        </references>
      </pivotArea>
    </format>
    <format dxfId="976">
      <pivotArea dataOnly="0" labelOnly="1" fieldPosition="0">
        <references count="1">
          <reference field="0" count="1">
            <x v="6"/>
          </reference>
        </references>
      </pivotArea>
    </format>
    <format dxfId="975">
      <pivotArea collapsedLevelsAreSubtotals="1" fieldPosition="0">
        <references count="1">
          <reference field="0" count="1">
            <x v="10"/>
          </reference>
        </references>
      </pivotArea>
    </format>
    <format dxfId="974">
      <pivotArea dataOnly="0" labelOnly="1" fieldPosition="0">
        <references count="1">
          <reference field="0" count="1">
            <x v="10"/>
          </reference>
        </references>
      </pivotArea>
    </format>
    <format dxfId="973">
      <pivotArea collapsedLevelsAreSubtotals="1" fieldPosition="0">
        <references count="1">
          <reference field="0" count="1">
            <x v="10"/>
          </reference>
        </references>
      </pivotArea>
    </format>
    <format dxfId="972">
      <pivotArea dataOnly="0" labelOnly="1" fieldPosition="0">
        <references count="1">
          <reference field="0" count="1">
            <x v="10"/>
          </reference>
        </references>
      </pivotArea>
    </format>
    <format dxfId="971">
      <pivotArea collapsedLevelsAreSubtotals="1" fieldPosition="0">
        <references count="1">
          <reference field="0" count="1">
            <x v="10"/>
          </reference>
        </references>
      </pivotArea>
    </format>
    <format dxfId="970">
      <pivotArea dataOnly="0" labelOnly="1" fieldPosition="0">
        <references count="1">
          <reference field="0" count="1">
            <x v="10"/>
          </reference>
        </references>
      </pivotArea>
    </format>
    <format dxfId="969">
      <pivotArea collapsedLevelsAreSubtotals="1" fieldPosition="0">
        <references count="1">
          <reference field="0" count="1">
            <x v="3"/>
          </reference>
        </references>
      </pivotArea>
    </format>
    <format dxfId="968">
      <pivotArea dataOnly="0" labelOnly="1" fieldPosition="0">
        <references count="1">
          <reference field="0" count="1">
            <x v="3"/>
          </reference>
        </references>
      </pivotArea>
    </format>
    <format dxfId="967">
      <pivotArea collapsedLevelsAreSubtotals="1" fieldPosition="0">
        <references count="1">
          <reference field="0" count="1">
            <x v="6"/>
          </reference>
        </references>
      </pivotArea>
    </format>
    <format dxfId="966">
      <pivotArea dataOnly="0" labelOnly="1" fieldPosition="0">
        <references count="1">
          <reference field="0" count="1">
            <x v="6"/>
          </reference>
        </references>
      </pivotArea>
    </format>
    <format dxfId="965">
      <pivotArea collapsedLevelsAreSubtotals="1" fieldPosition="0">
        <references count="1">
          <reference field="0" count="1">
            <x v="10"/>
          </reference>
        </references>
      </pivotArea>
    </format>
    <format dxfId="964">
      <pivotArea dataOnly="0" labelOnly="1" fieldPosition="0">
        <references count="1">
          <reference field="0" count="1">
            <x v="10"/>
          </reference>
        </references>
      </pivotArea>
    </format>
    <format dxfId="963">
      <pivotArea collapsedLevelsAreSubtotals="1" fieldPosition="0">
        <references count="1">
          <reference field="0" count="1">
            <x v="10"/>
          </reference>
        </references>
      </pivotArea>
    </format>
    <format dxfId="962">
      <pivotArea dataOnly="0" labelOnly="1" fieldPosition="0">
        <references count="1">
          <reference field="0" count="1">
            <x v="10"/>
          </reference>
        </references>
      </pivotArea>
    </format>
    <format dxfId="961">
      <pivotArea collapsedLevelsAreSubtotals="1" fieldPosition="0">
        <references count="1">
          <reference field="0" count="1">
            <x v="10"/>
          </reference>
        </references>
      </pivotArea>
    </format>
    <format dxfId="960">
      <pivotArea dataOnly="0" labelOnly="1" fieldPosition="0">
        <references count="1">
          <reference field="0" count="1">
            <x v="10"/>
          </reference>
        </references>
      </pivotArea>
    </format>
    <format dxfId="959">
      <pivotArea collapsedLevelsAreSubtotals="1" fieldPosition="0">
        <references count="1">
          <reference field="0" count="1">
            <x v="6"/>
          </reference>
        </references>
      </pivotArea>
    </format>
    <format dxfId="958">
      <pivotArea dataOnly="0" labelOnly="1" fieldPosition="0">
        <references count="1">
          <reference field="0" count="1">
            <x v="6"/>
          </reference>
        </references>
      </pivotArea>
    </format>
    <format dxfId="957">
      <pivotArea collapsedLevelsAreSubtotals="1" fieldPosition="0">
        <references count="1">
          <reference field="0" count="1">
            <x v="10"/>
          </reference>
        </references>
      </pivotArea>
    </format>
    <format dxfId="956">
      <pivotArea dataOnly="0" labelOnly="1" fieldPosition="0">
        <references count="1">
          <reference field="0" count="1">
            <x v="10"/>
          </reference>
        </references>
      </pivotArea>
    </format>
    <format dxfId="955">
      <pivotArea collapsedLevelsAreSubtotals="1" fieldPosition="0">
        <references count="1">
          <reference field="0" count="1">
            <x v="10"/>
          </reference>
        </references>
      </pivotArea>
    </format>
    <format dxfId="954">
      <pivotArea dataOnly="0" labelOnly="1" fieldPosition="0">
        <references count="1">
          <reference field="0" count="1">
            <x v="10"/>
          </reference>
        </references>
      </pivotArea>
    </format>
    <format dxfId="953">
      <pivotArea collapsedLevelsAreSubtotals="1" fieldPosition="0">
        <references count="1">
          <reference field="0" count="1">
            <x v="10"/>
          </reference>
        </references>
      </pivotArea>
    </format>
    <format dxfId="952">
      <pivotArea dataOnly="0" labelOnly="1" fieldPosition="0">
        <references count="1">
          <reference field="0" count="1">
            <x v="10"/>
          </reference>
        </references>
      </pivotArea>
    </format>
    <format dxfId="951">
      <pivotArea collapsedLevelsAreSubtotals="1" fieldPosition="0">
        <references count="1">
          <reference field="0" count="1">
            <x v="10"/>
          </reference>
        </references>
      </pivotArea>
    </format>
    <format dxfId="950">
      <pivotArea dataOnly="0" labelOnly="1" fieldPosition="0">
        <references count="1">
          <reference field="0" count="1">
            <x v="10"/>
          </reference>
        </references>
      </pivotArea>
    </format>
    <format dxfId="949">
      <pivotArea collapsedLevelsAreSubtotals="1" fieldPosition="0">
        <references count="1">
          <reference field="0" count="1">
            <x v="10"/>
          </reference>
        </references>
      </pivotArea>
    </format>
    <format dxfId="948">
      <pivotArea dataOnly="0" labelOnly="1" fieldPosition="0">
        <references count="1">
          <reference field="0" count="1">
            <x v="10"/>
          </reference>
        </references>
      </pivotArea>
    </format>
    <format dxfId="947">
      <pivotArea collapsedLevelsAreSubtotals="1" fieldPosition="0">
        <references count="1">
          <reference field="0" count="1">
            <x v="10"/>
          </reference>
        </references>
      </pivotArea>
    </format>
    <format dxfId="946">
      <pivotArea dataOnly="0" labelOnly="1" fieldPosition="0">
        <references count="1">
          <reference field="0" count="1">
            <x v="10"/>
          </reference>
        </references>
      </pivotArea>
    </format>
    <format dxfId="945">
      <pivotArea collapsedLevelsAreSubtotals="1" fieldPosition="0">
        <references count="1">
          <reference field="0" count="1">
            <x v="10"/>
          </reference>
        </references>
      </pivotArea>
    </format>
    <format dxfId="944">
      <pivotArea dataOnly="0" labelOnly="1" fieldPosition="0">
        <references count="1">
          <reference field="0" count="1">
            <x v="10"/>
          </reference>
        </references>
      </pivotArea>
    </format>
    <format dxfId="943">
      <pivotArea collapsedLevelsAreSubtotals="1" fieldPosition="0">
        <references count="1">
          <reference field="0" count="1">
            <x v="10"/>
          </reference>
        </references>
      </pivotArea>
    </format>
    <format dxfId="942">
      <pivotArea dataOnly="0" labelOnly="1" fieldPosition="0">
        <references count="1">
          <reference field="0" count="1">
            <x v="10"/>
          </reference>
        </references>
      </pivotArea>
    </format>
    <format dxfId="941">
      <pivotArea collapsedLevelsAreSubtotals="1" fieldPosition="0">
        <references count="1">
          <reference field="0" count="1">
            <x v="10"/>
          </reference>
        </references>
      </pivotArea>
    </format>
    <format dxfId="940">
      <pivotArea dataOnly="0" labelOnly="1" fieldPosition="0">
        <references count="1">
          <reference field="0" count="1">
            <x v="10"/>
          </reference>
        </references>
      </pivotArea>
    </format>
    <format dxfId="939">
      <pivotArea collapsedLevelsAreSubtotals="1" fieldPosition="0">
        <references count="1">
          <reference field="0" count="1">
            <x v="6"/>
          </reference>
        </references>
      </pivotArea>
    </format>
    <format dxfId="938">
      <pivotArea dataOnly="0" labelOnly="1" fieldPosition="0">
        <references count="1">
          <reference field="0" count="1">
            <x v="6"/>
          </reference>
        </references>
      </pivotArea>
    </format>
    <format dxfId="937">
      <pivotArea collapsedLevelsAreSubtotals="1" fieldPosition="0">
        <references count="1">
          <reference field="0" count="1">
            <x v="10"/>
          </reference>
        </references>
      </pivotArea>
    </format>
    <format dxfId="936">
      <pivotArea dataOnly="0" labelOnly="1" fieldPosition="0">
        <references count="1">
          <reference field="0" count="1">
            <x v="10"/>
          </reference>
        </references>
      </pivotArea>
    </format>
    <format dxfId="935">
      <pivotArea collapsedLevelsAreSubtotals="1" fieldPosition="0">
        <references count="1">
          <reference field="0" count="1">
            <x v="10"/>
          </reference>
        </references>
      </pivotArea>
    </format>
    <format dxfId="934">
      <pivotArea dataOnly="0" labelOnly="1" fieldPosition="0">
        <references count="1">
          <reference field="0" count="1">
            <x v="10"/>
          </reference>
        </references>
      </pivotArea>
    </format>
    <format dxfId="933">
      <pivotArea collapsedLevelsAreSubtotals="1" fieldPosition="0">
        <references count="1">
          <reference field="0" count="1">
            <x v="10"/>
          </reference>
        </references>
      </pivotArea>
    </format>
    <format dxfId="932">
      <pivotArea dataOnly="0" labelOnly="1" fieldPosition="0">
        <references count="1">
          <reference field="0" count="1">
            <x v="10"/>
          </reference>
        </references>
      </pivotArea>
    </format>
    <format dxfId="931">
      <pivotArea collapsedLevelsAreSubtotals="1" fieldPosition="0">
        <references count="1">
          <reference field="0" count="1">
            <x v="10"/>
          </reference>
        </references>
      </pivotArea>
    </format>
    <format dxfId="930">
      <pivotArea dataOnly="0" labelOnly="1" fieldPosition="0">
        <references count="1">
          <reference field="0" count="1">
            <x v="10"/>
          </reference>
        </references>
      </pivotArea>
    </format>
    <format dxfId="929">
      <pivotArea collapsedLevelsAreSubtotals="1" fieldPosition="0">
        <references count="1">
          <reference field="0" count="1">
            <x v="10"/>
          </reference>
        </references>
      </pivotArea>
    </format>
    <format dxfId="928">
      <pivotArea dataOnly="0" labelOnly="1" fieldPosition="0">
        <references count="1">
          <reference field="0" count="1">
            <x v="10"/>
          </reference>
        </references>
      </pivotArea>
    </format>
    <format dxfId="927">
      <pivotArea collapsedLevelsAreSubtotals="1" fieldPosition="0">
        <references count="1">
          <reference field="0" count="1">
            <x v="10"/>
          </reference>
        </references>
      </pivotArea>
    </format>
    <format dxfId="926">
      <pivotArea dataOnly="0" labelOnly="1" fieldPosition="0">
        <references count="1">
          <reference field="0" count="1">
            <x v="10"/>
          </reference>
        </references>
      </pivotArea>
    </format>
    <format dxfId="925">
      <pivotArea collapsedLevelsAreSubtotals="1" fieldPosition="0">
        <references count="1">
          <reference field="0" count="1">
            <x v="5"/>
          </reference>
        </references>
      </pivotArea>
    </format>
    <format dxfId="924">
      <pivotArea dataOnly="0" labelOnly="1" fieldPosition="0">
        <references count="1">
          <reference field="0" count="1">
            <x v="5"/>
          </reference>
        </references>
      </pivotArea>
    </format>
    <format dxfId="923">
      <pivotArea collapsedLevelsAreSubtotals="1" fieldPosition="0">
        <references count="1">
          <reference field="0" count="1">
            <x v="5"/>
          </reference>
        </references>
      </pivotArea>
    </format>
    <format dxfId="922">
      <pivotArea dataOnly="0" labelOnly="1" fieldPosition="0">
        <references count="1">
          <reference field="0" count="1">
            <x v="5"/>
          </reference>
        </references>
      </pivotArea>
    </format>
    <format dxfId="921">
      <pivotArea collapsedLevelsAreSubtotals="1" fieldPosition="0">
        <references count="1">
          <reference field="0" count="1">
            <x v="5"/>
          </reference>
        </references>
      </pivotArea>
    </format>
    <format dxfId="920">
      <pivotArea dataOnly="0" labelOnly="1" fieldPosition="0">
        <references count="1">
          <reference field="0" count="1">
            <x v="5"/>
          </reference>
        </references>
      </pivotArea>
    </format>
    <format dxfId="919">
      <pivotArea collapsedLevelsAreSubtotals="1" fieldPosition="0">
        <references count="1">
          <reference field="0" count="1">
            <x v="6"/>
          </reference>
        </references>
      </pivotArea>
    </format>
    <format dxfId="918">
      <pivotArea dataOnly="0" labelOnly="1" fieldPosition="0">
        <references count="1">
          <reference field="0" count="1">
            <x v="6"/>
          </reference>
        </references>
      </pivotArea>
    </format>
    <format dxfId="917">
      <pivotArea collapsedLevelsAreSubtotals="1" fieldPosition="0">
        <references count="1">
          <reference field="0" count="1">
            <x v="12"/>
          </reference>
        </references>
      </pivotArea>
    </format>
    <format dxfId="916">
      <pivotArea dataOnly="0" labelOnly="1" fieldPosition="0">
        <references count="1">
          <reference field="0" count="1">
            <x v="12"/>
          </reference>
        </references>
      </pivotArea>
    </format>
    <format dxfId="915">
      <pivotArea collapsedLevelsAreSubtotals="1" fieldPosition="0">
        <references count="1">
          <reference field="0" count="1">
            <x v="6"/>
          </reference>
        </references>
      </pivotArea>
    </format>
    <format dxfId="914">
      <pivotArea dataOnly="0" labelOnly="1" fieldPosition="0">
        <references count="1">
          <reference field="0" count="1">
            <x v="6"/>
          </reference>
        </references>
      </pivotArea>
    </format>
    <format dxfId="913">
      <pivotArea collapsedLevelsAreSubtotals="1" fieldPosition="0">
        <references count="1">
          <reference field="0" count="1">
            <x v="16"/>
          </reference>
        </references>
      </pivotArea>
    </format>
    <format dxfId="912">
      <pivotArea dataOnly="0" labelOnly="1" fieldPosition="0">
        <references count="1">
          <reference field="0" count="1">
            <x v="16"/>
          </reference>
        </references>
      </pivotArea>
    </format>
    <format dxfId="911">
      <pivotArea collapsedLevelsAreSubtotals="1" fieldPosition="0">
        <references count="1">
          <reference field="0" count="1">
            <x v="16"/>
          </reference>
        </references>
      </pivotArea>
    </format>
    <format dxfId="910">
      <pivotArea dataOnly="0" labelOnly="1" fieldPosition="0">
        <references count="1">
          <reference field="0" count="1">
            <x v="16"/>
          </reference>
        </references>
      </pivotArea>
    </format>
    <format dxfId="909">
      <pivotArea collapsedLevelsAreSubtotals="1" fieldPosition="0">
        <references count="1">
          <reference field="0" count="1">
            <x v="14"/>
          </reference>
        </references>
      </pivotArea>
    </format>
    <format dxfId="908">
      <pivotArea dataOnly="0" labelOnly="1" fieldPosition="0">
        <references count="1">
          <reference field="0" count="1">
            <x v="14"/>
          </reference>
        </references>
      </pivotArea>
    </format>
    <format dxfId="907">
      <pivotArea collapsedLevelsAreSubtotals="1" fieldPosition="0">
        <references count="1">
          <reference field="0" count="1">
            <x v="9"/>
          </reference>
        </references>
      </pivotArea>
    </format>
    <format dxfId="906">
      <pivotArea dataOnly="0" labelOnly="1" fieldPosition="0">
        <references count="1">
          <reference field="0" count="1">
            <x v="9"/>
          </reference>
        </references>
      </pivotArea>
    </format>
    <format dxfId="905">
      <pivotArea collapsedLevelsAreSubtotals="1" fieldPosition="0">
        <references count="1">
          <reference field="0" count="1">
            <x v="14"/>
          </reference>
        </references>
      </pivotArea>
    </format>
    <format dxfId="904">
      <pivotArea dataOnly="0" labelOnly="1" fieldPosition="0">
        <references count="1">
          <reference field="0" count="1">
            <x v="14"/>
          </reference>
        </references>
      </pivotArea>
    </format>
    <format dxfId="903">
      <pivotArea collapsedLevelsAreSubtotals="1" fieldPosition="0">
        <references count="1">
          <reference field="0" count="1">
            <x v="0"/>
          </reference>
        </references>
      </pivotArea>
    </format>
    <format dxfId="902">
      <pivotArea dataOnly="0" labelOnly="1" fieldPosition="0">
        <references count="1">
          <reference field="0" count="1">
            <x v="0"/>
          </reference>
        </references>
      </pivotArea>
    </format>
    <format dxfId="901">
      <pivotArea collapsedLevelsAreSubtotals="1" fieldPosition="0">
        <references count="1">
          <reference field="0" count="1">
            <x v="1"/>
          </reference>
        </references>
      </pivotArea>
    </format>
    <format dxfId="900">
      <pivotArea dataOnly="0" labelOnly="1" fieldPosition="0">
        <references count="1">
          <reference field="0" count="1">
            <x v="1"/>
          </reference>
        </references>
      </pivotArea>
    </format>
    <format dxfId="899">
      <pivotArea collapsedLevelsAreSubtotals="1" fieldPosition="0">
        <references count="1">
          <reference field="0" count="1">
            <x v="9"/>
          </reference>
        </references>
      </pivotArea>
    </format>
    <format dxfId="898">
      <pivotArea dataOnly="0" labelOnly="1" fieldPosition="0">
        <references count="1">
          <reference field="0" count="1">
            <x v="9"/>
          </reference>
        </references>
      </pivotArea>
    </format>
    <format dxfId="897">
      <pivotArea collapsedLevelsAreSubtotals="1" fieldPosition="0">
        <references count="1">
          <reference field="0" count="1">
            <x v="8"/>
          </reference>
        </references>
      </pivotArea>
    </format>
    <format dxfId="896">
      <pivotArea dataOnly="0" labelOnly="1" fieldPosition="0">
        <references count="1">
          <reference field="0" count="1">
            <x v="8"/>
          </reference>
        </references>
      </pivotArea>
    </format>
    <format dxfId="895">
      <pivotArea collapsedLevelsAreSubtotals="1" fieldPosition="0">
        <references count="1">
          <reference field="0" count="1">
            <x v="8"/>
          </reference>
        </references>
      </pivotArea>
    </format>
    <format dxfId="894">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K3" cacheId="11"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19">
        <item x="2"/>
        <item x="0"/>
        <item x="9"/>
        <item m="1" x="16"/>
        <item x="8"/>
        <item m="1" x="13"/>
        <item m="1" x="15"/>
        <item m="1" x="14"/>
        <item x="10"/>
        <item x="3"/>
        <item x="7"/>
        <item x="6"/>
        <item m="1" x="12"/>
        <item x="4"/>
        <item m="1" x="17"/>
        <item x="5"/>
        <item x="1"/>
        <item x="11"/>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2"/>
    </i>
    <i>
      <x/>
    </i>
    <i>
      <x v="13"/>
    </i>
    <i>
      <x v="17"/>
    </i>
    <i>
      <x v="11"/>
    </i>
    <i>
      <x v="1"/>
    </i>
    <i>
      <x v="16"/>
    </i>
    <i>
      <x v="10"/>
    </i>
    <i>
      <x v="9"/>
    </i>
    <i>
      <x v="4"/>
    </i>
    <i>
      <x v="8"/>
    </i>
    <i>
      <x v="15"/>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6">
    <format dxfId="1203">
      <pivotArea dataOnly="0" labelOnly="1" outline="0" fieldPosition="0">
        <references count="1">
          <reference field="4294967294" count="1">
            <x v="4"/>
          </reference>
        </references>
      </pivotArea>
    </format>
    <format dxfId="1202">
      <pivotArea collapsedLevelsAreSubtotals="1" fieldPosition="0">
        <references count="2">
          <reference field="4294967294" count="2" selected="0">
            <x v="1"/>
            <x v="2"/>
          </reference>
          <reference field="0" count="0"/>
        </references>
      </pivotArea>
    </format>
    <format dxfId="1201">
      <pivotArea dataOnly="0" labelOnly="1" fieldPosition="0">
        <references count="1">
          <reference field="0" count="0"/>
        </references>
      </pivotArea>
    </format>
    <format dxfId="1200">
      <pivotArea collapsedLevelsAreSubtotals="1" fieldPosition="0">
        <references count="1">
          <reference field="0" count="0"/>
        </references>
      </pivotArea>
    </format>
    <format dxfId="1199">
      <pivotArea dataOnly="0" labelOnly="1" fieldPosition="0">
        <references count="1">
          <reference field="0" count="0"/>
        </references>
      </pivotArea>
    </format>
    <format dxfId="1198">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HK-K3" cacheId="9"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76" firstHeaderRow="0" firstDataRow="1" firstDataCol="2"/>
  <pivotFields count="5">
    <pivotField axis="axisRow" compact="0" outline="0" showAll="0" measureFilter="1" sortType="descending" defaultSubtotal="0">
      <items count="69">
        <item m="1" x="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0"/>
        <item x="9"/>
        <item x="2"/>
        <item m="1" x="16"/>
        <item x="8"/>
        <item m="1" x="13"/>
        <item m="1" x="15"/>
        <item m="1" x="14"/>
        <item x="10"/>
        <item x="3"/>
        <item x="7"/>
        <item x="6"/>
        <item m="1" x="12"/>
        <item x="4"/>
        <item m="1" x="17"/>
        <item x="5"/>
        <item x="1"/>
        <item x="11"/>
      </items>
    </pivotField>
    <pivotField dataField="1" compact="0" outline="0" dragToRow="0" dragToCol="0" dragToPage="0" showAll="0" defaultSubtotal="0"/>
  </pivotFields>
  <rowFields count="2">
    <field x="0"/>
    <field x="3"/>
  </rowFields>
  <rowItems count="69">
    <i>
      <x v="14"/>
      <x v="2"/>
    </i>
    <i>
      <x v="66"/>
      <x v="2"/>
    </i>
    <i>
      <x v="50"/>
      <x v="1"/>
    </i>
    <i>
      <x v="46"/>
      <x v="1"/>
    </i>
    <i>
      <x v="15"/>
      <x v="2"/>
    </i>
    <i>
      <x v="25"/>
      <x v="13"/>
    </i>
    <i>
      <x v="1"/>
      <x/>
    </i>
    <i>
      <x v="36"/>
      <x v="10"/>
    </i>
    <i>
      <x v="59"/>
      <x v="17"/>
    </i>
    <i>
      <x v="32"/>
      <x v="11"/>
    </i>
    <i>
      <x v="29"/>
      <x v="15"/>
    </i>
    <i>
      <x v="24"/>
      <x v="13"/>
    </i>
    <i>
      <x v="40"/>
      <x v="10"/>
    </i>
    <i>
      <x v="10"/>
      <x v="16"/>
    </i>
    <i>
      <x v="34"/>
      <x v="11"/>
    </i>
    <i>
      <x v="20"/>
      <x v="9"/>
    </i>
    <i>
      <x v="12"/>
      <x v="2"/>
    </i>
    <i>
      <x v="35"/>
      <x v="11"/>
    </i>
    <i>
      <x v="18"/>
      <x v="9"/>
    </i>
    <i>
      <x v="31"/>
      <x v="11"/>
    </i>
    <i>
      <x v="57"/>
      <x v="17"/>
    </i>
    <i>
      <x v="37"/>
      <x v="10"/>
    </i>
    <i>
      <x v="30"/>
      <x v="15"/>
    </i>
    <i>
      <x v="58"/>
      <x v="17"/>
    </i>
    <i>
      <x v="17"/>
      <x v="9"/>
    </i>
    <i>
      <x v="49"/>
      <x v="1"/>
    </i>
    <i>
      <x v="47"/>
      <x v="1"/>
    </i>
    <i>
      <x v="19"/>
      <x v="9"/>
    </i>
    <i>
      <x v="33"/>
      <x v="11"/>
    </i>
    <i>
      <x v="6"/>
      <x v="16"/>
    </i>
    <i>
      <x v="4"/>
      <x/>
    </i>
    <i>
      <x v="8"/>
      <x v="16"/>
    </i>
    <i>
      <x v="21"/>
      <x v="13"/>
    </i>
    <i>
      <x v="63"/>
      <x v="16"/>
    </i>
    <i>
      <x v="67"/>
      <x v="10"/>
    </i>
    <i>
      <x v="16"/>
      <x v="9"/>
    </i>
    <i>
      <x v="22"/>
      <x v="13"/>
    </i>
    <i>
      <x v="28"/>
      <x v="15"/>
    </i>
    <i>
      <x v="45"/>
      <x v="4"/>
    </i>
    <i>
      <x v="62"/>
      <x v="17"/>
    </i>
    <i>
      <x v="51"/>
      <x v="8"/>
    </i>
    <i>
      <x v="2"/>
      <x/>
    </i>
    <i>
      <x v="61"/>
      <x/>
    </i>
    <i>
      <x v="52"/>
      <x v="8"/>
    </i>
    <i>
      <x v="60"/>
      <x v="17"/>
    </i>
    <i>
      <x v="26"/>
      <x v="15"/>
    </i>
    <i>
      <x v="48"/>
      <x v="1"/>
    </i>
    <i>
      <x v="7"/>
      <x v="16"/>
    </i>
    <i>
      <x v="5"/>
      <x/>
    </i>
    <i>
      <x v="55"/>
      <x v="8"/>
    </i>
    <i>
      <x v="44"/>
      <x v="4"/>
    </i>
    <i>
      <x v="13"/>
      <x v="2"/>
    </i>
    <i>
      <x v="39"/>
      <x v="10"/>
    </i>
    <i>
      <x v="11"/>
      <x v="2"/>
    </i>
    <i>
      <x v="9"/>
      <x v="16"/>
    </i>
    <i>
      <x v="43"/>
      <x v="4"/>
    </i>
    <i>
      <x v="23"/>
      <x v="13"/>
    </i>
    <i>
      <x v="53"/>
      <x v="8"/>
    </i>
    <i>
      <x v="54"/>
      <x v="8"/>
    </i>
    <i>
      <x v="41"/>
      <x v="4"/>
    </i>
    <i>
      <x v="3"/>
      <x/>
    </i>
    <i>
      <x v="27"/>
      <x v="15"/>
    </i>
    <i>
      <x v="42"/>
      <x v="4"/>
    </i>
    <i>
      <x v="65"/>
      <x v="8"/>
    </i>
    <i>
      <x v="38"/>
      <x v="10"/>
    </i>
    <i>
      <x v="64"/>
      <x v="11"/>
    </i>
    <i>
      <x v="68"/>
      <x v="13"/>
    </i>
    <i>
      <x v="56"/>
      <x v="17"/>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893">
      <pivotArea dataOnly="0" labelOnly="1" outline="0" fieldPosition="0">
        <references count="1">
          <reference field="4294967294" count="1">
            <x v="3"/>
          </reference>
        </references>
      </pivotArea>
    </format>
    <format dxfId="89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 Id="rId5" Type="http://schemas.openxmlformats.org/officeDocument/2006/relationships/ctrlProp" Target="../ctrlProps/ctrlProp8.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ctrlProp" Target="../ctrlProps/ctrlProp9.xml"/><Relationship Id="rId5" Type="http://schemas.openxmlformats.org/officeDocument/2006/relationships/vmlDrawing" Target="../drawings/vmlDrawing10.vml"/><Relationship Id="rId4"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ivotTable" Target="../pivotTables/pivotTable13.xml"/><Relationship Id="rId5" Type="http://schemas.openxmlformats.org/officeDocument/2006/relationships/ctrlProp" Target="../ctrlProps/ctrlProp10.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pivotTable" Target="../pivotTables/pivotTable14.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ivotTable" Target="../pivotTables/pivotTable16.xml"/><Relationship Id="rId1" Type="http://schemas.openxmlformats.org/officeDocument/2006/relationships/pivotTable" Target="../pivotTables/pivotTable15.xml"/><Relationship Id="rId6" Type="http://schemas.openxmlformats.org/officeDocument/2006/relationships/ctrlProp" Target="../ctrlProps/ctrlProp12.xml"/><Relationship Id="rId5" Type="http://schemas.openxmlformats.org/officeDocument/2006/relationships/vmlDrawing" Target="../drawings/vmlDrawing13.vml"/><Relationship Id="rId4"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8.bin"/><Relationship Id="rId1" Type="http://schemas.openxmlformats.org/officeDocument/2006/relationships/pivotTable" Target="../pivotTables/pivotTable17.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9.bin"/><Relationship Id="rId1" Type="http://schemas.openxmlformats.org/officeDocument/2006/relationships/pivotTable" Target="../pivotTables/pivotTable18.xml"/><Relationship Id="rId5" Type="http://schemas.openxmlformats.org/officeDocument/2006/relationships/ctrlProp" Target="../ctrlProps/ctrlProp14.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ivotTable" Target="../pivotTables/pivotTable20.xml"/><Relationship Id="rId1" Type="http://schemas.openxmlformats.org/officeDocument/2006/relationships/pivotTable" Target="../pivotTables/pivotTable19.xml"/><Relationship Id="rId6" Type="http://schemas.openxmlformats.org/officeDocument/2006/relationships/ctrlProp" Target="../ctrlProps/ctrlProp15.xml"/><Relationship Id="rId5" Type="http://schemas.openxmlformats.org/officeDocument/2006/relationships/vmlDrawing" Target="../drawings/vmlDrawing16.vml"/><Relationship Id="rId4"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2.bin"/><Relationship Id="rId1" Type="http://schemas.openxmlformats.org/officeDocument/2006/relationships/pivotTable" Target="../pivotTables/pivotTable21.xml"/><Relationship Id="rId5" Type="http://schemas.openxmlformats.org/officeDocument/2006/relationships/ctrlProp" Target="../ctrlProps/ctrlProp16.xml"/><Relationship Id="rId4"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3.bin"/><Relationship Id="rId1" Type="http://schemas.openxmlformats.org/officeDocument/2006/relationships/pivotTable" Target="../pivotTables/pivotTable22.xml"/><Relationship Id="rId5" Type="http://schemas.openxmlformats.org/officeDocument/2006/relationships/ctrlProp" Target="../ctrlProps/ctrlProp17.xml"/><Relationship Id="rId4" Type="http://schemas.openxmlformats.org/officeDocument/2006/relationships/vmlDrawing" Target="../drawings/vmlDrawing18.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ivotTable" Target="../pivotTables/pivotTable24.xml"/><Relationship Id="rId1" Type="http://schemas.openxmlformats.org/officeDocument/2006/relationships/pivotTable" Target="../pivotTables/pivotTable23.xml"/><Relationship Id="rId6" Type="http://schemas.openxmlformats.org/officeDocument/2006/relationships/ctrlProp" Target="../ctrlProps/ctrlProp18.xml"/><Relationship Id="rId5" Type="http://schemas.openxmlformats.org/officeDocument/2006/relationships/vmlDrawing" Target="../drawings/vmlDrawing19.vml"/><Relationship Id="rId4"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6.bin"/><Relationship Id="rId1" Type="http://schemas.openxmlformats.org/officeDocument/2006/relationships/pivotTable" Target="../pivotTables/pivotTable25.xml"/><Relationship Id="rId5" Type="http://schemas.openxmlformats.org/officeDocument/2006/relationships/ctrlProp" Target="../ctrlProps/ctrlProp19.xml"/><Relationship Id="rId4"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7.bin"/><Relationship Id="rId1" Type="http://schemas.openxmlformats.org/officeDocument/2006/relationships/pivotTable" Target="../pivotTables/pivotTable26.xml"/><Relationship Id="rId5" Type="http://schemas.openxmlformats.org/officeDocument/2006/relationships/ctrlProp" Target="../ctrlProps/ctrlProp20.xml"/><Relationship Id="rId4"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ivotTable" Target="../pivotTables/pivotTable28.xml"/><Relationship Id="rId1" Type="http://schemas.openxmlformats.org/officeDocument/2006/relationships/pivotTable" Target="../pivotTables/pivotTable27.xml"/><Relationship Id="rId6" Type="http://schemas.openxmlformats.org/officeDocument/2006/relationships/ctrlProp" Target="../ctrlProps/ctrlProp21.xml"/><Relationship Id="rId5" Type="http://schemas.openxmlformats.org/officeDocument/2006/relationships/vmlDrawing" Target="../drawings/vmlDrawing22.vml"/><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ivotTable" Target="../pivotTables/pivotTable29.xml"/><Relationship Id="rId5" Type="http://schemas.openxmlformats.org/officeDocument/2006/relationships/ctrlProp" Target="../ctrlProps/ctrlProp22.xml"/><Relationship Id="rId4" Type="http://schemas.openxmlformats.org/officeDocument/2006/relationships/vmlDrawing" Target="../drawings/vmlDrawing23.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1.bin"/><Relationship Id="rId1" Type="http://schemas.openxmlformats.org/officeDocument/2006/relationships/pivotTable" Target="../pivotTables/pivotTable30.xml"/><Relationship Id="rId5" Type="http://schemas.openxmlformats.org/officeDocument/2006/relationships/ctrlProp" Target="../ctrlProps/ctrlProp23.xml"/><Relationship Id="rId4" Type="http://schemas.openxmlformats.org/officeDocument/2006/relationships/vmlDrawing" Target="../drawings/vmlDrawing24.v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ctrlProp" Target="../ctrlProps/ctrlProp3.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ctrlProp" Target="../ctrlProps/ctrlProp6.xml"/><Relationship Id="rId5" Type="http://schemas.openxmlformats.org/officeDocument/2006/relationships/vmlDrawing" Target="../drawings/vmlDrawing7.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70"/>
  <sheetViews>
    <sheetView topLeftCell="AA31" zoomScaleNormal="100" workbookViewId="0">
      <selection activeCell="AL54" sqref="AL54"/>
    </sheetView>
  </sheetViews>
  <sheetFormatPr defaultColWidth="8.85546875" defaultRowHeight="15" x14ac:dyDescent="0.25"/>
  <cols>
    <col min="1" max="1" width="6.5703125" style="1" customWidth="1"/>
    <col min="2" max="2" width="20.140625" style="1" customWidth="1"/>
    <col min="3" max="3" width="7.140625" style="1" customWidth="1"/>
    <col min="4" max="4" width="7" style="2" customWidth="1"/>
    <col min="5" max="5" width="1.85546875" style="1" customWidth="1"/>
    <col min="6" max="6" width="20.140625" style="1" customWidth="1"/>
    <col min="7" max="7" width="6.85546875" style="1" bestFit="1" customWidth="1"/>
    <col min="8" max="8" width="7" style="2" customWidth="1"/>
    <col min="9" max="9" width="3" style="1" customWidth="1"/>
    <col min="10" max="10" width="20.140625" style="1" customWidth="1"/>
    <col min="11" max="11" width="6.85546875" style="1" customWidth="1"/>
    <col min="12" max="12" width="7" style="2" customWidth="1"/>
    <col min="13" max="13" width="1.85546875" style="1" customWidth="1"/>
    <col min="14" max="14" width="20.140625" style="1" customWidth="1"/>
    <col min="15" max="15" width="6.85546875" style="1" customWidth="1"/>
    <col min="16" max="16" width="7" style="2" customWidth="1"/>
    <col min="17" max="17" width="6.5703125" style="1" customWidth="1"/>
    <col min="18" max="18" width="20.140625" style="1" customWidth="1"/>
    <col min="19" max="19" width="6.85546875" style="1" customWidth="1"/>
    <col min="20" max="20" width="7" style="2" customWidth="1"/>
    <col min="21" max="21" width="1.85546875" style="1" customWidth="1"/>
    <col min="22" max="22" width="20.140625" style="1" customWidth="1"/>
    <col min="23" max="23" width="7.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8554687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85546875" style="1" customWidth="1"/>
    <col min="40" max="40" width="7" style="2" customWidth="1"/>
    <col min="41" max="41" width="3" style="1" customWidth="1"/>
    <col min="42" max="42" width="20.140625" style="1" customWidth="1"/>
    <col min="43" max="43" width="7.42578125" style="1" customWidth="1"/>
    <col min="44" max="44" width="7" style="2" customWidth="1"/>
    <col min="45" max="45" width="1.85546875" style="1" customWidth="1"/>
    <col min="46" max="46" width="20.140625" style="1" customWidth="1"/>
    <col min="47" max="47" width="7.42578125" style="1" customWidth="1"/>
    <col min="48" max="48" width="7" style="2" customWidth="1"/>
    <col min="49" max="16384" width="8.85546875" style="1"/>
  </cols>
  <sheetData>
    <row r="1" spans="1:48"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8" x14ac:dyDescent="0.25">
      <c r="A3" s="3" t="str">
        <f>Otteluohjelma!$A$7</f>
        <v>1. KIERROS</v>
      </c>
      <c r="F3" s="27">
        <f>Otteluohjelma!$D$7</f>
        <v>44478</v>
      </c>
      <c r="J3" s="1" t="str">
        <f>Otteluohjelma!$G$7</f>
        <v>Lahti</v>
      </c>
      <c r="Q3" s="3" t="str">
        <f>$A$3</f>
        <v>1. KIERROS</v>
      </c>
      <c r="V3" s="27">
        <f>$F$3</f>
        <v>44478</v>
      </c>
      <c r="Z3" s="1" t="str">
        <f>$J$3</f>
        <v>Lahti</v>
      </c>
      <c r="AG3" s="3" t="str">
        <f>$A$3</f>
        <v>1. KIERROS</v>
      </c>
      <c r="AL3" s="27">
        <f>$F$3</f>
        <v>44478</v>
      </c>
      <c r="AP3" s="1" t="str">
        <f>$J$3</f>
        <v>Lahti</v>
      </c>
    </row>
    <row r="5" spans="1:48"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c r="AP5" s="99" t="s">
        <v>37</v>
      </c>
      <c r="AQ5" s="99"/>
      <c r="AR5" s="99"/>
      <c r="AS5" s="99"/>
      <c r="AT5" s="99"/>
      <c r="AU5" s="99"/>
      <c r="AV5" s="99"/>
    </row>
    <row r="7" spans="1:48" s="3" customFormat="1" ht="15" customHeight="1" x14ac:dyDescent="0.25">
      <c r="A7" s="96" t="str">
        <f>Otteluohjelma!$B$9&amp;"-"&amp;Otteluohjelma!$D$9</f>
        <v>3-4</v>
      </c>
      <c r="B7" s="99" t="str">
        <f>Otteluohjelma!$B$10</f>
        <v>GB</v>
      </c>
      <c r="C7" s="99" t="str">
        <f>Perustiedot!$A$11</f>
        <v>Bay</v>
      </c>
      <c r="D7" s="99" t="str">
        <f>Perustiedot!$A$11</f>
        <v>Bay</v>
      </c>
      <c r="F7" s="99" t="str">
        <f>Otteluohjelma!$D$10</f>
        <v>WRB</v>
      </c>
      <c r="G7" s="99" t="str">
        <f>Perustiedot!$A$10</f>
        <v>Patteri</v>
      </c>
      <c r="H7" s="99" t="str">
        <f>Perustiedot!$A$10</f>
        <v>Patteri</v>
      </c>
      <c r="J7" s="99" t="str">
        <f>Otteluohjelma!$B$11</f>
        <v>BcStory</v>
      </c>
      <c r="K7" s="99" t="str">
        <f>Perustiedot!$A$12</f>
        <v>TPS</v>
      </c>
      <c r="L7" s="99" t="str">
        <f>Perustiedot!$A$12</f>
        <v>TPS</v>
      </c>
      <c r="N7" s="99" t="str">
        <f>Otteluohjelma!$D$11</f>
        <v>GH</v>
      </c>
      <c r="O7" s="99" t="str">
        <f>Perustiedot!$A$9</f>
        <v>GB</v>
      </c>
      <c r="P7" s="99" t="str">
        <f>Perustiedot!$A$9</f>
        <v>GB</v>
      </c>
      <c r="Q7" s="96" t="str">
        <f>$A$7</f>
        <v>3-4</v>
      </c>
      <c r="R7" s="99" t="str">
        <f>Otteluohjelma!$B$12</f>
        <v>Patteri</v>
      </c>
      <c r="S7" s="99" t="str">
        <f>Perustiedot!$A$11</f>
        <v>Bay</v>
      </c>
      <c r="T7" s="99" t="str">
        <f>Perustiedot!$A$11</f>
        <v>Bay</v>
      </c>
      <c r="V7" s="99" t="str">
        <f>Otteluohjelma!$D$12</f>
        <v>Mainarit</v>
      </c>
      <c r="W7" s="99" t="str">
        <f>Perustiedot!$A$10</f>
        <v>Patteri</v>
      </c>
      <c r="X7" s="99" t="str">
        <f>Perustiedot!$A$10</f>
        <v>Patteri</v>
      </c>
      <c r="Z7" s="99" t="str">
        <f>Otteluohjelma!$B$13</f>
        <v>Bay</v>
      </c>
      <c r="AA7" s="99" t="str">
        <f>Perustiedot!$A$12</f>
        <v>TPS</v>
      </c>
      <c r="AB7" s="99" t="str">
        <f>Perustiedot!$A$12</f>
        <v>TPS</v>
      </c>
      <c r="AD7" s="99" t="str">
        <f>Otteluohjelma!$D$13</f>
        <v>RäMe</v>
      </c>
      <c r="AE7" s="99" t="str">
        <f>Perustiedot!$A$9</f>
        <v>GB</v>
      </c>
      <c r="AF7" s="99" t="str">
        <f>Perustiedot!$A$9</f>
        <v>GB</v>
      </c>
      <c r="AG7" s="96" t="str">
        <f>$A$7</f>
        <v>3-4</v>
      </c>
      <c r="AH7" s="99" t="str">
        <f>Otteluohjelma!$B$14</f>
        <v>Mistral</v>
      </c>
      <c r="AI7" s="99" t="str">
        <f>Perustiedot!$A$11</f>
        <v>Bay</v>
      </c>
      <c r="AJ7" s="99" t="str">
        <f>Perustiedot!$A$11</f>
        <v>Bay</v>
      </c>
      <c r="AL7" s="99" t="str">
        <f>Otteluohjelma!$D$14</f>
        <v>TKK</v>
      </c>
      <c r="AM7" s="99" t="str">
        <f>Perustiedot!$A$10</f>
        <v>Patteri</v>
      </c>
      <c r="AN7" s="99" t="str">
        <f>Perustiedot!$A$10</f>
        <v>Patteri</v>
      </c>
      <c r="AP7" s="99" t="str">
        <f>Otteluohjelma!$B$15</f>
        <v>TPS</v>
      </c>
      <c r="AQ7" s="99" t="str">
        <f>Perustiedot!$A$12</f>
        <v>TPS</v>
      </c>
      <c r="AR7" s="99" t="str">
        <f>Perustiedot!$A$12</f>
        <v>TPS</v>
      </c>
      <c r="AT7" s="99" t="str">
        <f>Otteluohjelma!$D$15</f>
        <v>GB</v>
      </c>
      <c r="AU7" s="99" t="str">
        <f>Perustiedot!$A$9</f>
        <v>GB</v>
      </c>
      <c r="AV7" s="99" t="str">
        <f>Perustiedot!$A$9</f>
        <v>GB</v>
      </c>
    </row>
    <row r="8" spans="1:48"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7"/>
      <c r="B9" s="82" t="s">
        <v>120</v>
      </c>
      <c r="C9" s="79">
        <v>204</v>
      </c>
      <c r="D9" s="83">
        <f>IF(C9=0,0,IF(C9=G9,1,IF(C9&gt;G9,2,0)))</f>
        <v>2</v>
      </c>
      <c r="F9" s="82" t="s">
        <v>168</v>
      </c>
      <c r="G9" s="79">
        <v>185</v>
      </c>
      <c r="H9" s="83">
        <f>IF(G9=0,0,IF(G9=C9,1,IF(G9&gt;C9,2,0)))</f>
        <v>0</v>
      </c>
      <c r="J9" s="82" t="s">
        <v>188</v>
      </c>
      <c r="K9" s="79">
        <v>156</v>
      </c>
      <c r="L9" s="83">
        <f>IF(K9=0,0,IF(K9=O9,1,IF(K9&gt;O9,2,0)))</f>
        <v>0</v>
      </c>
      <c r="N9" s="82" t="s">
        <v>163</v>
      </c>
      <c r="O9" s="79">
        <v>206</v>
      </c>
      <c r="P9" s="83">
        <f>IF(O9=0,0,IF(O9=K9,1,IF(O9&gt;K9,2,0)))</f>
        <v>2</v>
      </c>
      <c r="Q9" s="97"/>
      <c r="R9" s="82" t="s">
        <v>194</v>
      </c>
      <c r="S9" s="79">
        <v>182</v>
      </c>
      <c r="T9" s="83">
        <f>IF(S9=0,0,IF(S9=W9,1,IF(S9&gt;W9,2,0)))</f>
        <v>0</v>
      </c>
      <c r="V9" s="82" t="s">
        <v>131</v>
      </c>
      <c r="W9" s="79">
        <v>249</v>
      </c>
      <c r="X9" s="83">
        <f>IF(W9=0,0,IF(W9=S9,1,IF(W9&gt;S9,2,0)))</f>
        <v>2</v>
      </c>
      <c r="Z9" s="82" t="s">
        <v>135</v>
      </c>
      <c r="AA9" s="79">
        <v>170</v>
      </c>
      <c r="AB9" s="83">
        <f>IF(AA9=0,0,IF(AA9=AE9,1,IF(AA9&gt;AE9,2,0)))</f>
        <v>2</v>
      </c>
      <c r="AD9" s="82" t="s">
        <v>116</v>
      </c>
      <c r="AE9" s="79">
        <v>129</v>
      </c>
      <c r="AF9" s="83">
        <f>IF(AE9=0,0,IF(AE9=AA9,1,IF(AE9&gt;AA9,2,0)))</f>
        <v>0</v>
      </c>
      <c r="AG9" s="97"/>
      <c r="AH9" s="82" t="s">
        <v>160</v>
      </c>
      <c r="AI9" s="79">
        <v>160</v>
      </c>
      <c r="AJ9" s="83">
        <f>IF(AI9=0,0,IF(AI9=AM9,1,IF(AI9&gt;AM9,2,0)))</f>
        <v>0</v>
      </c>
      <c r="AL9" s="82" t="s">
        <v>123</v>
      </c>
      <c r="AM9" s="79">
        <v>175</v>
      </c>
      <c r="AN9" s="83">
        <f>IF(AM9=0,0,IF(AM9=AI9,1,IF(AM9&gt;AI9,2,0)))</f>
        <v>2</v>
      </c>
      <c r="AP9" s="82" t="s">
        <v>133</v>
      </c>
      <c r="AQ9" s="79">
        <v>224</v>
      </c>
      <c r="AR9" s="83">
        <f>IF(AQ9=0,0,IF(AQ9=AU9,1,IF(AQ9&gt;AU9,2,0)))</f>
        <v>2</v>
      </c>
      <c r="AT9" s="82" t="s">
        <v>105</v>
      </c>
      <c r="AU9" s="79">
        <v>203</v>
      </c>
      <c r="AV9" s="83">
        <f>IF(AU9=0,0,IF(AU9=AQ9,1,IF(AU9&gt;AQ9,2,0)))</f>
        <v>0</v>
      </c>
    </row>
    <row r="10" spans="1:48" x14ac:dyDescent="0.25">
      <c r="A10" s="97"/>
      <c r="B10" s="82" t="s">
        <v>112</v>
      </c>
      <c r="C10" s="79">
        <v>215</v>
      </c>
      <c r="D10" s="83">
        <f>IF(C10=0,0,IF(C10=G10,1,IF(C10&gt;G10,2,0)))</f>
        <v>2</v>
      </c>
      <c r="F10" s="82" t="s">
        <v>134</v>
      </c>
      <c r="G10" s="79">
        <v>199</v>
      </c>
      <c r="H10" s="83">
        <f>IF(G10=0,0,IF(G10=C10,1,IF(G10&gt;C10,2,0)))</f>
        <v>0</v>
      </c>
      <c r="J10" s="82" t="s">
        <v>146</v>
      </c>
      <c r="K10" s="79">
        <v>172</v>
      </c>
      <c r="L10" s="83">
        <f>IF(K10=0,0,IF(K10=O10,1,IF(K10&gt;O10,2,0)))</f>
        <v>2</v>
      </c>
      <c r="N10" s="82" t="s">
        <v>151</v>
      </c>
      <c r="O10" s="79">
        <v>169</v>
      </c>
      <c r="P10" s="83">
        <f>IF(O10=0,0,IF(O10=K10,1,IF(O10&gt;K10,2,0)))</f>
        <v>0</v>
      </c>
      <c r="Q10" s="97"/>
      <c r="R10" s="82" t="s">
        <v>149</v>
      </c>
      <c r="S10" s="79">
        <v>148</v>
      </c>
      <c r="T10" s="83">
        <f>IF(S10=0,0,IF(S10=W10,1,IF(S10&gt;W10,2,0)))</f>
        <v>0</v>
      </c>
      <c r="V10" s="82" t="s">
        <v>178</v>
      </c>
      <c r="W10" s="79">
        <v>187</v>
      </c>
      <c r="X10" s="83">
        <f>IF(W10=0,0,IF(W10=S10,1,IF(W10&gt;S10,2,0)))</f>
        <v>2</v>
      </c>
      <c r="Z10" s="82" t="s">
        <v>192</v>
      </c>
      <c r="AA10" s="79">
        <v>244</v>
      </c>
      <c r="AB10" s="83">
        <f>IF(AA10=0,0,IF(AA10=AE10,1,IF(AA10&gt;AE10,2,0)))</f>
        <v>2</v>
      </c>
      <c r="AD10" s="82" t="s">
        <v>210</v>
      </c>
      <c r="AE10" s="79">
        <v>173</v>
      </c>
      <c r="AF10" s="83">
        <f>IF(AE10=0,0,IF(AE10=AA10,1,IF(AE10&gt;AA10,2,0)))</f>
        <v>0</v>
      </c>
      <c r="AG10" s="97"/>
      <c r="AH10" s="82" t="s">
        <v>167</v>
      </c>
      <c r="AI10" s="79">
        <v>250</v>
      </c>
      <c r="AJ10" s="83">
        <f>IF(AI10=0,0,IF(AI10=AM10,1,IF(AI10&gt;AM10,2,0)))</f>
        <v>2</v>
      </c>
      <c r="AL10" s="82" t="s">
        <v>172</v>
      </c>
      <c r="AM10" s="79">
        <v>158</v>
      </c>
      <c r="AN10" s="83">
        <f>IF(AM10=0,0,IF(AM10=AI10,1,IF(AM10&gt;AI10,2,0)))</f>
        <v>0</v>
      </c>
      <c r="AP10" s="82" t="s">
        <v>155</v>
      </c>
      <c r="AQ10" s="79">
        <v>191</v>
      </c>
      <c r="AR10" s="83">
        <f>IF(AQ10=0,0,IF(AQ10=AU10,1,IF(AQ10&gt;AU10,2,0)))</f>
        <v>0</v>
      </c>
      <c r="AT10" s="82" t="s">
        <v>129</v>
      </c>
      <c r="AU10" s="79">
        <v>227</v>
      </c>
      <c r="AV10" s="83">
        <f>IF(AU10=0,0,IF(AU10=AQ10,1,IF(AU10&gt;AQ10,2,0)))</f>
        <v>2</v>
      </c>
    </row>
    <row r="11" spans="1:48" x14ac:dyDescent="0.25">
      <c r="A11" s="97"/>
      <c r="B11" s="82" t="s">
        <v>175</v>
      </c>
      <c r="C11" s="79">
        <v>153</v>
      </c>
      <c r="D11" s="83">
        <f>IF(C11=0,0,IF(C11=G11,1,IF(C11&gt;G11,2,0)))</f>
        <v>0</v>
      </c>
      <c r="F11" s="82" t="s">
        <v>176</v>
      </c>
      <c r="G11" s="79">
        <v>175</v>
      </c>
      <c r="H11" s="83">
        <f>IF(G11=0,0,IF(G11=C11,1,IF(G11&gt;C11,2,0)))</f>
        <v>2</v>
      </c>
      <c r="J11" s="82" t="s">
        <v>185</v>
      </c>
      <c r="K11" s="79">
        <v>145</v>
      </c>
      <c r="L11" s="83">
        <f>IF(K11=0,0,IF(K11=O11,1,IF(K11&gt;O11,2,0)))</f>
        <v>2</v>
      </c>
      <c r="N11" s="82" t="s">
        <v>173</v>
      </c>
      <c r="O11" s="79">
        <v>143</v>
      </c>
      <c r="P11" s="83">
        <f>IF(O11=0,0,IF(O11=K11,1,IF(O11&gt;K11,2,0)))</f>
        <v>0</v>
      </c>
      <c r="Q11" s="97"/>
      <c r="R11" s="82" t="s">
        <v>195</v>
      </c>
      <c r="S11" s="79">
        <v>190</v>
      </c>
      <c r="T11" s="83">
        <f>IF(S11=0,0,IF(S11=W11,1,IF(S11&gt;W11,2,0)))</f>
        <v>0</v>
      </c>
      <c r="V11" s="82" t="s">
        <v>121</v>
      </c>
      <c r="W11" s="79">
        <v>236</v>
      </c>
      <c r="X11" s="83">
        <f>IF(W11=0,0,IF(W11=S11,1,IF(W11&gt;S11,2,0)))</f>
        <v>2</v>
      </c>
      <c r="Z11" s="82" t="s">
        <v>111</v>
      </c>
      <c r="AA11" s="79">
        <v>176</v>
      </c>
      <c r="AB11" s="83">
        <f>IF(AA11=0,0,IF(AA11=AE11,1,IF(AA11&gt;AE11,2,0)))</f>
        <v>0</v>
      </c>
      <c r="AD11" s="82" t="s">
        <v>157</v>
      </c>
      <c r="AE11" s="79">
        <v>212</v>
      </c>
      <c r="AF11" s="83">
        <f>IF(AE11=0,0,IF(AE11=AA11,1,IF(AE11&gt;AA11,2,0)))</f>
        <v>2</v>
      </c>
      <c r="AG11" s="97"/>
      <c r="AH11" s="82" t="s">
        <v>165</v>
      </c>
      <c r="AI11" s="79">
        <v>194</v>
      </c>
      <c r="AJ11" s="83">
        <f>IF(AI11=0,0,IF(AI11=AM11,1,IF(AI11&gt;AM11,2,0)))</f>
        <v>2</v>
      </c>
      <c r="AL11" s="82" t="s">
        <v>171</v>
      </c>
      <c r="AM11" s="79">
        <v>167</v>
      </c>
      <c r="AN11" s="83">
        <f>IF(AM11=0,0,IF(AM11=AI11,1,IF(AM11&gt;AI11,2,0)))</f>
        <v>0</v>
      </c>
      <c r="AP11" s="82" t="s">
        <v>150</v>
      </c>
      <c r="AQ11" s="79">
        <v>171</v>
      </c>
      <c r="AR11" s="83">
        <f>IF(AQ11=0,0,IF(AQ11=AU11,1,IF(AQ11&gt;AU11,2,0)))</f>
        <v>0</v>
      </c>
      <c r="AT11" s="82" t="s">
        <v>169</v>
      </c>
      <c r="AU11" s="79">
        <v>208</v>
      </c>
      <c r="AV11" s="83">
        <f>IF(AU11=0,0,IF(AU11=AQ11,1,IF(AU11&gt;AQ11,2,0)))</f>
        <v>2</v>
      </c>
    </row>
    <row r="12" spans="1:48" x14ac:dyDescent="0.25">
      <c r="A12" s="97"/>
      <c r="B12" s="94" t="s">
        <v>105</v>
      </c>
      <c r="C12" s="79">
        <v>189</v>
      </c>
      <c r="D12" s="80">
        <f t="shared" ref="D12:D13" si="0">IF(C12=0,0,IF(C12=G12,1,IF(C12&gt;G12,2,0)))</f>
        <v>2</v>
      </c>
      <c r="E12" s="81"/>
      <c r="F12" s="94" t="s">
        <v>208</v>
      </c>
      <c r="G12" s="79">
        <v>183</v>
      </c>
      <c r="H12" s="80">
        <f t="shared" ref="H12:H13" si="1">IF(G12=0,0,IF(G12=C12,1,IF(G12&gt;C12,2,0)))</f>
        <v>0</v>
      </c>
      <c r="I12" s="81"/>
      <c r="J12" s="35" t="s">
        <v>187</v>
      </c>
      <c r="K12" s="34">
        <v>245</v>
      </c>
      <c r="L12" s="80">
        <f t="shared" ref="L12:L13" si="2">IF(K12=0,0,IF(K12=O12,1,IF(K12&gt;O12,2,0)))</f>
        <v>2</v>
      </c>
      <c r="M12" s="81"/>
      <c r="N12" s="35" t="s">
        <v>113</v>
      </c>
      <c r="O12" s="34">
        <v>186</v>
      </c>
      <c r="P12" s="80">
        <f t="shared" ref="P12:P13" si="3">IF(O12=0,0,IF(O12=K12,1,IF(O12&gt;K12,2,0)))</f>
        <v>0</v>
      </c>
      <c r="Q12" s="97"/>
      <c r="R12" s="35" t="s">
        <v>115</v>
      </c>
      <c r="S12" s="34">
        <v>212</v>
      </c>
      <c r="T12" s="80">
        <f t="shared" ref="T12:T13" si="4">IF(S12=0,0,IF(S12=W12,1,IF(S12&gt;W12,2,0)))</f>
        <v>0</v>
      </c>
      <c r="U12" s="81"/>
      <c r="V12" s="35" t="s">
        <v>147</v>
      </c>
      <c r="W12" s="34">
        <v>219</v>
      </c>
      <c r="X12" s="80">
        <f t="shared" ref="X12:X13" si="5">IF(W12=0,0,IF(W12=S12,1,IF(W12&gt;S12,2,0)))</f>
        <v>2</v>
      </c>
      <c r="Y12" s="81"/>
      <c r="Z12" s="35" t="s">
        <v>156</v>
      </c>
      <c r="AA12" s="34">
        <v>172</v>
      </c>
      <c r="AB12" s="80">
        <f t="shared" ref="AB12:AB13" si="6">IF(AA12=0,0,IF(AA12=AE12,1,IF(AA12&gt;AE12,2,0)))</f>
        <v>2</v>
      </c>
      <c r="AC12" s="81"/>
      <c r="AD12" s="35" t="s">
        <v>143</v>
      </c>
      <c r="AE12" s="34">
        <v>163</v>
      </c>
      <c r="AF12" s="80">
        <f t="shared" ref="AF12:AF13" si="7">IF(AE12=0,0,IF(AE12=AA12,1,IF(AE12&gt;AA12,2,0)))</f>
        <v>0</v>
      </c>
      <c r="AG12" s="97"/>
      <c r="AH12" s="94" t="s">
        <v>166</v>
      </c>
      <c r="AI12" s="79">
        <v>224</v>
      </c>
      <c r="AJ12" s="83">
        <f>IF(AI12=0,0,IF(AI12=AM12,1,IF(AI12&gt;AM12,2,0)))</f>
        <v>2</v>
      </c>
      <c r="AL12" s="94" t="s">
        <v>108</v>
      </c>
      <c r="AM12" s="79">
        <v>205</v>
      </c>
      <c r="AN12" s="83">
        <f>IF(AM12=0,0,IF(AM12=AI12,1,IF(AM12&gt;AI12,2,0)))</f>
        <v>0</v>
      </c>
      <c r="AP12" s="94" t="s">
        <v>140</v>
      </c>
      <c r="AQ12" s="79">
        <v>187</v>
      </c>
      <c r="AR12" s="83">
        <f>IF(AQ12=0,0,IF(AQ12=AU12,1,IF(AQ12&gt;AU12,2,0)))</f>
        <v>2</v>
      </c>
      <c r="AT12" s="94" t="s">
        <v>112</v>
      </c>
      <c r="AU12" s="79">
        <v>186</v>
      </c>
      <c r="AV12" s="83">
        <f>IF(AU12=0,0,IF(AU12=AQ12,1,IF(AU12&gt;AQ12,2,0)))</f>
        <v>0</v>
      </c>
    </row>
    <row r="13" spans="1:48" x14ac:dyDescent="0.25">
      <c r="A13" s="97"/>
      <c r="B13" s="94" t="s">
        <v>129</v>
      </c>
      <c r="C13" s="79">
        <v>160</v>
      </c>
      <c r="D13" s="80">
        <f t="shared" si="0"/>
        <v>0</v>
      </c>
      <c r="E13" s="81"/>
      <c r="F13" s="94" t="s">
        <v>119</v>
      </c>
      <c r="G13" s="79">
        <v>253</v>
      </c>
      <c r="H13" s="80">
        <f t="shared" si="1"/>
        <v>2</v>
      </c>
      <c r="I13" s="81"/>
      <c r="J13" s="35" t="s">
        <v>184</v>
      </c>
      <c r="K13" s="34">
        <v>201</v>
      </c>
      <c r="L13" s="80">
        <f t="shared" si="2"/>
        <v>2</v>
      </c>
      <c r="M13" s="81"/>
      <c r="N13" s="35" t="s">
        <v>125</v>
      </c>
      <c r="O13" s="34">
        <v>195</v>
      </c>
      <c r="P13" s="80">
        <f t="shared" si="3"/>
        <v>0</v>
      </c>
      <c r="Q13" s="97"/>
      <c r="R13" s="35" t="s">
        <v>122</v>
      </c>
      <c r="S13" s="34">
        <v>130</v>
      </c>
      <c r="T13" s="80">
        <f t="shared" si="4"/>
        <v>0</v>
      </c>
      <c r="U13" s="81"/>
      <c r="V13" s="35" t="s">
        <v>142</v>
      </c>
      <c r="W13" s="34">
        <v>246</v>
      </c>
      <c r="X13" s="80">
        <f t="shared" si="5"/>
        <v>2</v>
      </c>
      <c r="Y13" s="81"/>
      <c r="Z13" s="35" t="s">
        <v>118</v>
      </c>
      <c r="AA13" s="34">
        <v>223</v>
      </c>
      <c r="AB13" s="80">
        <f t="shared" si="6"/>
        <v>2</v>
      </c>
      <c r="AC13" s="81"/>
      <c r="AD13" s="35" t="s">
        <v>107</v>
      </c>
      <c r="AE13" s="34">
        <v>204</v>
      </c>
      <c r="AF13" s="80">
        <f t="shared" si="7"/>
        <v>0</v>
      </c>
      <c r="AG13" s="97"/>
      <c r="AH13" s="94" t="s">
        <v>161</v>
      </c>
      <c r="AI13" s="79">
        <v>198</v>
      </c>
      <c r="AJ13" s="83">
        <f>IF(AI13=0,0,IF(AI13=AM13,1,IF(AI13&gt;AM13,2,0)))</f>
        <v>0</v>
      </c>
      <c r="AL13" s="94" t="s">
        <v>132</v>
      </c>
      <c r="AM13" s="79">
        <v>235</v>
      </c>
      <c r="AN13" s="83">
        <f>IF(AM13=0,0,IF(AM13=AI13,1,IF(AM13&gt;AI13,2,0)))</f>
        <v>2</v>
      </c>
      <c r="AP13" s="94" t="s">
        <v>109</v>
      </c>
      <c r="AQ13" s="79">
        <v>242</v>
      </c>
      <c r="AR13" s="83">
        <f>IF(AQ13=0,0,IF(AQ13=AU13,1,IF(AQ13&gt;AU13,2,0)))</f>
        <v>2</v>
      </c>
      <c r="AT13" s="94" t="s">
        <v>120</v>
      </c>
      <c r="AU13" s="79">
        <v>189</v>
      </c>
      <c r="AV13" s="83">
        <f>IF(AU13=0,0,IF(AU13=AQ13,1,IF(AU13&gt;AQ13,2,0)))</f>
        <v>0</v>
      </c>
    </row>
    <row r="14" spans="1:48" s="48" customFormat="1" ht="18.75" x14ac:dyDescent="0.3">
      <c r="A14" s="97"/>
      <c r="B14" s="46" t="s">
        <v>35</v>
      </c>
      <c r="C14" s="47">
        <f>SUM(C9:C13)</f>
        <v>921</v>
      </c>
      <c r="D14" s="47">
        <f>IF(C14=0,0,IF(C14=G14,5,IF(C14&gt;G14,10,0)))</f>
        <v>0</v>
      </c>
      <c r="F14" s="46" t="s">
        <v>35</v>
      </c>
      <c r="G14" s="47">
        <f>SUM(G9:G13)</f>
        <v>995</v>
      </c>
      <c r="H14" s="47">
        <f>IF(G14=0,0,IF(G14=C14,5,IF(G14&gt;C14,10,0)))</f>
        <v>10</v>
      </c>
      <c r="J14" s="46" t="s">
        <v>35</v>
      </c>
      <c r="K14" s="47">
        <f>SUM(K9:K13)</f>
        <v>919</v>
      </c>
      <c r="L14" s="47">
        <f>IF(K14=0,0,IF(K14=O14,5,IF(K14&gt;O14,10,0)))</f>
        <v>10</v>
      </c>
      <c r="N14" s="46" t="s">
        <v>35</v>
      </c>
      <c r="O14" s="47">
        <f>SUM(O9:O13)</f>
        <v>899</v>
      </c>
      <c r="P14" s="47">
        <f>IF(O14=0,0,IF(O14=K14,5,IF(O14&gt;K14,10,0)))</f>
        <v>0</v>
      </c>
      <c r="Q14" s="97"/>
      <c r="R14" s="46" t="s">
        <v>35</v>
      </c>
      <c r="S14" s="47">
        <f>SUM(S9:S13)</f>
        <v>862</v>
      </c>
      <c r="T14" s="47">
        <f>IF(S14=0,0,IF(S14=W14,5,IF(S14&gt;W14,10,0)))</f>
        <v>0</v>
      </c>
      <c r="V14" s="46" t="s">
        <v>35</v>
      </c>
      <c r="W14" s="47">
        <f>SUM(W9:W13)</f>
        <v>1137</v>
      </c>
      <c r="X14" s="47">
        <f>IF(W14=0,0,IF(W14=S14,5,IF(W14&gt;S14,10,0)))</f>
        <v>10</v>
      </c>
      <c r="Z14" s="46" t="s">
        <v>35</v>
      </c>
      <c r="AA14" s="47">
        <f>SUM(AA9:AA13)</f>
        <v>985</v>
      </c>
      <c r="AB14" s="47">
        <f>IF(AA14=0,0,IF(AA14=AE14,5,IF(AA14&gt;AE14,10,0)))</f>
        <v>10</v>
      </c>
      <c r="AD14" s="46" t="s">
        <v>35</v>
      </c>
      <c r="AE14" s="47">
        <f>SUM(AE9:AE13)</f>
        <v>881</v>
      </c>
      <c r="AF14" s="47">
        <f>IF(AE14=0,0,IF(AE14=AA14,5,IF(AE14&gt;AA14,10,0)))</f>
        <v>0</v>
      </c>
      <c r="AG14" s="97"/>
      <c r="AH14" s="84" t="s">
        <v>35</v>
      </c>
      <c r="AI14" s="85">
        <f>SUM(AI9:AI13)</f>
        <v>1026</v>
      </c>
      <c r="AJ14" s="85">
        <f>IF(AI14=0,0,IF(AI14=AM14,5,IF(AI14&gt;AM14,10,0)))</f>
        <v>10</v>
      </c>
      <c r="AK14" s="86"/>
      <c r="AL14" s="84" t="s">
        <v>35</v>
      </c>
      <c r="AM14" s="85">
        <f>SUM(AM9:AM13)</f>
        <v>940</v>
      </c>
      <c r="AN14" s="85">
        <f>IF(AM14=0,0,IF(AM14=AI14,5,IF(AM14&gt;AI14,10,0)))</f>
        <v>0</v>
      </c>
      <c r="AO14" s="86"/>
      <c r="AP14" s="84" t="s">
        <v>35</v>
      </c>
      <c r="AQ14" s="85">
        <f>SUM(AQ9:AQ13)</f>
        <v>1015</v>
      </c>
      <c r="AR14" s="85">
        <f>IF(AQ14=0,0,IF(AQ14=AU14,5,IF(AQ14&gt;AU14,10,0)))</f>
        <v>10</v>
      </c>
      <c r="AS14" s="86"/>
      <c r="AT14" s="84" t="s">
        <v>35</v>
      </c>
      <c r="AU14" s="85">
        <f>SUM(AU9:AU13)</f>
        <v>1013</v>
      </c>
      <c r="AV14" s="85">
        <f>IF(AU14=0,0,IF(AU14=AQ14,5,IF(AU14&gt;AQ14,10,0)))</f>
        <v>0</v>
      </c>
    </row>
    <row r="15" spans="1:48" s="48" customFormat="1" ht="18.75" x14ac:dyDescent="0.3">
      <c r="A15" s="97"/>
      <c r="B15" s="46" t="s">
        <v>6</v>
      </c>
      <c r="C15" s="47"/>
      <c r="D15" s="49">
        <f>SUM(D9:D14)</f>
        <v>6</v>
      </c>
      <c r="F15" s="46" t="s">
        <v>6</v>
      </c>
      <c r="G15" s="47"/>
      <c r="H15" s="49">
        <f>SUM(H9:H14)</f>
        <v>14</v>
      </c>
      <c r="J15" s="46" t="s">
        <v>6</v>
      </c>
      <c r="K15" s="47"/>
      <c r="L15" s="49">
        <f>SUM(L9:L14)</f>
        <v>18</v>
      </c>
      <c r="N15" s="46" t="s">
        <v>6</v>
      </c>
      <c r="O15" s="47"/>
      <c r="P15" s="49">
        <f>SUM(P9:P14)</f>
        <v>2</v>
      </c>
      <c r="Q15" s="97"/>
      <c r="R15" s="46" t="s">
        <v>6</v>
      </c>
      <c r="S15" s="47"/>
      <c r="T15" s="49">
        <f>SUM(T9:T14)</f>
        <v>0</v>
      </c>
      <c r="V15" s="46" t="s">
        <v>6</v>
      </c>
      <c r="W15" s="47"/>
      <c r="X15" s="49">
        <f>SUM(X9:X14)</f>
        <v>20</v>
      </c>
      <c r="Z15" s="46" t="s">
        <v>6</v>
      </c>
      <c r="AA15" s="47"/>
      <c r="AB15" s="49">
        <f>SUM(AB9:AB14)</f>
        <v>18</v>
      </c>
      <c r="AD15" s="46" t="s">
        <v>6</v>
      </c>
      <c r="AE15" s="47"/>
      <c r="AF15" s="49">
        <f>SUM(AF9:AF14)</f>
        <v>2</v>
      </c>
      <c r="AG15" s="97"/>
      <c r="AH15" s="84" t="s">
        <v>6</v>
      </c>
      <c r="AI15" s="85"/>
      <c r="AJ15" s="87">
        <f>SUM(AJ9:AJ14)</f>
        <v>16</v>
      </c>
      <c r="AK15" s="86"/>
      <c r="AL15" s="84" t="s">
        <v>6</v>
      </c>
      <c r="AM15" s="85"/>
      <c r="AN15" s="87">
        <f>SUM(AN9:AN14)</f>
        <v>4</v>
      </c>
      <c r="AO15" s="86"/>
      <c r="AP15" s="84" t="s">
        <v>6</v>
      </c>
      <c r="AQ15" s="85"/>
      <c r="AR15" s="87">
        <f>SUM(AR9:AR14)</f>
        <v>16</v>
      </c>
      <c r="AS15" s="86"/>
      <c r="AT15" s="84" t="s">
        <v>6</v>
      </c>
      <c r="AU15" s="85"/>
      <c r="AV15" s="87">
        <f>SUM(AV9:AV14)</f>
        <v>4</v>
      </c>
    </row>
    <row r="18" spans="1:48" s="3" customFormat="1" ht="14.45" customHeight="1" x14ac:dyDescent="0.25">
      <c r="A18" s="96" t="str">
        <f>Otteluohjelma!$E$9&amp;"-"&amp;Otteluohjelma!$G$9</f>
        <v>5-6</v>
      </c>
      <c r="B18" s="99" t="str">
        <f>Otteluohjelma!$E$10</f>
        <v>GH</v>
      </c>
      <c r="C18" s="99" t="str">
        <f>Perustiedot!$A$12</f>
        <v>TPS</v>
      </c>
      <c r="D18" s="99" t="str">
        <f>Perustiedot!$A$12</f>
        <v>TPS</v>
      </c>
      <c r="F18" s="99" t="str">
        <f>Otteluohjelma!$G$10</f>
        <v>TPS</v>
      </c>
      <c r="G18" s="99" t="e">
        <f>Perustiedot!#REF!</f>
        <v>#REF!</v>
      </c>
      <c r="H18" s="99" t="e">
        <f>Perustiedot!#REF!</f>
        <v>#REF!</v>
      </c>
      <c r="J18" s="99" t="str">
        <f>Otteluohjelma!$E$11</f>
        <v>AllStars</v>
      </c>
      <c r="K18" s="99" t="str">
        <f>Perustiedot!$A$11</f>
        <v>Bay</v>
      </c>
      <c r="L18" s="99" t="str">
        <f>Perustiedot!$A$11</f>
        <v>Bay</v>
      </c>
      <c r="N18" s="99" t="str">
        <f>Otteluohjelma!$G$11</f>
        <v>RäMe</v>
      </c>
      <c r="O18" s="99" t="e">
        <f>Perustiedot!#REF!</f>
        <v>#REF!</v>
      </c>
      <c r="P18" s="99" t="e">
        <f>Perustiedot!#REF!</f>
        <v>#REF!</v>
      </c>
      <c r="Q18" s="100" t="str">
        <f>$A$18</f>
        <v>5-6</v>
      </c>
      <c r="R18" s="99" t="str">
        <f>Otteluohjelma!$E$12</f>
        <v>Bay</v>
      </c>
      <c r="S18" s="99" t="str">
        <f>Perustiedot!$A$12</f>
        <v>TPS</v>
      </c>
      <c r="T18" s="99" t="str">
        <f>Perustiedot!$A$12</f>
        <v>TPS</v>
      </c>
      <c r="V18" s="99" t="str">
        <f>Otteluohjelma!$G$12</f>
        <v>BcStory</v>
      </c>
      <c r="W18" s="99" t="e">
        <f>Perustiedot!#REF!</f>
        <v>#REF!</v>
      </c>
      <c r="X18" s="99" t="e">
        <f>Perustiedot!#REF!</f>
        <v>#REF!</v>
      </c>
      <c r="Z18" s="99" t="str">
        <f>Otteluohjelma!$E$13</f>
        <v>Patteri</v>
      </c>
      <c r="AA18" s="99" t="str">
        <f>Perustiedot!$A$11</f>
        <v>Bay</v>
      </c>
      <c r="AB18" s="99" t="str">
        <f>Perustiedot!$A$11</f>
        <v>Bay</v>
      </c>
      <c r="AD18" s="99" t="str">
        <f>Otteluohjelma!$G$13</f>
        <v>TKK</v>
      </c>
      <c r="AE18" s="99" t="e">
        <f>Perustiedot!#REF!</f>
        <v>#REF!</v>
      </c>
      <c r="AF18" s="99" t="e">
        <f>Perustiedot!#REF!</f>
        <v>#REF!</v>
      </c>
      <c r="AG18" s="100" t="str">
        <f>$A$18</f>
        <v>5-6</v>
      </c>
      <c r="AH18" s="98" t="str">
        <f>Otteluohjelma!$E$14</f>
        <v>WRB</v>
      </c>
      <c r="AI18" s="98"/>
      <c r="AJ18" s="98"/>
      <c r="AK18" s="88"/>
      <c r="AL18" s="98" t="str">
        <f>Otteluohjelma!$G$14</f>
        <v>Mainarit</v>
      </c>
      <c r="AM18" s="98"/>
      <c r="AN18" s="98"/>
      <c r="AO18" s="88"/>
      <c r="AP18" s="98" t="str">
        <f>Otteluohjelma!$E$15</f>
        <v>Mistral</v>
      </c>
      <c r="AQ18" s="98"/>
      <c r="AR18" s="98"/>
      <c r="AS18" s="88"/>
      <c r="AT18" s="98" t="str">
        <f>Otteluohjelma!$G$15</f>
        <v>Bay</v>
      </c>
      <c r="AU18" s="98"/>
      <c r="AV18" s="98"/>
    </row>
    <row r="19" spans="1:48" s="3" customFormat="1" x14ac:dyDescent="0.25">
      <c r="A19" s="97"/>
      <c r="B19" s="42" t="s">
        <v>3</v>
      </c>
      <c r="C19" s="43" t="s">
        <v>7</v>
      </c>
      <c r="D19" s="43" t="s">
        <v>8</v>
      </c>
      <c r="E19" s="44"/>
      <c r="F19" s="42" t="s">
        <v>3</v>
      </c>
      <c r="G19" s="43" t="s">
        <v>7</v>
      </c>
      <c r="H19" s="43" t="s">
        <v>8</v>
      </c>
      <c r="J19" s="42" t="s">
        <v>3</v>
      </c>
      <c r="K19" s="43" t="s">
        <v>7</v>
      </c>
      <c r="L19" s="43" t="s">
        <v>8</v>
      </c>
      <c r="M19" s="44"/>
      <c r="N19" s="42" t="s">
        <v>3</v>
      </c>
      <c r="O19" s="43" t="s">
        <v>7</v>
      </c>
      <c r="P19" s="43" t="s">
        <v>8</v>
      </c>
      <c r="Q19" s="101"/>
      <c r="R19" s="42" t="s">
        <v>3</v>
      </c>
      <c r="S19" s="43" t="s">
        <v>7</v>
      </c>
      <c r="T19" s="43" t="s">
        <v>8</v>
      </c>
      <c r="U19" s="44"/>
      <c r="V19" s="42" t="s">
        <v>3</v>
      </c>
      <c r="W19" s="43" t="s">
        <v>7</v>
      </c>
      <c r="X19" s="43" t="s">
        <v>8</v>
      </c>
      <c r="Z19" s="42" t="s">
        <v>3</v>
      </c>
      <c r="AA19" s="43" t="s">
        <v>7</v>
      </c>
      <c r="AB19" s="43" t="s">
        <v>8</v>
      </c>
      <c r="AC19" s="44"/>
      <c r="AD19" s="42" t="s">
        <v>3</v>
      </c>
      <c r="AE19" s="43" t="s">
        <v>7</v>
      </c>
      <c r="AF19" s="43" t="s">
        <v>8</v>
      </c>
      <c r="AG19" s="101"/>
      <c r="AH19" s="89" t="s">
        <v>3</v>
      </c>
      <c r="AI19" s="90" t="s">
        <v>7</v>
      </c>
      <c r="AJ19" s="90" t="s">
        <v>8</v>
      </c>
      <c r="AK19" s="91"/>
      <c r="AL19" s="89" t="s">
        <v>3</v>
      </c>
      <c r="AM19" s="90" t="s">
        <v>7</v>
      </c>
      <c r="AN19" s="90" t="s">
        <v>8</v>
      </c>
      <c r="AO19" s="88"/>
      <c r="AP19" s="89" t="s">
        <v>3</v>
      </c>
      <c r="AQ19" s="90" t="s">
        <v>7</v>
      </c>
      <c r="AR19" s="90" t="s">
        <v>8</v>
      </c>
      <c r="AS19" s="91"/>
      <c r="AT19" s="89" t="s">
        <v>3</v>
      </c>
      <c r="AU19" s="90" t="s">
        <v>7</v>
      </c>
      <c r="AV19" s="90" t="s">
        <v>8</v>
      </c>
    </row>
    <row r="20" spans="1:48" x14ac:dyDescent="0.25">
      <c r="A20" s="97"/>
      <c r="B20" s="82" t="s">
        <v>163</v>
      </c>
      <c r="C20" s="79">
        <v>170</v>
      </c>
      <c r="D20" s="83">
        <f>IF(C20=0,0,IF(C20=G20,1,IF(C20&gt;G20,2,0)))</f>
        <v>0</v>
      </c>
      <c r="F20" s="82" t="s">
        <v>133</v>
      </c>
      <c r="G20" s="79">
        <v>210</v>
      </c>
      <c r="H20" s="83">
        <f>IF(G20=0,0,IF(G20=C20,1,IF(G20&gt;C20,2,0)))</f>
        <v>2</v>
      </c>
      <c r="J20" s="82" t="s">
        <v>199</v>
      </c>
      <c r="K20" s="79">
        <v>166</v>
      </c>
      <c r="L20" s="83">
        <f>IF(K20=0,0,IF(K20=O20,1,IF(K20&gt;O20,2,0)))</f>
        <v>0</v>
      </c>
      <c r="N20" s="82" t="s">
        <v>116</v>
      </c>
      <c r="O20" s="79">
        <v>212</v>
      </c>
      <c r="P20" s="83">
        <f>IF(O20=0,0,IF(O20=K20,1,IF(O20&gt;K20,2,0)))</f>
        <v>2</v>
      </c>
      <c r="Q20" s="101"/>
      <c r="R20" s="82" t="s">
        <v>135</v>
      </c>
      <c r="S20" s="79">
        <v>202</v>
      </c>
      <c r="T20" s="83">
        <f>IF(S20=0,0,IF(S20=W20,1,IF(S20&gt;W20,2,0)))</f>
        <v>2</v>
      </c>
      <c r="V20" s="82" t="s">
        <v>188</v>
      </c>
      <c r="W20" s="79">
        <v>169</v>
      </c>
      <c r="X20" s="83">
        <f>IF(W20=0,0,IF(W20=S20,1,IF(W20&gt;S20,2,0)))</f>
        <v>0</v>
      </c>
      <c r="Z20" s="82" t="s">
        <v>194</v>
      </c>
      <c r="AA20" s="79">
        <v>203</v>
      </c>
      <c r="AB20" s="83">
        <f>IF(AA20=0,0,IF(AA20=AE20,1,IF(AA20&gt;AE20,2,0)))</f>
        <v>0</v>
      </c>
      <c r="AD20" s="82" t="s">
        <v>123</v>
      </c>
      <c r="AE20" s="79">
        <v>224</v>
      </c>
      <c r="AF20" s="83">
        <f>IF(AE20=0,0,IF(AE20=AA20,1,IF(AE20&gt;AA20,2,0)))</f>
        <v>2</v>
      </c>
      <c r="AG20" s="101"/>
      <c r="AH20" s="82" t="s">
        <v>168</v>
      </c>
      <c r="AI20" s="79">
        <v>111</v>
      </c>
      <c r="AJ20" s="83">
        <f>IF(AI20=0,0,IF(AI20=AM20,1,IF(AI20&gt;AM20,2,0)))</f>
        <v>0</v>
      </c>
      <c r="AL20" s="82" t="s">
        <v>131</v>
      </c>
      <c r="AM20" s="79">
        <v>240</v>
      </c>
      <c r="AN20" s="83">
        <f>IF(AM20=0,0,IF(AM20=AI20,1,IF(AM20&gt;AI20,2,0)))</f>
        <v>2</v>
      </c>
      <c r="AP20" s="82" t="s">
        <v>164</v>
      </c>
      <c r="AQ20" s="79">
        <v>235</v>
      </c>
      <c r="AR20" s="83">
        <f>IF(AQ20=0,0,IF(AQ20=AU20,1,IF(AQ20&gt;AU20,2,0)))</f>
        <v>2</v>
      </c>
      <c r="AT20" s="82" t="s">
        <v>135</v>
      </c>
      <c r="AU20" s="79">
        <v>170</v>
      </c>
      <c r="AV20" s="83">
        <f>IF(AU20=0,0,IF(AU20=AQ20,1,IF(AU20&gt;AQ20,2,0)))</f>
        <v>0</v>
      </c>
    </row>
    <row r="21" spans="1:48" x14ac:dyDescent="0.25">
      <c r="A21" s="97"/>
      <c r="B21" s="82" t="s">
        <v>151</v>
      </c>
      <c r="C21" s="79">
        <v>139</v>
      </c>
      <c r="D21" s="83">
        <f>IF(C21=0,0,IF(C21=G21,1,IF(C21&gt;G21,2,0)))</f>
        <v>0</v>
      </c>
      <c r="F21" s="82" t="s">
        <v>155</v>
      </c>
      <c r="G21" s="79">
        <v>177</v>
      </c>
      <c r="H21" s="83">
        <f>IF(G21=0,0,IF(G21=C21,1,IF(G21&gt;C21,2,0)))</f>
        <v>2</v>
      </c>
      <c r="J21" s="82" t="s">
        <v>200</v>
      </c>
      <c r="K21" s="79">
        <v>161</v>
      </c>
      <c r="L21" s="83">
        <f>IF(K21=0,0,IF(K21=O21,1,IF(K21&gt;O21,2,0)))</f>
        <v>0</v>
      </c>
      <c r="N21" s="82" t="s">
        <v>153</v>
      </c>
      <c r="O21" s="79">
        <v>170</v>
      </c>
      <c r="P21" s="83">
        <f>IF(O21=0,0,IF(O21=K21,1,IF(O21&gt;K21,2,0)))</f>
        <v>2</v>
      </c>
      <c r="Q21" s="101"/>
      <c r="R21" s="82" t="s">
        <v>192</v>
      </c>
      <c r="S21" s="79">
        <v>227</v>
      </c>
      <c r="T21" s="83">
        <f>IF(S21=0,0,IF(S21=W21,1,IF(S21&gt;W21,2,0)))</f>
        <v>2</v>
      </c>
      <c r="V21" s="82" t="s">
        <v>146</v>
      </c>
      <c r="W21" s="79">
        <v>200</v>
      </c>
      <c r="X21" s="83">
        <f>IF(W21=0,0,IF(W21=S21,1,IF(W21&gt;S21,2,0)))</f>
        <v>0</v>
      </c>
      <c r="Z21" s="82" t="s">
        <v>149</v>
      </c>
      <c r="AA21" s="79">
        <v>200</v>
      </c>
      <c r="AB21" s="83">
        <f>IF(AA21=0,0,IF(AA21=AE21,1,IF(AA21&gt;AE21,2,0)))</f>
        <v>2</v>
      </c>
      <c r="AD21" s="82" t="s">
        <v>172</v>
      </c>
      <c r="AE21" s="79">
        <v>179</v>
      </c>
      <c r="AF21" s="83">
        <f>IF(AE21=0,0,IF(AE21=AA21,1,IF(AE21&gt;AA21,2,0)))</f>
        <v>0</v>
      </c>
      <c r="AG21" s="101"/>
      <c r="AH21" s="82" t="s">
        <v>134</v>
      </c>
      <c r="AI21" s="79">
        <v>165</v>
      </c>
      <c r="AJ21" s="83">
        <f>IF(AI21=0,0,IF(AI21=AM21,1,IF(AI21&gt;AM21,2,0)))</f>
        <v>0</v>
      </c>
      <c r="AL21" s="82" t="s">
        <v>178</v>
      </c>
      <c r="AM21" s="79">
        <v>187</v>
      </c>
      <c r="AN21" s="83">
        <f>IF(AM21=0,0,IF(AM21=AI21,1,IF(AM21&gt;AI21,2,0)))</f>
        <v>2</v>
      </c>
      <c r="AP21" s="82" t="s">
        <v>167</v>
      </c>
      <c r="AQ21" s="79">
        <v>172</v>
      </c>
      <c r="AR21" s="83">
        <f>IF(AQ21=0,0,IF(AQ21=AU21,1,IF(AQ21&gt;AU21,2,0)))</f>
        <v>0</v>
      </c>
      <c r="AT21" s="82" t="s">
        <v>192</v>
      </c>
      <c r="AU21" s="79">
        <v>245</v>
      </c>
      <c r="AV21" s="83">
        <f>IF(AU21=0,0,IF(AU21=AQ21,1,IF(AU21&gt;AQ21,2,0)))</f>
        <v>2</v>
      </c>
    </row>
    <row r="22" spans="1:48" x14ac:dyDescent="0.25">
      <c r="A22" s="97"/>
      <c r="B22" s="82" t="s">
        <v>173</v>
      </c>
      <c r="C22" s="79">
        <v>183</v>
      </c>
      <c r="D22" s="83">
        <f>IF(C22=0,0,IF(C22=G22,1,IF(C22&gt;G22,2,0)))</f>
        <v>0</v>
      </c>
      <c r="F22" s="82" t="s">
        <v>150</v>
      </c>
      <c r="G22" s="79">
        <v>191</v>
      </c>
      <c r="H22" s="83">
        <f>IF(G22=0,0,IF(G22=C22,1,IF(G22&gt;C22,2,0)))</f>
        <v>2</v>
      </c>
      <c r="J22" s="82" t="s">
        <v>201</v>
      </c>
      <c r="K22" s="79">
        <v>243</v>
      </c>
      <c r="L22" s="83">
        <f>IF(K22=0,0,IF(K22=O22,1,IF(K22&gt;O22,2,0)))</f>
        <v>2</v>
      </c>
      <c r="N22" s="82" t="s">
        <v>157</v>
      </c>
      <c r="O22" s="79">
        <v>213</v>
      </c>
      <c r="P22" s="83">
        <f>IF(O22=0,0,IF(O22=K22,1,IF(O22&gt;K22,2,0)))</f>
        <v>0</v>
      </c>
      <c r="Q22" s="101"/>
      <c r="R22" s="82" t="s">
        <v>111</v>
      </c>
      <c r="S22" s="79">
        <v>183</v>
      </c>
      <c r="T22" s="83">
        <f>IF(S22=0,0,IF(S22=W22,1,IF(S22&gt;W22,2,0)))</f>
        <v>0</v>
      </c>
      <c r="V22" s="82" t="s">
        <v>185</v>
      </c>
      <c r="W22" s="79">
        <v>214</v>
      </c>
      <c r="X22" s="83">
        <f>IF(W22=0,0,IF(W22=S22,1,IF(W22&gt;S22,2,0)))</f>
        <v>2</v>
      </c>
      <c r="Z22" s="82" t="s">
        <v>195</v>
      </c>
      <c r="AA22" s="79">
        <v>183</v>
      </c>
      <c r="AB22" s="83">
        <f>IF(AA22=0,0,IF(AA22=AE22,1,IF(AA22&gt;AE22,2,0)))</f>
        <v>0</v>
      </c>
      <c r="AD22" s="82" t="s">
        <v>171</v>
      </c>
      <c r="AE22" s="79">
        <v>210</v>
      </c>
      <c r="AF22" s="83">
        <f>IF(AE22=0,0,IF(AE22=AA22,1,IF(AE22&gt;AA22,2,0)))</f>
        <v>2</v>
      </c>
      <c r="AG22" s="101"/>
      <c r="AH22" s="82" t="s">
        <v>176</v>
      </c>
      <c r="AI22" s="79">
        <v>207</v>
      </c>
      <c r="AJ22" s="83">
        <f>IF(AI22=0,0,IF(AI22=AM22,1,IF(AI22&gt;AM22,2,0)))</f>
        <v>0</v>
      </c>
      <c r="AL22" s="82" t="s">
        <v>121</v>
      </c>
      <c r="AM22" s="79">
        <v>225</v>
      </c>
      <c r="AN22" s="83">
        <f>IF(AM22=0,0,IF(AM22=AI22,1,IF(AM22&gt;AI22,2,0)))</f>
        <v>2</v>
      </c>
      <c r="AP22" s="82" t="s">
        <v>165</v>
      </c>
      <c r="AQ22" s="79">
        <v>164</v>
      </c>
      <c r="AR22" s="83">
        <f>IF(AQ22=0,0,IF(AQ22=AU22,1,IF(AQ22&gt;AU22,2,0)))</f>
        <v>0</v>
      </c>
      <c r="AT22" s="82" t="s">
        <v>111</v>
      </c>
      <c r="AU22" s="79">
        <v>242</v>
      </c>
      <c r="AV22" s="83">
        <f>IF(AU22=0,0,IF(AU22=AQ22,1,IF(AU22&gt;AQ22,2,0)))</f>
        <v>2</v>
      </c>
    </row>
    <row r="23" spans="1:48" x14ac:dyDescent="0.25">
      <c r="A23" s="97"/>
      <c r="B23" s="94" t="s">
        <v>177</v>
      </c>
      <c r="C23" s="79">
        <v>127</v>
      </c>
      <c r="D23" s="80">
        <f t="shared" ref="D23:D24" si="8">IF(C23=0,0,IF(C23=G23,1,IF(C23&gt;G23,2,0)))</f>
        <v>0</v>
      </c>
      <c r="E23" s="81"/>
      <c r="F23" s="94" t="s">
        <v>140</v>
      </c>
      <c r="G23" s="79">
        <v>212</v>
      </c>
      <c r="H23" s="80">
        <f t="shared" ref="H23:H24" si="9">IF(G23=0,0,IF(G23=C23,1,IF(G23&gt;C23,2,0)))</f>
        <v>2</v>
      </c>
      <c r="I23" s="81"/>
      <c r="J23" s="35" t="s">
        <v>203</v>
      </c>
      <c r="K23" s="34">
        <v>194</v>
      </c>
      <c r="L23" s="80">
        <f t="shared" ref="L23:L24" si="10">IF(K23=0,0,IF(K23=O23,1,IF(K23&gt;O23,2,0)))</f>
        <v>2</v>
      </c>
      <c r="M23" s="81"/>
      <c r="N23" s="35" t="s">
        <v>143</v>
      </c>
      <c r="O23" s="34">
        <v>190</v>
      </c>
      <c r="P23" s="80">
        <f t="shared" ref="P23:P24" si="11">IF(O23=0,0,IF(O23=K23,1,IF(O23&gt;K23,2,0)))</f>
        <v>0</v>
      </c>
      <c r="Q23" s="101"/>
      <c r="R23" s="94" t="s">
        <v>156</v>
      </c>
      <c r="S23" s="79">
        <v>192</v>
      </c>
      <c r="T23" s="83">
        <f>IF(S23=0,0,IF(S23=W23,1,IF(S23&gt;W23,2,0)))</f>
        <v>0</v>
      </c>
      <c r="V23" s="94" t="s">
        <v>187</v>
      </c>
      <c r="W23" s="79">
        <v>225</v>
      </c>
      <c r="X23" s="83">
        <f>IF(W23=0,0,IF(W23=S23,1,IF(W23&gt;S23,2,0)))</f>
        <v>2</v>
      </c>
      <c r="Z23" s="94" t="s">
        <v>115</v>
      </c>
      <c r="AA23" s="79">
        <v>211</v>
      </c>
      <c r="AB23" s="83">
        <f>IF(AA23=0,0,IF(AA23=AE23,1,IF(AA23&gt;AE23,2,0)))</f>
        <v>2</v>
      </c>
      <c r="AD23" s="94" t="s">
        <v>108</v>
      </c>
      <c r="AE23" s="79">
        <v>194</v>
      </c>
      <c r="AF23" s="83">
        <f>IF(AE23=0,0,IF(AE23=AA23,1,IF(AE23&gt;AA23,2,0)))</f>
        <v>0</v>
      </c>
      <c r="AG23" s="101"/>
      <c r="AH23" s="94" t="s">
        <v>208</v>
      </c>
      <c r="AI23" s="79">
        <v>235</v>
      </c>
      <c r="AJ23" s="83">
        <f>IF(AI23=0,0,IF(AI23=AM23,1,IF(AI23&gt;AM23,2,0)))</f>
        <v>2</v>
      </c>
      <c r="AL23" s="94" t="s">
        <v>147</v>
      </c>
      <c r="AM23" s="79">
        <v>166</v>
      </c>
      <c r="AN23" s="83">
        <f>IF(AM23=0,0,IF(AM23=AI23,1,IF(AM23&gt;AI23,2,0)))</f>
        <v>0</v>
      </c>
      <c r="AP23" s="94" t="s">
        <v>166</v>
      </c>
      <c r="AQ23" s="79">
        <v>195</v>
      </c>
      <c r="AR23" s="83">
        <f>IF(AQ23=0,0,IF(AQ23=AU23,1,IF(AQ23&gt;AU23,2,0)))</f>
        <v>0</v>
      </c>
      <c r="AT23" s="94" t="s">
        <v>156</v>
      </c>
      <c r="AU23" s="79">
        <v>214</v>
      </c>
      <c r="AV23" s="83">
        <f>IF(AU23=0,0,IF(AU23=AQ23,1,IF(AU23&gt;AQ23,2,0)))</f>
        <v>2</v>
      </c>
    </row>
    <row r="24" spans="1:48" x14ac:dyDescent="0.25">
      <c r="A24" s="97"/>
      <c r="B24" s="94" t="s">
        <v>125</v>
      </c>
      <c r="C24" s="79">
        <v>156</v>
      </c>
      <c r="D24" s="80">
        <f t="shared" si="8"/>
        <v>1</v>
      </c>
      <c r="E24" s="81"/>
      <c r="F24" s="94" t="s">
        <v>109</v>
      </c>
      <c r="G24" s="79">
        <v>156</v>
      </c>
      <c r="H24" s="80">
        <f t="shared" si="9"/>
        <v>1</v>
      </c>
      <c r="I24" s="81"/>
      <c r="J24" s="35" t="s">
        <v>198</v>
      </c>
      <c r="K24" s="34">
        <v>222</v>
      </c>
      <c r="L24" s="80">
        <f t="shared" si="10"/>
        <v>2</v>
      </c>
      <c r="M24" s="81"/>
      <c r="N24" s="35" t="s">
        <v>107</v>
      </c>
      <c r="O24" s="34">
        <v>138</v>
      </c>
      <c r="P24" s="80">
        <f t="shared" si="11"/>
        <v>0</v>
      </c>
      <c r="Q24" s="101"/>
      <c r="R24" s="94" t="s">
        <v>118</v>
      </c>
      <c r="S24" s="79">
        <v>184</v>
      </c>
      <c r="T24" s="83">
        <f>IF(S24=0,0,IF(S24=W24,1,IF(S24&gt;W24,2,0)))</f>
        <v>0</v>
      </c>
      <c r="V24" s="94" t="s">
        <v>184</v>
      </c>
      <c r="W24" s="79">
        <v>227</v>
      </c>
      <c r="X24" s="83">
        <f>IF(W24=0,0,IF(W24=S24,1,IF(W24&gt;S24,2,0)))</f>
        <v>2</v>
      </c>
      <c r="Z24" s="94" t="s">
        <v>122</v>
      </c>
      <c r="AA24" s="79">
        <v>224</v>
      </c>
      <c r="AB24" s="83">
        <f>IF(AA24=0,0,IF(AA24=AE24,1,IF(AA24&gt;AE24,2,0)))</f>
        <v>0</v>
      </c>
      <c r="AD24" s="94" t="s">
        <v>132</v>
      </c>
      <c r="AE24" s="79">
        <v>225</v>
      </c>
      <c r="AF24" s="83">
        <f>IF(AE24=0,0,IF(AE24=AA24,1,IF(AE24&gt;AA24,2,0)))</f>
        <v>2</v>
      </c>
      <c r="AG24" s="101"/>
      <c r="AH24" s="94" t="s">
        <v>119</v>
      </c>
      <c r="AI24" s="79">
        <v>192</v>
      </c>
      <c r="AJ24" s="83">
        <f>IF(AI24=0,0,IF(AI24=AM24,1,IF(AI24&gt;AM24,2,0)))</f>
        <v>0</v>
      </c>
      <c r="AL24" s="94" t="s">
        <v>142</v>
      </c>
      <c r="AM24" s="79">
        <v>230</v>
      </c>
      <c r="AN24" s="83">
        <f>IF(AM24=0,0,IF(AM24=AI24,1,IF(AM24&gt;AI24,2,0)))</f>
        <v>2</v>
      </c>
      <c r="AP24" s="94" t="s">
        <v>161</v>
      </c>
      <c r="AQ24" s="79">
        <v>204</v>
      </c>
      <c r="AR24" s="83">
        <f>IF(AQ24=0,0,IF(AQ24=AU24,1,IF(AQ24&gt;AU24,2,0)))</f>
        <v>2</v>
      </c>
      <c r="AT24" s="94" t="s">
        <v>118</v>
      </c>
      <c r="AU24" s="79">
        <v>138</v>
      </c>
      <c r="AV24" s="83">
        <f>IF(AU24=0,0,IF(AU24=AQ24,1,IF(AU24&gt;AQ24,2,0)))</f>
        <v>0</v>
      </c>
    </row>
    <row r="25" spans="1:48" ht="18.75" x14ac:dyDescent="0.3">
      <c r="A25" s="97"/>
      <c r="B25" s="46" t="s">
        <v>35</v>
      </c>
      <c r="C25" s="47">
        <f>SUM(C20:C24)</f>
        <v>775</v>
      </c>
      <c r="D25" s="47">
        <f>IF(C25=0,0,IF(C25=G25,5,IF(C25&gt;G25,10,0)))</f>
        <v>0</v>
      </c>
      <c r="E25" s="48"/>
      <c r="F25" s="46" t="s">
        <v>35</v>
      </c>
      <c r="G25" s="47">
        <f>SUM(G20:G24)</f>
        <v>946</v>
      </c>
      <c r="H25" s="47">
        <f>IF(G25=0,0,IF(G25=C25,5,IF(G25&gt;C25,10,0)))</f>
        <v>10</v>
      </c>
      <c r="I25" s="48"/>
      <c r="J25" s="46" t="s">
        <v>35</v>
      </c>
      <c r="K25" s="47">
        <f>SUM(K20:K24)</f>
        <v>986</v>
      </c>
      <c r="L25" s="47">
        <f>IF(K25=0,0,IF(K25=O25,5,IF(K25&gt;O25,10,0)))</f>
        <v>10</v>
      </c>
      <c r="M25" s="48"/>
      <c r="N25" s="46" t="s">
        <v>35</v>
      </c>
      <c r="O25" s="47">
        <f>SUM(O20:O24)</f>
        <v>923</v>
      </c>
      <c r="P25" s="47">
        <f>IF(O25=0,0,IF(O25=K25,5,IF(O25&gt;K25,10,0)))</f>
        <v>0</v>
      </c>
      <c r="Q25" s="101"/>
      <c r="R25" s="84" t="s">
        <v>35</v>
      </c>
      <c r="S25" s="85">
        <f>SUM(S20:S24)</f>
        <v>988</v>
      </c>
      <c r="T25" s="85">
        <f>IF(S25=0,0,IF(S25=W25,5,IF(S25&gt;W25,10,0)))</f>
        <v>0</v>
      </c>
      <c r="U25" s="86"/>
      <c r="V25" s="84" t="s">
        <v>35</v>
      </c>
      <c r="W25" s="85">
        <f>SUM(W20:W24)</f>
        <v>1035</v>
      </c>
      <c r="X25" s="85">
        <f>IF(W25=0,0,IF(W25=S25,5,IF(W25&gt;S25,10,0)))</f>
        <v>10</v>
      </c>
      <c r="Y25" s="86"/>
      <c r="Z25" s="84" t="s">
        <v>35</v>
      </c>
      <c r="AA25" s="85">
        <f>SUM(AA20:AA24)</f>
        <v>1021</v>
      </c>
      <c r="AB25" s="85">
        <f>IF(AA25=0,0,IF(AA25=AE25,5,IF(AA25&gt;AE25,10,0)))</f>
        <v>0</v>
      </c>
      <c r="AC25" s="86"/>
      <c r="AD25" s="84" t="s">
        <v>35</v>
      </c>
      <c r="AE25" s="85">
        <f>SUM(AE20:AE24)</f>
        <v>1032</v>
      </c>
      <c r="AF25" s="85">
        <f>IF(AE25=0,0,IF(AE25=AA25,5,IF(AE25&gt;AA25,10,0)))</f>
        <v>10</v>
      </c>
      <c r="AG25" s="101"/>
      <c r="AH25" s="84" t="s">
        <v>35</v>
      </c>
      <c r="AI25" s="85">
        <f>SUM(AI20:AI24)</f>
        <v>910</v>
      </c>
      <c r="AJ25" s="85">
        <f>IF(AI25=0,0,IF(AI25=AM25,5,IF(AI25&gt;AM25,10,0)))</f>
        <v>0</v>
      </c>
      <c r="AK25" s="86"/>
      <c r="AL25" s="84" t="s">
        <v>35</v>
      </c>
      <c r="AM25" s="85">
        <f>SUM(AM20:AM24)</f>
        <v>1048</v>
      </c>
      <c r="AN25" s="85">
        <f>IF(AM25=0,0,IF(AM25=AI25,5,IF(AM25&gt;AI25,10,0)))</f>
        <v>10</v>
      </c>
      <c r="AO25" s="86"/>
      <c r="AP25" s="84" t="s">
        <v>35</v>
      </c>
      <c r="AQ25" s="85">
        <f>SUM(AQ20:AQ24)</f>
        <v>970</v>
      </c>
      <c r="AR25" s="85">
        <f>IF(AQ25=0,0,IF(AQ25=AU25,5,IF(AQ25&gt;AU25,10,0)))</f>
        <v>0</v>
      </c>
      <c r="AS25" s="86"/>
      <c r="AT25" s="84" t="s">
        <v>35</v>
      </c>
      <c r="AU25" s="85">
        <f>SUM(AU20:AU24)</f>
        <v>1009</v>
      </c>
      <c r="AV25" s="85">
        <f>IF(AU25=0,0,IF(AU25=AQ25,5,IF(AU25&gt;AQ25,10,0)))</f>
        <v>10</v>
      </c>
    </row>
    <row r="26" spans="1:48" ht="18.75" x14ac:dyDescent="0.3">
      <c r="A26" s="97"/>
      <c r="B26" s="46" t="s">
        <v>6</v>
      </c>
      <c r="C26" s="47"/>
      <c r="D26" s="49">
        <f>SUM(D20:D25)</f>
        <v>1</v>
      </c>
      <c r="E26" s="48"/>
      <c r="F26" s="46" t="s">
        <v>6</v>
      </c>
      <c r="G26" s="47"/>
      <c r="H26" s="49">
        <f>SUM(H20:H25)</f>
        <v>19</v>
      </c>
      <c r="I26" s="48"/>
      <c r="J26" s="46" t="s">
        <v>6</v>
      </c>
      <c r="K26" s="47"/>
      <c r="L26" s="49">
        <f>SUM(L20:L25)</f>
        <v>16</v>
      </c>
      <c r="M26" s="48"/>
      <c r="N26" s="46" t="s">
        <v>6</v>
      </c>
      <c r="O26" s="47"/>
      <c r="P26" s="49">
        <f>SUM(P20:P25)</f>
        <v>4</v>
      </c>
      <c r="Q26" s="101"/>
      <c r="R26" s="84" t="s">
        <v>6</v>
      </c>
      <c r="S26" s="85"/>
      <c r="T26" s="87">
        <f>SUM(T20:T25)</f>
        <v>4</v>
      </c>
      <c r="U26" s="86"/>
      <c r="V26" s="84" t="s">
        <v>6</v>
      </c>
      <c r="W26" s="85"/>
      <c r="X26" s="87">
        <f>SUM(X20:X25)</f>
        <v>16</v>
      </c>
      <c r="Y26" s="86"/>
      <c r="Z26" s="84" t="s">
        <v>6</v>
      </c>
      <c r="AA26" s="85"/>
      <c r="AB26" s="87">
        <f>SUM(AB20:AB25)</f>
        <v>4</v>
      </c>
      <c r="AC26" s="86"/>
      <c r="AD26" s="84" t="s">
        <v>6</v>
      </c>
      <c r="AE26" s="85"/>
      <c r="AF26" s="87">
        <f>SUM(AF20:AF25)</f>
        <v>16</v>
      </c>
      <c r="AG26" s="101"/>
      <c r="AH26" s="84" t="s">
        <v>6</v>
      </c>
      <c r="AI26" s="85"/>
      <c r="AJ26" s="87">
        <f>SUM(AJ20:AJ25)</f>
        <v>2</v>
      </c>
      <c r="AK26" s="86"/>
      <c r="AL26" s="84" t="s">
        <v>6</v>
      </c>
      <c r="AM26" s="85"/>
      <c r="AN26" s="87">
        <f>SUM(AN20:AN25)</f>
        <v>18</v>
      </c>
      <c r="AO26" s="86"/>
      <c r="AP26" s="84" t="s">
        <v>6</v>
      </c>
      <c r="AQ26" s="85"/>
      <c r="AR26" s="87">
        <f>SUM(AR20:AR25)</f>
        <v>4</v>
      </c>
      <c r="AS26" s="86"/>
      <c r="AT26" s="84" t="s">
        <v>6</v>
      </c>
      <c r="AU26" s="85"/>
      <c r="AV26" s="87">
        <f>SUM(AV20:AV25)</f>
        <v>16</v>
      </c>
    </row>
    <row r="29" spans="1:48" s="3" customFormat="1" ht="14.45" customHeight="1" x14ac:dyDescent="0.25">
      <c r="A29" s="96" t="str">
        <f>Otteluohjelma!$H$9&amp;"-"&amp;Otteluohjelma!$J$9</f>
        <v>7-8</v>
      </c>
      <c r="B29" s="99" t="str">
        <f>Otteluohjelma!$H$10</f>
        <v>BcStory</v>
      </c>
      <c r="C29" s="99"/>
      <c r="D29" s="99"/>
      <c r="F29" s="99" t="str">
        <f>Otteluohjelma!$J$10</f>
        <v>RäMe</v>
      </c>
      <c r="G29" s="99" t="e">
        <f>Perustiedot!#REF!</f>
        <v>#REF!</v>
      </c>
      <c r="H29" s="99" t="e">
        <f>Perustiedot!#REF!</f>
        <v>#REF!</v>
      </c>
      <c r="J29" s="99" t="str">
        <f>Otteluohjelma!$H$11</f>
        <v>GB</v>
      </c>
      <c r="K29" s="99" t="str">
        <f>Perustiedot!$A$6</f>
        <v>WRB</v>
      </c>
      <c r="L29" s="99" t="str">
        <f>Perustiedot!$A$6</f>
        <v>WRB</v>
      </c>
      <c r="N29" s="99" t="str">
        <f>Otteluohjelma!$J$11</f>
        <v>TKK</v>
      </c>
      <c r="O29" s="99"/>
      <c r="P29" s="99"/>
      <c r="Q29" s="100" t="str">
        <f>$A$29</f>
        <v>7-8</v>
      </c>
      <c r="R29" s="98" t="str">
        <f>Otteluohjelma!$H$12</f>
        <v>AllStars</v>
      </c>
      <c r="S29" s="98"/>
      <c r="T29" s="98"/>
      <c r="U29" s="88"/>
      <c r="V29" s="98" t="str">
        <f>Otteluohjelma!$J$12</f>
        <v>TPS</v>
      </c>
      <c r="W29" s="98"/>
      <c r="X29" s="98"/>
      <c r="Y29" s="88"/>
      <c r="Z29" s="98" t="str">
        <f>Otteluohjelma!$H$13</f>
        <v>WRB</v>
      </c>
      <c r="AA29" s="98"/>
      <c r="AB29" s="98"/>
      <c r="AC29" s="88"/>
      <c r="AD29" s="98" t="str">
        <f>Otteluohjelma!$J$13</f>
        <v>Mistral</v>
      </c>
      <c r="AE29" s="98"/>
      <c r="AF29" s="98"/>
      <c r="AG29" s="100" t="str">
        <f>$A$29</f>
        <v>7-8</v>
      </c>
      <c r="AH29" s="98" t="str">
        <f>Otteluohjelma!$H$14</f>
        <v>GH</v>
      </c>
      <c r="AI29" s="98"/>
      <c r="AJ29" s="98"/>
      <c r="AK29" s="88"/>
      <c r="AL29" s="98" t="str">
        <f>Otteluohjelma!$J$14</f>
        <v>Bay</v>
      </c>
      <c r="AM29" s="98"/>
      <c r="AN29" s="98"/>
      <c r="AO29" s="88"/>
      <c r="AP29" s="98" t="str">
        <f>Otteluohjelma!$H$15</f>
        <v>Patteri</v>
      </c>
      <c r="AQ29" s="98"/>
      <c r="AR29" s="98"/>
      <c r="AS29" s="88"/>
      <c r="AT29" s="98" t="str">
        <f>Otteluohjelma!$J$15</f>
        <v>AllStars</v>
      </c>
      <c r="AU29" s="98"/>
      <c r="AV29" s="98"/>
    </row>
    <row r="30" spans="1:48" s="3" customFormat="1" x14ac:dyDescent="0.25">
      <c r="A30" s="97"/>
      <c r="B30" s="42" t="s">
        <v>3</v>
      </c>
      <c r="C30" s="43" t="s">
        <v>7</v>
      </c>
      <c r="D30" s="43" t="s">
        <v>8</v>
      </c>
      <c r="E30" s="44"/>
      <c r="F30" s="42" t="s">
        <v>3</v>
      </c>
      <c r="G30" s="43" t="s">
        <v>7</v>
      </c>
      <c r="H30" s="43" t="s">
        <v>8</v>
      </c>
      <c r="J30" s="42" t="s">
        <v>3</v>
      </c>
      <c r="K30" s="43" t="s">
        <v>7</v>
      </c>
      <c r="L30" s="43" t="s">
        <v>8</v>
      </c>
      <c r="M30" s="44"/>
      <c r="N30" s="42" t="s">
        <v>3</v>
      </c>
      <c r="O30" s="43" t="s">
        <v>7</v>
      </c>
      <c r="P30" s="43" t="s">
        <v>8</v>
      </c>
      <c r="Q30" s="101"/>
      <c r="R30" s="89" t="s">
        <v>3</v>
      </c>
      <c r="S30" s="90" t="s">
        <v>7</v>
      </c>
      <c r="T30" s="90" t="s">
        <v>8</v>
      </c>
      <c r="U30" s="91"/>
      <c r="V30" s="89" t="s">
        <v>3</v>
      </c>
      <c r="W30" s="90" t="s">
        <v>7</v>
      </c>
      <c r="X30" s="90" t="s">
        <v>8</v>
      </c>
      <c r="Y30" s="88"/>
      <c r="Z30" s="89" t="s">
        <v>3</v>
      </c>
      <c r="AA30" s="90" t="s">
        <v>7</v>
      </c>
      <c r="AB30" s="90" t="s">
        <v>8</v>
      </c>
      <c r="AC30" s="91"/>
      <c r="AD30" s="89" t="s">
        <v>3</v>
      </c>
      <c r="AE30" s="90" t="s">
        <v>7</v>
      </c>
      <c r="AF30" s="90" t="s">
        <v>8</v>
      </c>
      <c r="AG30" s="101"/>
      <c r="AH30" s="89" t="s">
        <v>3</v>
      </c>
      <c r="AI30" s="90" t="s">
        <v>7</v>
      </c>
      <c r="AJ30" s="90" t="s">
        <v>8</v>
      </c>
      <c r="AK30" s="91"/>
      <c r="AL30" s="89" t="s">
        <v>3</v>
      </c>
      <c r="AM30" s="90" t="s">
        <v>7</v>
      </c>
      <c r="AN30" s="90" t="s">
        <v>8</v>
      </c>
      <c r="AO30" s="88"/>
      <c r="AP30" s="89" t="s">
        <v>3</v>
      </c>
      <c r="AQ30" s="90" t="s">
        <v>7</v>
      </c>
      <c r="AR30" s="90" t="s">
        <v>8</v>
      </c>
      <c r="AS30" s="91"/>
      <c r="AT30" s="89" t="s">
        <v>3</v>
      </c>
      <c r="AU30" s="90" t="s">
        <v>7</v>
      </c>
      <c r="AV30" s="90" t="s">
        <v>8</v>
      </c>
    </row>
    <row r="31" spans="1:48" x14ac:dyDescent="0.25">
      <c r="A31" s="97"/>
      <c r="B31" s="82" t="s">
        <v>190</v>
      </c>
      <c r="C31" s="79">
        <v>166</v>
      </c>
      <c r="D31" s="83">
        <f>IF(C31=0,0,IF(C31=G31,1,IF(C31&gt;G31,2,0)))</f>
        <v>2</v>
      </c>
      <c r="F31" s="82" t="s">
        <v>116</v>
      </c>
      <c r="G31" s="79">
        <v>165</v>
      </c>
      <c r="H31" s="83">
        <f>IF(G31=0,0,IF(G31=C31,1,IF(G31&gt;C31,2,0)))</f>
        <v>0</v>
      </c>
      <c r="J31" s="82" t="s">
        <v>120</v>
      </c>
      <c r="K31" s="79">
        <v>157</v>
      </c>
      <c r="L31" s="83">
        <f>IF(K31=0,0,IF(K31=O31,1,IF(K31&gt;O31,2,0)))</f>
        <v>0</v>
      </c>
      <c r="N31" s="82" t="s">
        <v>123</v>
      </c>
      <c r="O31" s="79">
        <v>220</v>
      </c>
      <c r="P31" s="83">
        <f>IF(O31=0,0,IF(O31=K31,1,IF(O31&gt;K31,2,0)))</f>
        <v>2</v>
      </c>
      <c r="Q31" s="101"/>
      <c r="R31" s="82" t="s">
        <v>199</v>
      </c>
      <c r="S31" s="79">
        <v>190</v>
      </c>
      <c r="T31" s="83">
        <f>IF(S31=0,0,IF(S31=W31,1,IF(S31&gt;W31,2,0)))</f>
        <v>0</v>
      </c>
      <c r="V31" s="82" t="s">
        <v>133</v>
      </c>
      <c r="W31" s="79">
        <v>204</v>
      </c>
      <c r="X31" s="83">
        <f>IF(W31=0,0,IF(W31=S31,1,IF(W31&gt;S31,2,0)))</f>
        <v>2</v>
      </c>
      <c r="Z31" s="82" t="s">
        <v>168</v>
      </c>
      <c r="AA31" s="79">
        <v>178</v>
      </c>
      <c r="AB31" s="83">
        <f>IF(AA31=0,0,IF(AA31=AE31,1,IF(AA31&gt;AE31,2,0)))</f>
        <v>2</v>
      </c>
      <c r="AD31" s="82" t="s">
        <v>160</v>
      </c>
      <c r="AE31" s="79">
        <v>156</v>
      </c>
      <c r="AF31" s="83">
        <f>IF(AE31=0,0,IF(AE31=AA31,1,IF(AE31&gt;AA31,2,0)))</f>
        <v>0</v>
      </c>
      <c r="AG31" s="101"/>
      <c r="AH31" s="82" t="s">
        <v>163</v>
      </c>
      <c r="AI31" s="79">
        <v>195</v>
      </c>
      <c r="AJ31" s="83">
        <f>IF(AI31=0,0,IF(AI31=AM31,1,IF(AI31&gt;AM31,2,0)))</f>
        <v>2</v>
      </c>
      <c r="AL31" s="82" t="s">
        <v>135</v>
      </c>
      <c r="AM31" s="79">
        <v>190</v>
      </c>
      <c r="AN31" s="83">
        <f>IF(AM31=0,0,IF(AM31=AI31,1,IF(AM31&gt;AI31,2,0)))</f>
        <v>0</v>
      </c>
      <c r="AP31" s="82" t="s">
        <v>194</v>
      </c>
      <c r="AQ31" s="79">
        <v>214</v>
      </c>
      <c r="AR31" s="83">
        <f>IF(AQ31=0,0,IF(AQ31=AU31,1,IF(AQ31&gt;AU31,2,0)))</f>
        <v>2</v>
      </c>
      <c r="AT31" s="82" t="s">
        <v>199</v>
      </c>
      <c r="AU31" s="79">
        <v>164</v>
      </c>
      <c r="AV31" s="83">
        <f>IF(AU31=0,0,IF(AU31=AQ31,1,IF(AU31&gt;AQ31,2,0)))</f>
        <v>0</v>
      </c>
    </row>
    <row r="32" spans="1:48" x14ac:dyDescent="0.25">
      <c r="A32" s="97"/>
      <c r="B32" s="82" t="s">
        <v>146</v>
      </c>
      <c r="C32" s="79">
        <v>176</v>
      </c>
      <c r="D32" s="83">
        <f>IF(C32=0,0,IF(C32=G32,1,IF(C32&gt;G32,2,0)))</f>
        <v>2</v>
      </c>
      <c r="F32" s="82" t="s">
        <v>210</v>
      </c>
      <c r="G32" s="79">
        <v>140</v>
      </c>
      <c r="H32" s="83">
        <f>IF(G32=0,0,IF(G32=C32,1,IF(G32&gt;C32,2,0)))</f>
        <v>0</v>
      </c>
      <c r="J32" s="82" t="s">
        <v>112</v>
      </c>
      <c r="K32" s="79">
        <v>192</v>
      </c>
      <c r="L32" s="83">
        <f>IF(K32=0,0,IF(K32=O32,1,IF(K32&gt;O32,2,0)))</f>
        <v>2</v>
      </c>
      <c r="N32" s="82" t="s">
        <v>172</v>
      </c>
      <c r="O32" s="79">
        <v>176</v>
      </c>
      <c r="P32" s="83">
        <f>IF(O32=0,0,IF(O32=K32,1,IF(O32&gt;K32,2,0)))</f>
        <v>0</v>
      </c>
      <c r="Q32" s="101"/>
      <c r="R32" s="82" t="s">
        <v>200</v>
      </c>
      <c r="S32" s="79">
        <v>227</v>
      </c>
      <c r="T32" s="83">
        <f>IF(S32=0,0,IF(S32=W32,1,IF(S32&gt;W32,2,0)))</f>
        <v>2</v>
      </c>
      <c r="V32" s="82" t="s">
        <v>155</v>
      </c>
      <c r="W32" s="79">
        <v>218</v>
      </c>
      <c r="X32" s="83">
        <f>IF(W32=0,0,IF(W32=S32,1,IF(W32&gt;S32,2,0)))</f>
        <v>0</v>
      </c>
      <c r="Z32" s="82" t="s">
        <v>134</v>
      </c>
      <c r="AA32" s="79">
        <v>187</v>
      </c>
      <c r="AB32" s="83">
        <f>IF(AA32=0,0,IF(AA32=AE32,1,IF(AA32&gt;AE32,2,0)))</f>
        <v>2</v>
      </c>
      <c r="AD32" s="82" t="s">
        <v>164</v>
      </c>
      <c r="AE32" s="79">
        <v>135</v>
      </c>
      <c r="AF32" s="83">
        <f>IF(AE32=0,0,IF(AE32=AA32,1,IF(AE32&gt;AA32,2,0)))</f>
        <v>0</v>
      </c>
      <c r="AG32" s="101"/>
      <c r="AH32" s="82" t="s">
        <v>151</v>
      </c>
      <c r="AI32" s="79">
        <v>171</v>
      </c>
      <c r="AJ32" s="83">
        <f>IF(AI32=0,0,IF(AI32=AM32,1,IF(AI32&gt;AM32,2,0)))</f>
        <v>0</v>
      </c>
      <c r="AL32" s="82" t="s">
        <v>192</v>
      </c>
      <c r="AM32" s="79">
        <v>231</v>
      </c>
      <c r="AN32" s="83">
        <f>IF(AM32=0,0,IF(AM32=AI32,1,IF(AM32&gt;AI32,2,0)))</f>
        <v>2</v>
      </c>
      <c r="AP32" s="82" t="s">
        <v>197</v>
      </c>
      <c r="AQ32" s="79">
        <v>234</v>
      </c>
      <c r="AR32" s="83">
        <f>IF(AQ32=0,0,IF(AQ32=AU32,1,IF(AQ32&gt;AU32,2,0)))</f>
        <v>2</v>
      </c>
      <c r="AT32" s="82" t="s">
        <v>200</v>
      </c>
      <c r="AU32" s="79">
        <v>212</v>
      </c>
      <c r="AV32" s="83">
        <f>IF(AU32=0,0,IF(AU32=AQ32,1,IF(AU32&gt;AQ32,2,0)))</f>
        <v>0</v>
      </c>
    </row>
    <row r="33" spans="1:48" x14ac:dyDescent="0.25">
      <c r="A33" s="97"/>
      <c r="B33" s="82" t="s">
        <v>185</v>
      </c>
      <c r="C33" s="79">
        <v>131</v>
      </c>
      <c r="D33" s="83">
        <f>IF(C33=0,0,IF(C33=G33,1,IF(C33&gt;G33,2,0)))</f>
        <v>0</v>
      </c>
      <c r="F33" s="82" t="s">
        <v>157</v>
      </c>
      <c r="G33" s="79">
        <v>190</v>
      </c>
      <c r="H33" s="83">
        <f>IF(G33=0,0,IF(G33=C33,1,IF(G33&gt;C33,2,0)))</f>
        <v>2</v>
      </c>
      <c r="J33" s="82" t="s">
        <v>169</v>
      </c>
      <c r="K33" s="79">
        <v>170</v>
      </c>
      <c r="L33" s="83">
        <f>IF(K33=0,0,IF(K33=O33,1,IF(K33&gt;O33,2,0)))</f>
        <v>0</v>
      </c>
      <c r="N33" s="82" t="s">
        <v>171</v>
      </c>
      <c r="O33" s="79">
        <v>225</v>
      </c>
      <c r="P33" s="83">
        <f>IF(O33=0,0,IF(O33=K33,1,IF(O33&gt;K33,2,0)))</f>
        <v>2</v>
      </c>
      <c r="Q33" s="101"/>
      <c r="R33" s="82" t="s">
        <v>201</v>
      </c>
      <c r="S33" s="79">
        <v>171</v>
      </c>
      <c r="T33" s="83">
        <f>IF(S33=0,0,IF(S33=W33,1,IF(S33&gt;W33,2,0)))</f>
        <v>0</v>
      </c>
      <c r="V33" s="82" t="s">
        <v>150</v>
      </c>
      <c r="W33" s="79">
        <v>222</v>
      </c>
      <c r="X33" s="83">
        <f>IF(W33=0,0,IF(W33=S33,1,IF(W33&gt;S33,2,0)))</f>
        <v>2</v>
      </c>
      <c r="Z33" s="82" t="s">
        <v>176</v>
      </c>
      <c r="AA33" s="79">
        <v>232</v>
      </c>
      <c r="AB33" s="83">
        <f>IF(AA33=0,0,IF(AA33=AE33,1,IF(AA33&gt;AE33,2,0)))</f>
        <v>2</v>
      </c>
      <c r="AD33" s="82" t="s">
        <v>165</v>
      </c>
      <c r="AE33" s="79">
        <v>197</v>
      </c>
      <c r="AF33" s="83">
        <f>IF(AE33=0,0,IF(AE33=AA33,1,IF(AE33&gt;AA33,2,0)))</f>
        <v>0</v>
      </c>
      <c r="AG33" s="101"/>
      <c r="AH33" s="82" t="s">
        <v>173</v>
      </c>
      <c r="AI33" s="79">
        <v>171</v>
      </c>
      <c r="AJ33" s="83">
        <f>IF(AI33=0,0,IF(AI33=AM33,1,IF(AI33&gt;AM33,2,0)))</f>
        <v>2</v>
      </c>
      <c r="AL33" s="82" t="s">
        <v>111</v>
      </c>
      <c r="AM33" s="79">
        <v>166</v>
      </c>
      <c r="AN33" s="83">
        <f>IF(AM33=0,0,IF(AM33=AI33,1,IF(AM33&gt;AI33,2,0)))</f>
        <v>0</v>
      </c>
      <c r="AP33" s="82" t="s">
        <v>195</v>
      </c>
      <c r="AQ33" s="79">
        <v>189</v>
      </c>
      <c r="AR33" s="83">
        <f>IF(AQ33=0,0,IF(AQ33=AU33,1,IF(AQ33&gt;AU33,2,0)))</f>
        <v>0</v>
      </c>
      <c r="AT33" s="82" t="s">
        <v>201</v>
      </c>
      <c r="AU33" s="79">
        <v>209</v>
      </c>
      <c r="AV33" s="83">
        <f>IF(AU33=0,0,IF(AU33=AQ33,1,IF(AU33&gt;AQ33,2,0)))</f>
        <v>2</v>
      </c>
    </row>
    <row r="34" spans="1:48" x14ac:dyDescent="0.25">
      <c r="A34" s="97"/>
      <c r="B34" s="94" t="s">
        <v>187</v>
      </c>
      <c r="C34" s="79">
        <v>181</v>
      </c>
      <c r="D34" s="80">
        <f t="shared" ref="D34:D35" si="12">IF(C34=0,0,IF(C34=G34,1,IF(C34&gt;G34,2,0)))</f>
        <v>2</v>
      </c>
      <c r="E34" s="81"/>
      <c r="F34" s="94" t="s">
        <v>143</v>
      </c>
      <c r="G34" s="79">
        <v>180</v>
      </c>
      <c r="H34" s="80">
        <f t="shared" ref="H34:H35" si="13">IF(G34=0,0,IF(G34=C34,1,IF(G34&gt;C34,2,0)))</f>
        <v>0</v>
      </c>
      <c r="I34" s="81"/>
      <c r="J34" s="35" t="s">
        <v>129</v>
      </c>
      <c r="K34" s="34">
        <v>243</v>
      </c>
      <c r="L34" s="80">
        <f t="shared" ref="L34:L35" si="14">IF(K34=0,0,IF(K34=O34,1,IF(K34&gt;O34,2,0)))</f>
        <v>2</v>
      </c>
      <c r="M34" s="81"/>
      <c r="N34" s="35" t="s">
        <v>108</v>
      </c>
      <c r="O34" s="34">
        <v>188</v>
      </c>
      <c r="P34" s="80">
        <f t="shared" ref="P34:P35" si="15">IF(O34=0,0,IF(O34=K34,1,IF(O34&gt;K34,2,0)))</f>
        <v>0</v>
      </c>
      <c r="Q34" s="101"/>
      <c r="R34" s="94" t="s">
        <v>203</v>
      </c>
      <c r="S34" s="79">
        <v>160</v>
      </c>
      <c r="T34" s="83">
        <f>IF(S34=0,0,IF(S34=W34,1,IF(S34&gt;W34,2,0)))</f>
        <v>0</v>
      </c>
      <c r="V34" s="94" t="s">
        <v>140</v>
      </c>
      <c r="W34" s="79">
        <v>203</v>
      </c>
      <c r="X34" s="83">
        <f>IF(W34=0,0,IF(W34=S34,1,IF(W34&gt;S34,2,0)))</f>
        <v>2</v>
      </c>
      <c r="Z34" s="94" t="s">
        <v>208</v>
      </c>
      <c r="AA34" s="79">
        <v>230</v>
      </c>
      <c r="AB34" s="83">
        <f>IF(AA34=0,0,IF(AA34=AE34,1,IF(AA34&gt;AE34,2,0)))</f>
        <v>2</v>
      </c>
      <c r="AD34" s="94" t="s">
        <v>166</v>
      </c>
      <c r="AE34" s="79">
        <v>212</v>
      </c>
      <c r="AF34" s="83">
        <f>IF(AE34=0,0,IF(AE34=AA34,1,IF(AE34&gt;AA34,2,0)))</f>
        <v>0</v>
      </c>
      <c r="AG34" s="101"/>
      <c r="AH34" s="94" t="s">
        <v>177</v>
      </c>
      <c r="AI34" s="79">
        <v>179</v>
      </c>
      <c r="AJ34" s="83">
        <f>IF(AI34=0,0,IF(AI34=AM34,1,IF(AI34&gt;AM34,2,0)))</f>
        <v>0</v>
      </c>
      <c r="AL34" s="94" t="s">
        <v>156</v>
      </c>
      <c r="AM34" s="79">
        <v>201</v>
      </c>
      <c r="AN34" s="83">
        <f>IF(AM34=0,0,IF(AM34=AI34,1,IF(AM34&gt;AI34,2,0)))</f>
        <v>2</v>
      </c>
      <c r="AP34" s="94" t="s">
        <v>115</v>
      </c>
      <c r="AQ34" s="79">
        <v>202</v>
      </c>
      <c r="AR34" s="83">
        <f>IF(AQ34=0,0,IF(AQ34=AU34,1,IF(AQ34&gt;AU34,2,0)))</f>
        <v>2</v>
      </c>
      <c r="AT34" s="94" t="s">
        <v>203</v>
      </c>
      <c r="AU34" s="79">
        <v>201</v>
      </c>
      <c r="AV34" s="83">
        <f>IF(AU34=0,0,IF(AU34=AQ34,1,IF(AU34&gt;AQ34,2,0)))</f>
        <v>0</v>
      </c>
    </row>
    <row r="35" spans="1:48" x14ac:dyDescent="0.25">
      <c r="A35" s="97"/>
      <c r="B35" s="94" t="s">
        <v>184</v>
      </c>
      <c r="C35" s="79">
        <v>179</v>
      </c>
      <c r="D35" s="80">
        <f t="shared" si="12"/>
        <v>1</v>
      </c>
      <c r="E35" s="81"/>
      <c r="F35" s="94" t="s">
        <v>107</v>
      </c>
      <c r="G35" s="79">
        <v>179</v>
      </c>
      <c r="H35" s="80">
        <f t="shared" si="13"/>
        <v>1</v>
      </c>
      <c r="I35" s="81"/>
      <c r="J35" s="35" t="s">
        <v>105</v>
      </c>
      <c r="K35" s="34">
        <v>187</v>
      </c>
      <c r="L35" s="80">
        <f t="shared" si="14"/>
        <v>2</v>
      </c>
      <c r="M35" s="81"/>
      <c r="N35" s="35" t="s">
        <v>132</v>
      </c>
      <c r="O35" s="34">
        <v>159</v>
      </c>
      <c r="P35" s="80">
        <f t="shared" si="15"/>
        <v>0</v>
      </c>
      <c r="Q35" s="101"/>
      <c r="R35" s="94" t="s">
        <v>198</v>
      </c>
      <c r="S35" s="79">
        <v>228</v>
      </c>
      <c r="T35" s="83">
        <f>IF(S35=0,0,IF(S35=W35,1,IF(S35&gt;W35,2,0)))</f>
        <v>0</v>
      </c>
      <c r="V35" s="94" t="s">
        <v>109</v>
      </c>
      <c r="W35" s="79">
        <v>242</v>
      </c>
      <c r="X35" s="83">
        <f>IF(W35=0,0,IF(W35=S35,1,IF(W35&gt;S35,2,0)))</f>
        <v>2</v>
      </c>
      <c r="Z35" s="94" t="s">
        <v>119</v>
      </c>
      <c r="AA35" s="79">
        <v>222</v>
      </c>
      <c r="AB35" s="83">
        <f>IF(AA35=0,0,IF(AA35=AE35,1,IF(AA35&gt;AE35,2,0)))</f>
        <v>2</v>
      </c>
      <c r="AD35" s="94" t="s">
        <v>161</v>
      </c>
      <c r="AE35" s="79">
        <v>200</v>
      </c>
      <c r="AF35" s="83">
        <f>IF(AE35=0,0,IF(AE35=AA35,1,IF(AE35&gt;AA35,2,0)))</f>
        <v>0</v>
      </c>
      <c r="AG35" s="101"/>
      <c r="AH35" s="94" t="s">
        <v>125</v>
      </c>
      <c r="AI35" s="79">
        <v>182</v>
      </c>
      <c r="AJ35" s="83">
        <f>IF(AI35=0,0,IF(AI35=AM35,1,IF(AI35&gt;AM35,2,0)))</f>
        <v>0</v>
      </c>
      <c r="AL35" s="94" t="s">
        <v>118</v>
      </c>
      <c r="AM35" s="79">
        <v>212</v>
      </c>
      <c r="AN35" s="83">
        <f>IF(AM35=0,0,IF(AM35=AI35,1,IF(AM35&gt;AI35,2,0)))</f>
        <v>2</v>
      </c>
      <c r="AP35" s="94" t="s">
        <v>122</v>
      </c>
      <c r="AQ35" s="79">
        <v>172</v>
      </c>
      <c r="AR35" s="83">
        <f>IF(AQ35=0,0,IF(AQ35=AU35,1,IF(AQ35&gt;AU35,2,0)))</f>
        <v>0</v>
      </c>
      <c r="AT35" s="94" t="s">
        <v>198</v>
      </c>
      <c r="AU35" s="79">
        <v>278</v>
      </c>
      <c r="AV35" s="83">
        <f>IF(AU35=0,0,IF(AU35=AQ35,1,IF(AU35&gt;AQ35,2,0)))</f>
        <v>2</v>
      </c>
    </row>
    <row r="36" spans="1:48" ht="18.75" x14ac:dyDescent="0.3">
      <c r="A36" s="97"/>
      <c r="B36" s="46" t="s">
        <v>35</v>
      </c>
      <c r="C36" s="47">
        <f>SUM(C31:C35)</f>
        <v>833</v>
      </c>
      <c r="D36" s="47">
        <f>IF(C36=0,0,IF(C36=G36,5,IF(C36&gt;G36,10,0)))</f>
        <v>0</v>
      </c>
      <c r="E36" s="48"/>
      <c r="F36" s="46" t="s">
        <v>35</v>
      </c>
      <c r="G36" s="47">
        <f>SUM(G31:G35)</f>
        <v>854</v>
      </c>
      <c r="H36" s="47">
        <f>IF(G36=0,0,IF(G36=C36,5,IF(G36&gt;C36,10,0)))</f>
        <v>10</v>
      </c>
      <c r="I36" s="48"/>
      <c r="J36" s="46" t="s">
        <v>35</v>
      </c>
      <c r="K36" s="47">
        <f>SUM(K31:K35)</f>
        <v>949</v>
      </c>
      <c r="L36" s="47">
        <f>IF(K36=0,0,IF(K36=O36,5,IF(K36&gt;O36,10,0)))</f>
        <v>0</v>
      </c>
      <c r="M36" s="48"/>
      <c r="N36" s="46" t="s">
        <v>35</v>
      </c>
      <c r="O36" s="47">
        <f>SUM(O31:O35)</f>
        <v>968</v>
      </c>
      <c r="P36" s="47">
        <f>IF(O36=0,0,IF(O36=K36,5,IF(O36&gt;K36,10,0)))</f>
        <v>10</v>
      </c>
      <c r="Q36" s="101"/>
      <c r="R36" s="84" t="s">
        <v>35</v>
      </c>
      <c r="S36" s="85">
        <f>SUM(S31:S35)</f>
        <v>976</v>
      </c>
      <c r="T36" s="85">
        <f>IF(S36=0,0,IF(S36=W36,5,IF(S36&gt;W36,10,0)))</f>
        <v>0</v>
      </c>
      <c r="U36" s="86"/>
      <c r="V36" s="84" t="s">
        <v>35</v>
      </c>
      <c r="W36" s="85">
        <f>SUM(W31:W35)</f>
        <v>1089</v>
      </c>
      <c r="X36" s="85">
        <f>IF(W36=0,0,IF(W36=S36,5,IF(W36&gt;S36,10,0)))</f>
        <v>10</v>
      </c>
      <c r="Y36" s="86"/>
      <c r="Z36" s="84" t="s">
        <v>35</v>
      </c>
      <c r="AA36" s="85">
        <f>SUM(AA31:AA35)</f>
        <v>1049</v>
      </c>
      <c r="AB36" s="85">
        <f>IF(AA36=0,0,IF(AA36=AE36,5,IF(AA36&gt;AE36,10,0)))</f>
        <v>10</v>
      </c>
      <c r="AC36" s="86"/>
      <c r="AD36" s="84" t="s">
        <v>35</v>
      </c>
      <c r="AE36" s="85">
        <f>SUM(AE31:AE35)</f>
        <v>900</v>
      </c>
      <c r="AF36" s="85">
        <f>IF(AE36=0,0,IF(AE36=AA36,5,IF(AE36&gt;AA36,10,0)))</f>
        <v>0</v>
      </c>
      <c r="AG36" s="101"/>
      <c r="AH36" s="84" t="s">
        <v>35</v>
      </c>
      <c r="AI36" s="85">
        <f>SUM(AI31:AI35)</f>
        <v>898</v>
      </c>
      <c r="AJ36" s="85">
        <f>IF(AI36=0,0,IF(AI36=AM36,5,IF(AI36&gt;AM36,10,0)))</f>
        <v>0</v>
      </c>
      <c r="AK36" s="86"/>
      <c r="AL36" s="84" t="s">
        <v>35</v>
      </c>
      <c r="AM36" s="85">
        <f>SUM(AM31:AM35)</f>
        <v>1000</v>
      </c>
      <c r="AN36" s="85">
        <f>IF(AM36=0,0,IF(AM36=AI36,5,IF(AM36&gt;AI36,10,0)))</f>
        <v>10</v>
      </c>
      <c r="AO36" s="86"/>
      <c r="AP36" s="84" t="s">
        <v>35</v>
      </c>
      <c r="AQ36" s="85">
        <f>SUM(AQ31:AQ35)</f>
        <v>1011</v>
      </c>
      <c r="AR36" s="85">
        <f>IF(AQ36=0,0,IF(AQ36=AU36,5,IF(AQ36&gt;AU36,10,0)))</f>
        <v>0</v>
      </c>
      <c r="AS36" s="86"/>
      <c r="AT36" s="84" t="s">
        <v>35</v>
      </c>
      <c r="AU36" s="85">
        <f>SUM(AU31:AU35)</f>
        <v>1064</v>
      </c>
      <c r="AV36" s="85">
        <f>IF(AU36=0,0,IF(AU36=AQ36,5,IF(AU36&gt;AQ36,10,0)))</f>
        <v>10</v>
      </c>
    </row>
    <row r="37" spans="1:48" ht="18.75" x14ac:dyDescent="0.3">
      <c r="A37" s="97"/>
      <c r="B37" s="46" t="s">
        <v>6</v>
      </c>
      <c r="C37" s="47"/>
      <c r="D37" s="49">
        <f>SUM(D31:D36)</f>
        <v>7</v>
      </c>
      <c r="E37" s="48"/>
      <c r="F37" s="46" t="s">
        <v>6</v>
      </c>
      <c r="G37" s="47"/>
      <c r="H37" s="49">
        <f>SUM(H31:H36)</f>
        <v>13</v>
      </c>
      <c r="I37" s="48"/>
      <c r="J37" s="46" t="s">
        <v>6</v>
      </c>
      <c r="K37" s="47"/>
      <c r="L37" s="49">
        <f>SUM(L31:L36)</f>
        <v>6</v>
      </c>
      <c r="M37" s="48"/>
      <c r="N37" s="46" t="s">
        <v>6</v>
      </c>
      <c r="O37" s="47"/>
      <c r="P37" s="49">
        <f>SUM(P31:P36)</f>
        <v>14</v>
      </c>
      <c r="Q37" s="101"/>
      <c r="R37" s="84" t="s">
        <v>6</v>
      </c>
      <c r="S37" s="85"/>
      <c r="T37" s="87">
        <f>SUM(T31:T36)</f>
        <v>2</v>
      </c>
      <c r="U37" s="86"/>
      <c r="V37" s="84" t="s">
        <v>6</v>
      </c>
      <c r="W37" s="85"/>
      <c r="X37" s="87">
        <f>SUM(X31:X36)</f>
        <v>18</v>
      </c>
      <c r="Y37" s="86"/>
      <c r="Z37" s="84" t="s">
        <v>6</v>
      </c>
      <c r="AA37" s="85"/>
      <c r="AB37" s="87">
        <f>SUM(AB31:AB36)</f>
        <v>20</v>
      </c>
      <c r="AC37" s="86"/>
      <c r="AD37" s="84" t="s">
        <v>6</v>
      </c>
      <c r="AE37" s="85"/>
      <c r="AF37" s="87">
        <f>SUM(AF31:AF36)</f>
        <v>0</v>
      </c>
      <c r="AG37" s="101"/>
      <c r="AH37" s="84" t="s">
        <v>6</v>
      </c>
      <c r="AI37" s="85"/>
      <c r="AJ37" s="87">
        <f>SUM(AJ31:AJ36)</f>
        <v>4</v>
      </c>
      <c r="AK37" s="86"/>
      <c r="AL37" s="84" t="s">
        <v>6</v>
      </c>
      <c r="AM37" s="85"/>
      <c r="AN37" s="87">
        <f>SUM(AN31:AN36)</f>
        <v>16</v>
      </c>
      <c r="AO37" s="86"/>
      <c r="AP37" s="84" t="s">
        <v>6</v>
      </c>
      <c r="AQ37" s="85"/>
      <c r="AR37" s="87">
        <f>SUM(AR31:AR36)</f>
        <v>6</v>
      </c>
      <c r="AS37" s="86"/>
      <c r="AT37" s="84" t="s">
        <v>6</v>
      </c>
      <c r="AU37" s="85"/>
      <c r="AV37" s="87">
        <f>SUM(AV31:AV36)</f>
        <v>14</v>
      </c>
    </row>
    <row r="40" spans="1:48" s="3" customFormat="1" ht="14.45" customHeight="1" x14ac:dyDescent="0.25">
      <c r="A40" s="96" t="str">
        <f>Otteluohjelma!$K$9&amp;"-"&amp;Otteluohjelma!$M$9</f>
        <v>9-10</v>
      </c>
      <c r="B40" s="99" t="str">
        <f>Otteluohjelma!$K$10</f>
        <v>Bay</v>
      </c>
      <c r="C40" s="99" t="str">
        <f>Perustiedot!$A$8</f>
        <v>AllStars</v>
      </c>
      <c r="D40" s="99" t="str">
        <f>Perustiedot!$A$8</f>
        <v>AllStars</v>
      </c>
      <c r="F40" s="99" t="str">
        <f>Otteluohjelma!$M$10</f>
        <v>AllStars</v>
      </c>
      <c r="G40" s="99" t="str">
        <f>Perustiedot!$A$6</f>
        <v>WRB</v>
      </c>
      <c r="H40" s="99" t="str">
        <f>Perustiedot!$A$6</f>
        <v>WRB</v>
      </c>
      <c r="J40" s="99" t="str">
        <f>Otteluohjelma!$K$11</f>
        <v>Mistral</v>
      </c>
      <c r="K40" s="99" t="str">
        <f>Perustiedot!$A$7</f>
        <v>Mistral</v>
      </c>
      <c r="L40" s="99" t="str">
        <f>Perustiedot!$A$7</f>
        <v>Mistral</v>
      </c>
      <c r="N40" s="99" t="str">
        <f>Otteluohjelma!$M$11</f>
        <v>Mainarit</v>
      </c>
      <c r="O40" s="99"/>
      <c r="P40" s="99"/>
      <c r="Q40" s="96" t="str">
        <f>$A$40</f>
        <v>9-10</v>
      </c>
      <c r="R40" s="98" t="str">
        <f>Otteluohjelma!$K$12</f>
        <v>GH</v>
      </c>
      <c r="S40" s="98"/>
      <c r="T40" s="98"/>
      <c r="U40" s="88"/>
      <c r="V40" s="98" t="str">
        <f>Otteluohjelma!$M$12</f>
        <v>RäMe</v>
      </c>
      <c r="W40" s="98"/>
      <c r="X40" s="98"/>
      <c r="Y40" s="88"/>
      <c r="Z40" s="98" t="str">
        <f>Otteluohjelma!$K$13</f>
        <v>BcStory</v>
      </c>
      <c r="AA40" s="98"/>
      <c r="AB40" s="98"/>
      <c r="AC40" s="88"/>
      <c r="AD40" s="98" t="str">
        <f>Otteluohjelma!$M$13</f>
        <v>TPS</v>
      </c>
      <c r="AE40" s="98"/>
      <c r="AF40" s="98"/>
      <c r="AG40" s="96" t="str">
        <f>$A$40</f>
        <v>9-10</v>
      </c>
      <c r="AH40" s="98" t="str">
        <f>Otteluohjelma!$K$14</f>
        <v>GB</v>
      </c>
      <c r="AI40" s="98"/>
      <c r="AJ40" s="98"/>
      <c r="AK40" s="88"/>
      <c r="AL40" s="98" t="str">
        <f>Otteluohjelma!$M$14</f>
        <v>Patteri</v>
      </c>
      <c r="AM40" s="98"/>
      <c r="AN40" s="98"/>
      <c r="AO40" s="88"/>
      <c r="AP40" s="98" t="str">
        <f>Otteluohjelma!$K$15</f>
        <v>Mainarit</v>
      </c>
      <c r="AQ40" s="98"/>
      <c r="AR40" s="98"/>
      <c r="AS40" s="88"/>
      <c r="AT40" s="98" t="str">
        <f>Otteluohjelma!$M$15</f>
        <v>GH</v>
      </c>
      <c r="AU40" s="98"/>
      <c r="AV40" s="98"/>
    </row>
    <row r="41" spans="1:48" s="3" customFormat="1" x14ac:dyDescent="0.25">
      <c r="A41" s="97"/>
      <c r="B41" s="42" t="s">
        <v>3</v>
      </c>
      <c r="C41" s="43" t="s">
        <v>7</v>
      </c>
      <c r="D41" s="43" t="s">
        <v>8</v>
      </c>
      <c r="E41" s="44"/>
      <c r="F41" s="42" t="s">
        <v>3</v>
      </c>
      <c r="G41" s="43" t="s">
        <v>7</v>
      </c>
      <c r="H41" s="43" t="s">
        <v>8</v>
      </c>
      <c r="J41" s="42" t="s">
        <v>3</v>
      </c>
      <c r="K41" s="43" t="s">
        <v>7</v>
      </c>
      <c r="L41" s="43" t="s">
        <v>8</v>
      </c>
      <c r="M41" s="44"/>
      <c r="N41" s="42" t="s">
        <v>3</v>
      </c>
      <c r="O41" s="43" t="s">
        <v>7</v>
      </c>
      <c r="P41" s="43" t="s">
        <v>8</v>
      </c>
      <c r="Q41" s="97"/>
      <c r="R41" s="89" t="s">
        <v>3</v>
      </c>
      <c r="S41" s="90" t="s">
        <v>7</v>
      </c>
      <c r="T41" s="90" t="s">
        <v>8</v>
      </c>
      <c r="U41" s="91"/>
      <c r="V41" s="89" t="s">
        <v>3</v>
      </c>
      <c r="W41" s="90" t="s">
        <v>7</v>
      </c>
      <c r="X41" s="90" t="s">
        <v>8</v>
      </c>
      <c r="Y41" s="88"/>
      <c r="Z41" s="89" t="s">
        <v>3</v>
      </c>
      <c r="AA41" s="90" t="s">
        <v>7</v>
      </c>
      <c r="AB41" s="90" t="s">
        <v>8</v>
      </c>
      <c r="AC41" s="91"/>
      <c r="AD41" s="89" t="s">
        <v>3</v>
      </c>
      <c r="AE41" s="90" t="s">
        <v>7</v>
      </c>
      <c r="AF41" s="90" t="s">
        <v>8</v>
      </c>
      <c r="AG41" s="97"/>
      <c r="AH41" s="89" t="s">
        <v>3</v>
      </c>
      <c r="AI41" s="90" t="s">
        <v>7</v>
      </c>
      <c r="AJ41" s="90" t="s">
        <v>8</v>
      </c>
      <c r="AK41" s="91"/>
      <c r="AL41" s="89" t="s">
        <v>3</v>
      </c>
      <c r="AM41" s="90" t="s">
        <v>7</v>
      </c>
      <c r="AN41" s="90" t="s">
        <v>8</v>
      </c>
      <c r="AO41" s="88"/>
      <c r="AP41" s="89" t="s">
        <v>3</v>
      </c>
      <c r="AQ41" s="90" t="s">
        <v>7</v>
      </c>
      <c r="AR41" s="90" t="s">
        <v>8</v>
      </c>
      <c r="AS41" s="91"/>
      <c r="AT41" s="89" t="s">
        <v>3</v>
      </c>
      <c r="AU41" s="90" t="s">
        <v>7</v>
      </c>
      <c r="AV41" s="90" t="s">
        <v>8</v>
      </c>
    </row>
    <row r="42" spans="1:48" x14ac:dyDescent="0.25">
      <c r="A42" s="97"/>
      <c r="B42" s="82" t="s">
        <v>135</v>
      </c>
      <c r="C42" s="79">
        <v>206</v>
      </c>
      <c r="D42" s="83">
        <f>IF(C42=0,0,IF(C42=G42,1,IF(C42&gt;G42,2,0)))</f>
        <v>0</v>
      </c>
      <c r="F42" s="82" t="s">
        <v>199</v>
      </c>
      <c r="G42" s="79">
        <v>214</v>
      </c>
      <c r="H42" s="83">
        <f>IF(G42=0,0,IF(G42=C42,1,IF(G42&gt;C42,2,0)))</f>
        <v>2</v>
      </c>
      <c r="J42" s="82" t="s">
        <v>160</v>
      </c>
      <c r="K42" s="79">
        <v>221</v>
      </c>
      <c r="L42" s="83">
        <f>IF(K42=0,0,IF(K42=O42,1,IF(K42&gt;O42,2,0)))</f>
        <v>0</v>
      </c>
      <c r="N42" s="82" t="s">
        <v>131</v>
      </c>
      <c r="O42" s="79">
        <v>256</v>
      </c>
      <c r="P42" s="83">
        <f>IF(O42=0,0,IF(O42=K42,1,IF(O42&gt;K42,2,0)))</f>
        <v>2</v>
      </c>
      <c r="Q42" s="97"/>
      <c r="R42" s="82" t="s">
        <v>163</v>
      </c>
      <c r="S42" s="79">
        <v>171</v>
      </c>
      <c r="T42" s="83">
        <f>IF(S42=0,0,IF(S42=W42,1,IF(S42&gt;W42,2,0)))</f>
        <v>2</v>
      </c>
      <c r="V42" s="82" t="s">
        <v>116</v>
      </c>
      <c r="W42" s="79">
        <v>148</v>
      </c>
      <c r="X42" s="83">
        <f>IF(W42=0,0,IF(W42=S42,1,IF(W42&gt;S42,2,0)))</f>
        <v>0</v>
      </c>
      <c r="Z42" s="82" t="s">
        <v>188</v>
      </c>
      <c r="AA42" s="79">
        <v>159</v>
      </c>
      <c r="AB42" s="83">
        <f>IF(AA42=0,0,IF(AA42=AE42,1,IF(AA42&gt;AE42,2,0)))</f>
        <v>0</v>
      </c>
      <c r="AD42" s="82" t="s">
        <v>133</v>
      </c>
      <c r="AE42" s="79">
        <v>161</v>
      </c>
      <c r="AF42" s="83">
        <f>IF(AE42=0,0,IF(AE42=AA42,1,IF(AE42&gt;AA42,2,0)))</f>
        <v>2</v>
      </c>
      <c r="AG42" s="97"/>
      <c r="AH42" s="82" t="s">
        <v>105</v>
      </c>
      <c r="AI42" s="79">
        <v>202</v>
      </c>
      <c r="AJ42" s="83">
        <f>IF(AI42=0,0,IF(AI42=AM42,1,IF(AI42&gt;AM42,2,0)))</f>
        <v>0</v>
      </c>
      <c r="AL42" s="82" t="s">
        <v>194</v>
      </c>
      <c r="AM42" s="79">
        <v>220</v>
      </c>
      <c r="AN42" s="83">
        <f>IF(AM42=0,0,IF(AM42=AI42,1,IF(AM42&gt;AI42,2,0)))</f>
        <v>2</v>
      </c>
      <c r="AP42" s="82" t="s">
        <v>131</v>
      </c>
      <c r="AQ42" s="79">
        <v>219</v>
      </c>
      <c r="AR42" s="83">
        <f>IF(AQ42=0,0,IF(AQ42=AU42,1,IF(AQ42&gt;AU42,2,0)))</f>
        <v>2</v>
      </c>
      <c r="AT42" s="82" t="s">
        <v>163</v>
      </c>
      <c r="AU42" s="79">
        <v>201</v>
      </c>
      <c r="AV42" s="83">
        <f>IF(AU42=0,0,IF(AU42=AQ42,1,IF(AU42&gt;AQ42,2,0)))</f>
        <v>0</v>
      </c>
    </row>
    <row r="43" spans="1:48" x14ac:dyDescent="0.25">
      <c r="A43" s="97"/>
      <c r="B43" s="82" t="s">
        <v>192</v>
      </c>
      <c r="C43" s="79">
        <v>218</v>
      </c>
      <c r="D43" s="83">
        <f>IF(C43=0,0,IF(C43=G43,1,IF(C43&gt;G43,2,0)))</f>
        <v>2</v>
      </c>
      <c r="F43" s="82" t="s">
        <v>200</v>
      </c>
      <c r="G43" s="79">
        <v>205</v>
      </c>
      <c r="H43" s="83">
        <f>IF(G43=0,0,IF(G43=C43,1,IF(G43&gt;C43,2,0)))</f>
        <v>0</v>
      </c>
      <c r="J43" s="82" t="s">
        <v>167</v>
      </c>
      <c r="K43" s="79">
        <v>140</v>
      </c>
      <c r="L43" s="83">
        <f>IF(K43=0,0,IF(K43=O43,1,IF(K43&gt;O43,2,0)))</f>
        <v>0</v>
      </c>
      <c r="N43" s="82" t="s">
        <v>178</v>
      </c>
      <c r="O43" s="79">
        <v>181</v>
      </c>
      <c r="P43" s="83">
        <f>IF(O43=0,0,IF(O43=K43,1,IF(O43&gt;K43,2,0)))</f>
        <v>2</v>
      </c>
      <c r="Q43" s="97"/>
      <c r="R43" s="82" t="s">
        <v>151</v>
      </c>
      <c r="S43" s="79">
        <v>185</v>
      </c>
      <c r="T43" s="83">
        <f>IF(S43=0,0,IF(S43=W43,1,IF(S43&gt;W43,2,0)))</f>
        <v>2</v>
      </c>
      <c r="V43" s="82" t="s">
        <v>153</v>
      </c>
      <c r="W43" s="79">
        <v>154</v>
      </c>
      <c r="X43" s="83">
        <f>IF(W43=0,0,IF(W43=S43,1,IF(W43&gt;S43,2,0)))</f>
        <v>0</v>
      </c>
      <c r="Z43" s="82" t="s">
        <v>146</v>
      </c>
      <c r="AA43" s="79">
        <v>177</v>
      </c>
      <c r="AB43" s="83">
        <f>IF(AA43=0,0,IF(AA43=AE43,1,IF(AA43&gt;AE43,2,0)))</f>
        <v>0</v>
      </c>
      <c r="AD43" s="82" t="s">
        <v>155</v>
      </c>
      <c r="AE43" s="79">
        <v>189</v>
      </c>
      <c r="AF43" s="83">
        <f>IF(AE43=0,0,IF(AE43=AA43,1,IF(AE43&gt;AA43,2,0)))</f>
        <v>2</v>
      </c>
      <c r="AG43" s="97"/>
      <c r="AH43" s="82" t="s">
        <v>129</v>
      </c>
      <c r="AI43" s="79">
        <v>190</v>
      </c>
      <c r="AJ43" s="83">
        <f>IF(AI43=0,0,IF(AI43=AM43,1,IF(AI43&gt;AM43,2,0)))</f>
        <v>2</v>
      </c>
      <c r="AL43" s="82" t="s">
        <v>149</v>
      </c>
      <c r="AM43" s="79">
        <v>187</v>
      </c>
      <c r="AN43" s="83">
        <f>IF(AM43=0,0,IF(AM43=AI43,1,IF(AM43&gt;AI43,2,0)))</f>
        <v>0</v>
      </c>
      <c r="AP43" s="82" t="s">
        <v>178</v>
      </c>
      <c r="AQ43" s="79">
        <v>235</v>
      </c>
      <c r="AR43" s="83">
        <f>IF(AQ43=0,0,IF(AQ43=AU43,1,IF(AQ43&gt;AU43,2,0)))</f>
        <v>2</v>
      </c>
      <c r="AT43" s="82" t="s">
        <v>151</v>
      </c>
      <c r="AU43" s="79">
        <v>181</v>
      </c>
      <c r="AV43" s="83">
        <f>IF(AU43=0,0,IF(AU43=AQ43,1,IF(AU43&gt;AQ43,2,0)))</f>
        <v>0</v>
      </c>
    </row>
    <row r="44" spans="1:48" x14ac:dyDescent="0.25">
      <c r="A44" s="97"/>
      <c r="B44" s="82" t="s">
        <v>111</v>
      </c>
      <c r="C44" s="79">
        <v>178</v>
      </c>
      <c r="D44" s="83">
        <f>IF(C44=0,0,IF(C44=G44,1,IF(C44&gt;G44,2,0)))</f>
        <v>0</v>
      </c>
      <c r="F44" s="82" t="s">
        <v>201</v>
      </c>
      <c r="G44" s="79">
        <v>220</v>
      </c>
      <c r="H44" s="83">
        <f>IF(G44=0,0,IF(G44=C44,1,IF(G44&gt;C44,2,0)))</f>
        <v>2</v>
      </c>
      <c r="J44" s="82" t="s">
        <v>165</v>
      </c>
      <c r="K44" s="79">
        <v>260</v>
      </c>
      <c r="L44" s="83">
        <f>IF(K44=0,0,IF(K44=O44,1,IF(K44&gt;O44,2,0)))</f>
        <v>2</v>
      </c>
      <c r="N44" s="82" t="s">
        <v>121</v>
      </c>
      <c r="O44" s="79">
        <v>189</v>
      </c>
      <c r="P44" s="83">
        <f>IF(O44=0,0,IF(O44=K44,1,IF(O44&gt;K44,2,0)))</f>
        <v>0</v>
      </c>
      <c r="Q44" s="97"/>
      <c r="R44" s="82" t="s">
        <v>173</v>
      </c>
      <c r="S44" s="79">
        <v>192</v>
      </c>
      <c r="T44" s="83">
        <f>IF(S44=0,0,IF(S44=W44,1,IF(S44&gt;W44,2,0)))</f>
        <v>0</v>
      </c>
      <c r="V44" s="82" t="s">
        <v>157</v>
      </c>
      <c r="W44" s="79">
        <v>203</v>
      </c>
      <c r="X44" s="83">
        <f>IF(W44=0,0,IF(W44=S44,1,IF(W44&gt;S44,2,0)))</f>
        <v>2</v>
      </c>
      <c r="Z44" s="82" t="s">
        <v>185</v>
      </c>
      <c r="AA44" s="79">
        <v>162</v>
      </c>
      <c r="AB44" s="83">
        <f>IF(AA44=0,0,IF(AA44=AE44,1,IF(AA44&gt;AE44,2,0)))</f>
        <v>0</v>
      </c>
      <c r="AD44" s="82" t="s">
        <v>150</v>
      </c>
      <c r="AE44" s="79">
        <v>223</v>
      </c>
      <c r="AF44" s="83">
        <f>IF(AE44=0,0,IF(AE44=AA44,1,IF(AE44&gt;AA44,2,0)))</f>
        <v>2</v>
      </c>
      <c r="AG44" s="97"/>
      <c r="AH44" s="82" t="s">
        <v>169</v>
      </c>
      <c r="AI44" s="79">
        <v>162</v>
      </c>
      <c r="AJ44" s="83">
        <f>IF(AI44=0,0,IF(AI44=AM44,1,IF(AI44&gt;AM44,2,0)))</f>
        <v>0</v>
      </c>
      <c r="AL44" s="82" t="s">
        <v>195</v>
      </c>
      <c r="AM44" s="79">
        <v>192</v>
      </c>
      <c r="AN44" s="83">
        <f>IF(AM44=0,0,IF(AM44=AI44,1,IF(AM44&gt;AI44,2,0)))</f>
        <v>2</v>
      </c>
      <c r="AP44" s="82" t="s">
        <v>121</v>
      </c>
      <c r="AQ44" s="79">
        <v>167</v>
      </c>
      <c r="AR44" s="83">
        <f>IF(AQ44=0,0,IF(AQ44=AU44,1,IF(AQ44&gt;AU44,2,0)))</f>
        <v>1</v>
      </c>
      <c r="AT44" s="82" t="s">
        <v>173</v>
      </c>
      <c r="AU44" s="79">
        <v>167</v>
      </c>
      <c r="AV44" s="83">
        <f>IF(AU44=0,0,IF(AU44=AQ44,1,IF(AU44&gt;AQ44,2,0)))</f>
        <v>1</v>
      </c>
    </row>
    <row r="45" spans="1:48" x14ac:dyDescent="0.25">
      <c r="A45" s="97"/>
      <c r="B45" s="94" t="s">
        <v>156</v>
      </c>
      <c r="C45" s="79">
        <v>198</v>
      </c>
      <c r="D45" s="80">
        <f t="shared" ref="D45:D46" si="16">IF(C45=0,0,IF(C45=G45,1,IF(C45&gt;G45,2,0)))</f>
        <v>2</v>
      </c>
      <c r="E45" s="81"/>
      <c r="F45" s="94" t="s">
        <v>203</v>
      </c>
      <c r="G45" s="79">
        <v>156</v>
      </c>
      <c r="H45" s="80">
        <f t="shared" ref="H45:H46" si="17">IF(G45=0,0,IF(G45=C45,1,IF(G45&gt;C45,2,0)))</f>
        <v>0</v>
      </c>
      <c r="I45" s="81"/>
      <c r="J45" s="35" t="s">
        <v>166</v>
      </c>
      <c r="K45" s="34">
        <v>190</v>
      </c>
      <c r="L45" s="80">
        <f t="shared" ref="L45:L46" si="18">IF(K45=0,0,IF(K45=O45,1,IF(K45&gt;O45,2,0)))</f>
        <v>2</v>
      </c>
      <c r="M45" s="81"/>
      <c r="N45" s="35" t="s">
        <v>147</v>
      </c>
      <c r="O45" s="34">
        <v>165</v>
      </c>
      <c r="P45" s="80">
        <f t="shared" ref="P45:P46" si="19">IF(O45=0,0,IF(O45=K45,1,IF(O45&gt;K45,2,0)))</f>
        <v>0</v>
      </c>
      <c r="Q45" s="97"/>
      <c r="R45" s="94" t="s">
        <v>113</v>
      </c>
      <c r="S45" s="79">
        <v>158</v>
      </c>
      <c r="T45" s="83">
        <f>IF(S45=0,0,IF(S45=W45,1,IF(S45&gt;W45,2,0)))</f>
        <v>0</v>
      </c>
      <c r="V45" s="94" t="s">
        <v>143</v>
      </c>
      <c r="W45" s="79">
        <v>176</v>
      </c>
      <c r="X45" s="83">
        <f>IF(W45=0,0,IF(W45=S45,1,IF(W45&gt;S45,2,0)))</f>
        <v>2</v>
      </c>
      <c r="Z45" s="94" t="s">
        <v>187</v>
      </c>
      <c r="AA45" s="79">
        <v>185</v>
      </c>
      <c r="AB45" s="83">
        <f>IF(AA45=0,0,IF(AA45=AE45,1,IF(AA45&gt;AE45,2,0)))</f>
        <v>2</v>
      </c>
      <c r="AD45" s="94" t="s">
        <v>140</v>
      </c>
      <c r="AE45" s="79">
        <v>147</v>
      </c>
      <c r="AF45" s="83">
        <f>IF(AE45=0,0,IF(AE45=AA45,1,IF(AE45&gt;AA45,2,0)))</f>
        <v>0</v>
      </c>
      <c r="AG45" s="97"/>
      <c r="AH45" s="94" t="s">
        <v>112</v>
      </c>
      <c r="AI45" s="79">
        <v>183</v>
      </c>
      <c r="AJ45" s="83">
        <f>IF(AI45=0,0,IF(AI45=AM45,1,IF(AI45&gt;AM45,2,0)))</f>
        <v>0</v>
      </c>
      <c r="AL45" s="94" t="s">
        <v>115</v>
      </c>
      <c r="AM45" s="79">
        <v>223</v>
      </c>
      <c r="AN45" s="83">
        <f>IF(AM45=0,0,IF(AM45=AI45,1,IF(AM45&gt;AI45,2,0)))</f>
        <v>2</v>
      </c>
      <c r="AP45" s="94" t="s">
        <v>147</v>
      </c>
      <c r="AQ45" s="79">
        <v>190</v>
      </c>
      <c r="AR45" s="83">
        <f>IF(AQ45=0,0,IF(AQ45=AU45,1,IF(AQ45&gt;AU45,2,0)))</f>
        <v>0</v>
      </c>
      <c r="AT45" s="94" t="s">
        <v>177</v>
      </c>
      <c r="AU45" s="79">
        <v>195</v>
      </c>
      <c r="AV45" s="83">
        <f>IF(AU45=0,0,IF(AU45=AQ45,1,IF(AU45&gt;AQ45,2,0)))</f>
        <v>2</v>
      </c>
    </row>
    <row r="46" spans="1:48" x14ac:dyDescent="0.25">
      <c r="A46" s="97"/>
      <c r="B46" s="94" t="s">
        <v>118</v>
      </c>
      <c r="C46" s="79">
        <v>146</v>
      </c>
      <c r="D46" s="80">
        <f t="shared" si="16"/>
        <v>0</v>
      </c>
      <c r="E46" s="81"/>
      <c r="F46" s="94" t="s">
        <v>198</v>
      </c>
      <c r="G46" s="79">
        <v>199</v>
      </c>
      <c r="H46" s="80">
        <f t="shared" si="17"/>
        <v>2</v>
      </c>
      <c r="I46" s="81"/>
      <c r="J46" s="35" t="s">
        <v>161</v>
      </c>
      <c r="K46" s="34">
        <v>245</v>
      </c>
      <c r="L46" s="80">
        <f t="shared" si="18"/>
        <v>2</v>
      </c>
      <c r="M46" s="81"/>
      <c r="N46" s="35" t="s">
        <v>142</v>
      </c>
      <c r="O46" s="34">
        <v>219</v>
      </c>
      <c r="P46" s="80">
        <f t="shared" si="19"/>
        <v>0</v>
      </c>
      <c r="Q46" s="97"/>
      <c r="R46" s="94" t="s">
        <v>125</v>
      </c>
      <c r="S46" s="79">
        <v>191</v>
      </c>
      <c r="T46" s="83">
        <f>IF(S46=0,0,IF(S46=W46,1,IF(S46&gt;W46,2,0)))</f>
        <v>2</v>
      </c>
      <c r="V46" s="94" t="s">
        <v>210</v>
      </c>
      <c r="W46" s="79">
        <v>165</v>
      </c>
      <c r="X46" s="83">
        <f>IF(W46=0,0,IF(W46=S46,1,IF(W46&gt;S46,2,0)))</f>
        <v>0</v>
      </c>
      <c r="Z46" s="94" t="s">
        <v>184</v>
      </c>
      <c r="AA46" s="79">
        <v>192</v>
      </c>
      <c r="AB46" s="83">
        <f>IF(AA46=0,0,IF(AA46=AE46,1,IF(AA46&gt;AE46,2,0)))</f>
        <v>0</v>
      </c>
      <c r="AD46" s="94" t="s">
        <v>109</v>
      </c>
      <c r="AE46" s="79">
        <v>204</v>
      </c>
      <c r="AF46" s="83">
        <f>IF(AE46=0,0,IF(AE46=AA46,1,IF(AE46&gt;AA46,2,0)))</f>
        <v>2</v>
      </c>
      <c r="AG46" s="97"/>
      <c r="AH46" s="94" t="s">
        <v>120</v>
      </c>
      <c r="AI46" s="79">
        <v>142</v>
      </c>
      <c r="AJ46" s="83">
        <f>IF(AI46=0,0,IF(AI46=AM46,1,IF(AI46&gt;AM46,2,0)))</f>
        <v>0</v>
      </c>
      <c r="AL46" s="94" t="s">
        <v>122</v>
      </c>
      <c r="AM46" s="79">
        <v>226</v>
      </c>
      <c r="AN46" s="83">
        <f>IF(AM46=0,0,IF(AM46=AI46,1,IF(AM46&gt;AI46,2,0)))</f>
        <v>2</v>
      </c>
      <c r="AP46" s="94" t="s">
        <v>142</v>
      </c>
      <c r="AQ46" s="79">
        <v>183</v>
      </c>
      <c r="AR46" s="83">
        <f>IF(AQ46=0,0,IF(AQ46=AU46,1,IF(AQ46&gt;AU46,2,0)))</f>
        <v>0</v>
      </c>
      <c r="AT46" s="94" t="s">
        <v>125</v>
      </c>
      <c r="AU46" s="79">
        <v>214</v>
      </c>
      <c r="AV46" s="83">
        <f>IF(AU46=0,0,IF(AU46=AQ46,1,IF(AU46&gt;AQ46,2,0)))</f>
        <v>2</v>
      </c>
    </row>
    <row r="47" spans="1:48" ht="18.75" x14ac:dyDescent="0.3">
      <c r="A47" s="97"/>
      <c r="B47" s="46" t="s">
        <v>35</v>
      </c>
      <c r="C47" s="47">
        <f>SUM(C42:C46)</f>
        <v>946</v>
      </c>
      <c r="D47" s="47">
        <f>IF(C47=0,0,IF(C47=G47,5,IF(C47&gt;G47,10,0)))</f>
        <v>0</v>
      </c>
      <c r="E47" s="48"/>
      <c r="F47" s="46" t="s">
        <v>35</v>
      </c>
      <c r="G47" s="47">
        <f>SUM(G42:G46)</f>
        <v>994</v>
      </c>
      <c r="H47" s="47">
        <f>IF(G47=0,0,IF(G47=C47,5,IF(G47&gt;C47,10,0)))</f>
        <v>10</v>
      </c>
      <c r="I47" s="48"/>
      <c r="J47" s="46" t="s">
        <v>35</v>
      </c>
      <c r="K47" s="47">
        <f>SUM(K42:K46)</f>
        <v>1056</v>
      </c>
      <c r="L47" s="47">
        <f>IF(K47=0,0,IF(K47=O47,5,IF(K47&gt;O47,10,0)))</f>
        <v>10</v>
      </c>
      <c r="M47" s="48"/>
      <c r="N47" s="46" t="s">
        <v>35</v>
      </c>
      <c r="O47" s="47">
        <f>SUM(O42:O46)</f>
        <v>1010</v>
      </c>
      <c r="P47" s="47">
        <f>IF(O47=0,0,IF(O47=K47,5,IF(O47&gt;K47,10,0)))</f>
        <v>0</v>
      </c>
      <c r="Q47" s="97"/>
      <c r="R47" s="84" t="s">
        <v>35</v>
      </c>
      <c r="S47" s="85">
        <f>SUM(S42:S46)</f>
        <v>897</v>
      </c>
      <c r="T47" s="85">
        <f>IF(S47=0,0,IF(S47=W47,5,IF(S47&gt;W47,10,0)))</f>
        <v>10</v>
      </c>
      <c r="U47" s="86"/>
      <c r="V47" s="84" t="s">
        <v>35</v>
      </c>
      <c r="W47" s="85">
        <f>SUM(W42:W46)</f>
        <v>846</v>
      </c>
      <c r="X47" s="85">
        <f>IF(W47=0,0,IF(W47=S47,5,IF(W47&gt;S47,10,0)))</f>
        <v>0</v>
      </c>
      <c r="Y47" s="86"/>
      <c r="Z47" s="84" t="s">
        <v>35</v>
      </c>
      <c r="AA47" s="85">
        <f>SUM(AA42:AA46)</f>
        <v>875</v>
      </c>
      <c r="AB47" s="85">
        <f>IF(AA47=0,0,IF(AA47=AE47,5,IF(AA47&gt;AE47,10,0)))</f>
        <v>0</v>
      </c>
      <c r="AC47" s="86"/>
      <c r="AD47" s="84" t="s">
        <v>35</v>
      </c>
      <c r="AE47" s="85">
        <f>SUM(AE42:AE46)</f>
        <v>924</v>
      </c>
      <c r="AF47" s="85">
        <f>IF(AE47=0,0,IF(AE47=AA47,5,IF(AE47&gt;AA47,10,0)))</f>
        <v>10</v>
      </c>
      <c r="AG47" s="97"/>
      <c r="AH47" s="84" t="s">
        <v>35</v>
      </c>
      <c r="AI47" s="85">
        <f>SUM(AI42:AI46)</f>
        <v>879</v>
      </c>
      <c r="AJ47" s="85">
        <f>IF(AI47=0,0,IF(AI47=AM47,5,IF(AI47&gt;AM47,10,0)))</f>
        <v>0</v>
      </c>
      <c r="AK47" s="86"/>
      <c r="AL47" s="84" t="s">
        <v>35</v>
      </c>
      <c r="AM47" s="85">
        <f>SUM(AM42:AM46)</f>
        <v>1048</v>
      </c>
      <c r="AN47" s="85">
        <f>IF(AM47=0,0,IF(AM47=AI47,5,IF(AM47&gt;AI47,10,0)))</f>
        <v>10</v>
      </c>
      <c r="AO47" s="86"/>
      <c r="AP47" s="84" t="s">
        <v>35</v>
      </c>
      <c r="AQ47" s="85">
        <f>SUM(AQ42:AQ46)</f>
        <v>994</v>
      </c>
      <c r="AR47" s="85">
        <f>IF(AQ47=0,0,IF(AQ47=AU47,5,IF(AQ47&gt;AU47,10,0)))</f>
        <v>10</v>
      </c>
      <c r="AS47" s="86"/>
      <c r="AT47" s="84" t="s">
        <v>35</v>
      </c>
      <c r="AU47" s="85">
        <f>SUM(AU42:AU46)</f>
        <v>958</v>
      </c>
      <c r="AV47" s="85">
        <f>IF(AU47=0,0,IF(AU47=AQ47,5,IF(AU47&gt;AQ47,10,0)))</f>
        <v>0</v>
      </c>
    </row>
    <row r="48" spans="1:48" ht="18.75" x14ac:dyDescent="0.3">
      <c r="A48" s="97"/>
      <c r="B48" s="46" t="s">
        <v>6</v>
      </c>
      <c r="C48" s="47"/>
      <c r="D48" s="49">
        <f>SUM(D42:D47)</f>
        <v>4</v>
      </c>
      <c r="E48" s="48"/>
      <c r="F48" s="46" t="s">
        <v>6</v>
      </c>
      <c r="G48" s="47"/>
      <c r="H48" s="49">
        <f>SUM(H42:H47)</f>
        <v>16</v>
      </c>
      <c r="I48" s="48"/>
      <c r="J48" s="46" t="s">
        <v>6</v>
      </c>
      <c r="K48" s="47"/>
      <c r="L48" s="49">
        <f>SUM(L42:L47)</f>
        <v>16</v>
      </c>
      <c r="M48" s="48"/>
      <c r="N48" s="46" t="s">
        <v>6</v>
      </c>
      <c r="O48" s="47"/>
      <c r="P48" s="49">
        <f>SUM(P42:P47)</f>
        <v>4</v>
      </c>
      <c r="Q48" s="97"/>
      <c r="R48" s="84" t="s">
        <v>6</v>
      </c>
      <c r="S48" s="85"/>
      <c r="T48" s="87">
        <f>SUM(T42:T47)</f>
        <v>16</v>
      </c>
      <c r="U48" s="86"/>
      <c r="V48" s="84" t="s">
        <v>6</v>
      </c>
      <c r="W48" s="85"/>
      <c r="X48" s="87">
        <f>SUM(X42:X47)</f>
        <v>4</v>
      </c>
      <c r="Y48" s="86"/>
      <c r="Z48" s="84" t="s">
        <v>6</v>
      </c>
      <c r="AA48" s="85"/>
      <c r="AB48" s="87">
        <f>SUM(AB42:AB47)</f>
        <v>2</v>
      </c>
      <c r="AC48" s="86"/>
      <c r="AD48" s="84" t="s">
        <v>6</v>
      </c>
      <c r="AE48" s="85"/>
      <c r="AF48" s="87">
        <f>SUM(AF42:AF47)</f>
        <v>18</v>
      </c>
      <c r="AG48" s="97"/>
      <c r="AH48" s="84" t="s">
        <v>6</v>
      </c>
      <c r="AI48" s="85"/>
      <c r="AJ48" s="87">
        <f>SUM(AJ42:AJ47)</f>
        <v>2</v>
      </c>
      <c r="AK48" s="86"/>
      <c r="AL48" s="84" t="s">
        <v>6</v>
      </c>
      <c r="AM48" s="85"/>
      <c r="AN48" s="87">
        <f>SUM(AN42:AN47)</f>
        <v>18</v>
      </c>
      <c r="AO48" s="86"/>
      <c r="AP48" s="84" t="s">
        <v>6</v>
      </c>
      <c r="AQ48" s="85"/>
      <c r="AR48" s="87">
        <f>SUM(AR42:AR47)</f>
        <v>15</v>
      </c>
      <c r="AS48" s="86"/>
      <c r="AT48" s="84" t="s">
        <v>6</v>
      </c>
      <c r="AU48" s="85"/>
      <c r="AV48" s="87">
        <f>SUM(AV42:AV47)</f>
        <v>5</v>
      </c>
    </row>
    <row r="51" spans="1:48" s="3" customFormat="1" ht="14.45" customHeight="1" x14ac:dyDescent="0.25">
      <c r="A51" s="96" t="str">
        <f>Otteluohjelma!$N$9&amp;"-"&amp;Otteluohjelma!$P$9</f>
        <v>11-12</v>
      </c>
      <c r="B51" s="99" t="str">
        <f>Otteluohjelma!$N$10</f>
        <v>Patteri</v>
      </c>
      <c r="C51" s="99" t="str">
        <f>Perustiedot!$A$8</f>
        <v>AllStars</v>
      </c>
      <c r="D51" s="99" t="str">
        <f>Perustiedot!$A$8</f>
        <v>AllStars</v>
      </c>
      <c r="F51" s="99" t="str">
        <f>Otteluohjelma!$P$10</f>
        <v>Mistral</v>
      </c>
      <c r="G51" s="99" t="str">
        <f>Perustiedot!$A$6</f>
        <v>WRB</v>
      </c>
      <c r="H51" s="99" t="str">
        <f>Perustiedot!$A$6</f>
        <v>WRB</v>
      </c>
      <c r="J51" s="99" t="str">
        <f>Otteluohjelma!$N$11</f>
        <v>Bay</v>
      </c>
      <c r="K51" s="99" t="str">
        <f>Perustiedot!$A$7</f>
        <v>Mistral</v>
      </c>
      <c r="L51" s="99" t="str">
        <f>Perustiedot!$A$7</f>
        <v>Mistral</v>
      </c>
      <c r="N51" s="99" t="str">
        <f>Otteluohjelma!$P$11</f>
        <v>TPS</v>
      </c>
      <c r="O51" s="99"/>
      <c r="P51" s="99"/>
      <c r="Q51" s="96" t="str">
        <f>$A$51</f>
        <v>11-12</v>
      </c>
      <c r="R51" s="98" t="str">
        <f>Otteluohjelma!$N$12</f>
        <v>WRB</v>
      </c>
      <c r="S51" s="98"/>
      <c r="T51" s="98"/>
      <c r="U51" s="88"/>
      <c r="V51" s="98" t="str">
        <f>Otteluohjelma!$P$12</f>
        <v>TKK</v>
      </c>
      <c r="W51" s="98"/>
      <c r="X51" s="98"/>
      <c r="Y51" s="88"/>
      <c r="Z51" s="98" t="str">
        <f>Otteluohjelma!$N$13</f>
        <v>Mainarit</v>
      </c>
      <c r="AA51" s="98"/>
      <c r="AB51" s="98"/>
      <c r="AC51" s="88"/>
      <c r="AD51" s="98" t="str">
        <f>Otteluohjelma!$P$13</f>
        <v>GB</v>
      </c>
      <c r="AE51" s="98"/>
      <c r="AF51" s="98"/>
      <c r="AG51" s="96" t="str">
        <f>$A$51</f>
        <v>11-12</v>
      </c>
      <c r="AH51" s="98" t="str">
        <f>Otteluohjelma!$N$14</f>
        <v>AllStars</v>
      </c>
      <c r="AI51" s="98"/>
      <c r="AJ51" s="98"/>
      <c r="AK51" s="88"/>
      <c r="AL51" s="98" t="str">
        <f>Otteluohjelma!$P$14</f>
        <v>BcStory</v>
      </c>
      <c r="AM51" s="98"/>
      <c r="AN51" s="98"/>
      <c r="AO51" s="88"/>
      <c r="AP51" s="98" t="str">
        <f>Otteluohjelma!$N$15</f>
        <v>TKK</v>
      </c>
      <c r="AQ51" s="98"/>
      <c r="AR51" s="98"/>
      <c r="AS51" s="88"/>
      <c r="AT51" s="98" t="str">
        <f>Otteluohjelma!$P$15</f>
        <v>RäMe</v>
      </c>
      <c r="AU51" s="98"/>
      <c r="AV51" s="98"/>
    </row>
    <row r="52" spans="1:48" s="3" customFormat="1" x14ac:dyDescent="0.25">
      <c r="A52" s="97"/>
      <c r="B52" s="42" t="s">
        <v>3</v>
      </c>
      <c r="C52" s="43" t="s">
        <v>7</v>
      </c>
      <c r="D52" s="43" t="s">
        <v>8</v>
      </c>
      <c r="E52" s="44"/>
      <c r="F52" s="42" t="s">
        <v>3</v>
      </c>
      <c r="G52" s="43" t="s">
        <v>7</v>
      </c>
      <c r="H52" s="43" t="s">
        <v>8</v>
      </c>
      <c r="J52" s="42" t="s">
        <v>3</v>
      </c>
      <c r="K52" s="43" t="s">
        <v>7</v>
      </c>
      <c r="L52" s="43" t="s">
        <v>8</v>
      </c>
      <c r="M52" s="44"/>
      <c r="N52" s="42" t="s">
        <v>3</v>
      </c>
      <c r="O52" s="43" t="s">
        <v>7</v>
      </c>
      <c r="P52" s="43" t="s">
        <v>8</v>
      </c>
      <c r="Q52" s="97"/>
      <c r="R52" s="89" t="s">
        <v>3</v>
      </c>
      <c r="S52" s="90" t="s">
        <v>7</v>
      </c>
      <c r="T52" s="90" t="s">
        <v>8</v>
      </c>
      <c r="U52" s="91"/>
      <c r="V52" s="89" t="s">
        <v>3</v>
      </c>
      <c r="W52" s="90" t="s">
        <v>7</v>
      </c>
      <c r="X52" s="90" t="s">
        <v>8</v>
      </c>
      <c r="Y52" s="88"/>
      <c r="Z52" s="89" t="s">
        <v>3</v>
      </c>
      <c r="AA52" s="90" t="s">
        <v>7</v>
      </c>
      <c r="AB52" s="90" t="s">
        <v>8</v>
      </c>
      <c r="AC52" s="91"/>
      <c r="AD52" s="89" t="s">
        <v>3</v>
      </c>
      <c r="AE52" s="90" t="s">
        <v>7</v>
      </c>
      <c r="AF52" s="90" t="s">
        <v>8</v>
      </c>
      <c r="AG52" s="97"/>
      <c r="AH52" s="89" t="s">
        <v>3</v>
      </c>
      <c r="AI52" s="90" t="s">
        <v>7</v>
      </c>
      <c r="AJ52" s="90" t="s">
        <v>8</v>
      </c>
      <c r="AK52" s="91"/>
      <c r="AL52" s="89" t="s">
        <v>3</v>
      </c>
      <c r="AM52" s="90" t="s">
        <v>7</v>
      </c>
      <c r="AN52" s="90" t="s">
        <v>8</v>
      </c>
      <c r="AO52" s="88"/>
      <c r="AP52" s="89" t="s">
        <v>3</v>
      </c>
      <c r="AQ52" s="90" t="s">
        <v>7</v>
      </c>
      <c r="AR52" s="90" t="s">
        <v>8</v>
      </c>
      <c r="AS52" s="91"/>
      <c r="AT52" s="89" t="s">
        <v>3</v>
      </c>
      <c r="AU52" s="90" t="s">
        <v>7</v>
      </c>
      <c r="AV52" s="90" t="s">
        <v>8</v>
      </c>
    </row>
    <row r="53" spans="1:48" x14ac:dyDescent="0.25">
      <c r="A53" s="97"/>
      <c r="B53" s="82" t="s">
        <v>194</v>
      </c>
      <c r="C53" s="79">
        <v>235</v>
      </c>
      <c r="D53" s="83">
        <f>IF(C53=0,0,IF(C53=G53,1,IF(C53&gt;G53,2,0)))</f>
        <v>2</v>
      </c>
      <c r="F53" s="82" t="s">
        <v>160</v>
      </c>
      <c r="G53" s="79">
        <v>182</v>
      </c>
      <c r="H53" s="83">
        <f>IF(G53=0,0,IF(G53=C53,1,IF(G53&gt;C53,2,0)))</f>
        <v>0</v>
      </c>
      <c r="J53" s="82" t="s">
        <v>135</v>
      </c>
      <c r="K53" s="79">
        <v>226</v>
      </c>
      <c r="L53" s="83">
        <f>IF(K53=0,0,IF(K53=O53,1,IF(K53&gt;O53,2,0)))</f>
        <v>2</v>
      </c>
      <c r="N53" s="82" t="s">
        <v>133</v>
      </c>
      <c r="O53" s="79">
        <v>181</v>
      </c>
      <c r="P53" s="83">
        <f>IF(O53=0,0,IF(O53=K53,1,IF(O53&gt;K53,2,0)))</f>
        <v>0</v>
      </c>
      <c r="Q53" s="97"/>
      <c r="R53" s="82" t="s">
        <v>211</v>
      </c>
      <c r="S53" s="79">
        <v>119</v>
      </c>
      <c r="T53" s="83">
        <f>IF(S53=0,0,IF(S53=W53,1,IF(S53&gt;W53,2,0)))</f>
        <v>0</v>
      </c>
      <c r="V53" s="82" t="s">
        <v>123</v>
      </c>
      <c r="W53" s="79">
        <v>290</v>
      </c>
      <c r="X53" s="83">
        <f>IF(W53=0,0,IF(W53=S53,1,IF(W53&gt;S53,2,0)))</f>
        <v>2</v>
      </c>
      <c r="Z53" s="82" t="s">
        <v>131</v>
      </c>
      <c r="AA53" s="79">
        <v>210</v>
      </c>
      <c r="AB53" s="83">
        <f>IF(AA53=0,0,IF(AA53=AE53,1,IF(AA53&gt;AE53,2,0)))</f>
        <v>2</v>
      </c>
      <c r="AD53" s="82" t="s">
        <v>175</v>
      </c>
      <c r="AE53" s="79">
        <v>149</v>
      </c>
      <c r="AF53" s="83">
        <f>IF(AE53=0,0,IF(AE53=AA53,1,IF(AE53&gt;AA53,2,0)))</f>
        <v>0</v>
      </c>
      <c r="AG53" s="97"/>
      <c r="AH53" s="82" t="s">
        <v>199</v>
      </c>
      <c r="AI53" s="79">
        <v>202</v>
      </c>
      <c r="AJ53" s="83">
        <f>IF(AI53=0,0,IF(AI53=AM53,1,IF(AI53&gt;AM53,2,0)))</f>
        <v>2</v>
      </c>
      <c r="AL53" s="82" t="s">
        <v>190</v>
      </c>
      <c r="AM53" s="79">
        <v>150</v>
      </c>
      <c r="AN53" s="83">
        <f>IF(AM53=0,0,IF(AM53=AI53,1,IF(AM53&gt;AI53,2,0)))</f>
        <v>0</v>
      </c>
      <c r="AP53" s="82" t="s">
        <v>123</v>
      </c>
      <c r="AQ53" s="79">
        <v>156</v>
      </c>
      <c r="AR53" s="83">
        <f>IF(AQ53=0,0,IF(AQ53=AU53,1,IF(AQ53&gt;AU53,2,0)))</f>
        <v>0</v>
      </c>
      <c r="AT53" s="82" t="s">
        <v>116</v>
      </c>
      <c r="AU53" s="79">
        <v>159</v>
      </c>
      <c r="AV53" s="83">
        <f>IF(AU53=0,0,IF(AU53=AQ53,1,IF(AU53&gt;AQ53,2,0)))</f>
        <v>2</v>
      </c>
    </row>
    <row r="54" spans="1:48" x14ac:dyDescent="0.25">
      <c r="A54" s="97"/>
      <c r="B54" s="82" t="s">
        <v>197</v>
      </c>
      <c r="C54" s="79">
        <v>182</v>
      </c>
      <c r="D54" s="83">
        <f>IF(C54=0,0,IF(C54=G54,1,IF(C54&gt;G54,2,0)))</f>
        <v>0</v>
      </c>
      <c r="F54" s="82" t="s">
        <v>167</v>
      </c>
      <c r="G54" s="79">
        <v>192</v>
      </c>
      <c r="H54" s="83">
        <f>IF(G54=0,0,IF(G54=C54,1,IF(G54&gt;C54,2,0)))</f>
        <v>2</v>
      </c>
      <c r="J54" s="82" t="s">
        <v>192</v>
      </c>
      <c r="K54" s="79">
        <v>226</v>
      </c>
      <c r="L54" s="83">
        <f>IF(K54=0,0,IF(K54=O54,1,IF(K54&gt;O54,2,0)))</f>
        <v>2</v>
      </c>
      <c r="N54" s="82" t="s">
        <v>155</v>
      </c>
      <c r="O54" s="79">
        <v>170</v>
      </c>
      <c r="P54" s="83">
        <f>IF(O54=0,0,IF(O54=K54,1,IF(O54&gt;K54,2,0)))</f>
        <v>0</v>
      </c>
      <c r="Q54" s="97"/>
      <c r="R54" s="82" t="s">
        <v>134</v>
      </c>
      <c r="S54" s="79">
        <v>191</v>
      </c>
      <c r="T54" s="83">
        <f>IF(S54=0,0,IF(S54=W54,1,IF(S54&gt;W54,2,0)))</f>
        <v>2</v>
      </c>
      <c r="V54" s="82" t="s">
        <v>172</v>
      </c>
      <c r="W54" s="79">
        <v>159</v>
      </c>
      <c r="X54" s="83">
        <f>IF(W54=0,0,IF(W54=S54,1,IF(W54&gt;S54,2,0)))</f>
        <v>0</v>
      </c>
      <c r="Z54" s="82" t="s">
        <v>178</v>
      </c>
      <c r="AA54" s="79">
        <v>217</v>
      </c>
      <c r="AB54" s="83">
        <f>IF(AA54=0,0,IF(AA54=AE54,1,IF(AA54&gt;AE54,2,0)))</f>
        <v>2</v>
      </c>
      <c r="AD54" s="82" t="s">
        <v>112</v>
      </c>
      <c r="AE54" s="79">
        <v>168</v>
      </c>
      <c r="AF54" s="83">
        <f>IF(AE54=0,0,IF(AE54=AA54,1,IF(AE54&gt;AA54,2,0)))</f>
        <v>0</v>
      </c>
      <c r="AG54" s="97"/>
      <c r="AH54" s="82" t="s">
        <v>200</v>
      </c>
      <c r="AI54" s="79">
        <v>157</v>
      </c>
      <c r="AJ54" s="83">
        <f>IF(AI54=0,0,IF(AI54=AM54,1,IF(AI54&gt;AM54,2,0)))</f>
        <v>0</v>
      </c>
      <c r="AL54" s="82" t="s">
        <v>146</v>
      </c>
      <c r="AM54" s="79">
        <v>203</v>
      </c>
      <c r="AN54" s="83">
        <f>IF(AM54=0,0,IF(AM54=AI54,1,IF(AM54&gt;AI54,2,0)))</f>
        <v>2</v>
      </c>
      <c r="AP54" s="82" t="s">
        <v>172</v>
      </c>
      <c r="AQ54" s="79">
        <v>136</v>
      </c>
      <c r="AR54" s="83">
        <f>IF(AQ54=0,0,IF(AQ54=AU54,1,IF(AQ54&gt;AU54,2,0)))</f>
        <v>0</v>
      </c>
      <c r="AT54" s="82" t="s">
        <v>210</v>
      </c>
      <c r="AU54" s="79">
        <v>211</v>
      </c>
      <c r="AV54" s="83">
        <f>IF(AU54=0,0,IF(AU54=AQ54,1,IF(AU54&gt;AQ54,2,0)))</f>
        <v>2</v>
      </c>
    </row>
    <row r="55" spans="1:48" x14ac:dyDescent="0.25">
      <c r="A55" s="97"/>
      <c r="B55" s="82" t="s">
        <v>195</v>
      </c>
      <c r="C55" s="79">
        <v>169</v>
      </c>
      <c r="D55" s="83">
        <f>IF(C55=0,0,IF(C55=G55,1,IF(C55&gt;G55,2,0)))</f>
        <v>0</v>
      </c>
      <c r="F55" s="82" t="s">
        <v>165</v>
      </c>
      <c r="G55" s="79">
        <v>189</v>
      </c>
      <c r="H55" s="83">
        <f>IF(G55=0,0,IF(G55=C55,1,IF(G55&gt;C55,2,0)))</f>
        <v>2</v>
      </c>
      <c r="J55" s="82" t="s">
        <v>111</v>
      </c>
      <c r="K55" s="79">
        <v>222</v>
      </c>
      <c r="L55" s="83">
        <f>IF(K55=0,0,IF(K55=O55,1,IF(K55&gt;O55,2,0)))</f>
        <v>2</v>
      </c>
      <c r="N55" s="82" t="s">
        <v>150</v>
      </c>
      <c r="O55" s="79">
        <v>181</v>
      </c>
      <c r="P55" s="83">
        <f>IF(O55=0,0,IF(O55=K55,1,IF(O55&gt;K55,2,0)))</f>
        <v>0</v>
      </c>
      <c r="Q55" s="97"/>
      <c r="R55" s="82" t="s">
        <v>176</v>
      </c>
      <c r="S55" s="79">
        <v>193</v>
      </c>
      <c r="T55" s="83">
        <f>IF(S55=0,0,IF(S55=W55,1,IF(S55&gt;W55,2,0)))</f>
        <v>2</v>
      </c>
      <c r="V55" s="82" t="s">
        <v>171</v>
      </c>
      <c r="W55" s="79">
        <v>188</v>
      </c>
      <c r="X55" s="83">
        <f>IF(W55=0,0,IF(W55=S55,1,IF(W55&gt;S55,2,0)))</f>
        <v>0</v>
      </c>
      <c r="Z55" s="82" t="s">
        <v>121</v>
      </c>
      <c r="AA55" s="79">
        <v>160</v>
      </c>
      <c r="AB55" s="83">
        <f>IF(AA55=0,0,IF(AA55=AE55,1,IF(AA55&gt;AE55,2,0)))</f>
        <v>0</v>
      </c>
      <c r="AD55" s="82" t="s">
        <v>120</v>
      </c>
      <c r="AE55" s="79">
        <v>238</v>
      </c>
      <c r="AF55" s="83">
        <f>IF(AE55=0,0,IF(AE55=AA55,1,IF(AE55&gt;AA55,2,0)))</f>
        <v>2</v>
      </c>
      <c r="AG55" s="97"/>
      <c r="AH55" s="82" t="s">
        <v>201</v>
      </c>
      <c r="AI55" s="79">
        <v>179</v>
      </c>
      <c r="AJ55" s="83">
        <f>IF(AI55=0,0,IF(AI55=AM55,1,IF(AI55&gt;AM55,2,0)))</f>
        <v>0</v>
      </c>
      <c r="AL55" s="82" t="s">
        <v>185</v>
      </c>
      <c r="AM55" s="79">
        <v>191</v>
      </c>
      <c r="AN55" s="83">
        <f>IF(AM55=0,0,IF(AM55=AI55,1,IF(AM55&gt;AI55,2,0)))</f>
        <v>2</v>
      </c>
      <c r="AP55" s="82" t="s">
        <v>171</v>
      </c>
      <c r="AQ55" s="79">
        <v>160</v>
      </c>
      <c r="AR55" s="83">
        <f>IF(AQ55=0,0,IF(AQ55=AU55,1,IF(AQ55&gt;AU55,2,0)))</f>
        <v>0</v>
      </c>
      <c r="AT55" s="82" t="s">
        <v>157</v>
      </c>
      <c r="AU55" s="79">
        <v>172</v>
      </c>
      <c r="AV55" s="83">
        <f>IF(AU55=0,0,IF(AU55=AQ55,1,IF(AU55&gt;AQ55,2,0)))</f>
        <v>2</v>
      </c>
    </row>
    <row r="56" spans="1:48" x14ac:dyDescent="0.25">
      <c r="A56" s="97"/>
      <c r="B56" s="94" t="s">
        <v>115</v>
      </c>
      <c r="C56" s="79">
        <v>244</v>
      </c>
      <c r="D56" s="80">
        <f t="shared" ref="D56:D57" si="20">IF(C56=0,0,IF(C56=G56,1,IF(C56&gt;G56,2,0)))</f>
        <v>2</v>
      </c>
      <c r="E56" s="81"/>
      <c r="F56" s="94" t="s">
        <v>166</v>
      </c>
      <c r="G56" s="79">
        <v>205</v>
      </c>
      <c r="H56" s="80">
        <f t="shared" ref="H56:H57" si="21">IF(G56=0,0,IF(G56=C56,1,IF(G56&gt;C56,2,0)))</f>
        <v>0</v>
      </c>
      <c r="I56" s="81"/>
      <c r="J56" s="35" t="s">
        <v>156</v>
      </c>
      <c r="K56" s="34">
        <v>175</v>
      </c>
      <c r="L56" s="80">
        <f t="shared" ref="L56:L57" si="22">IF(K56=0,0,IF(K56=O56,1,IF(K56&gt;O56,2,0)))</f>
        <v>0</v>
      </c>
      <c r="M56" s="81"/>
      <c r="N56" s="35" t="s">
        <v>140</v>
      </c>
      <c r="O56" s="34">
        <v>220</v>
      </c>
      <c r="P56" s="80">
        <f t="shared" ref="P56:P57" si="23">IF(O56=0,0,IF(O56=K56,1,IF(O56&gt;K56,2,0)))</f>
        <v>2</v>
      </c>
      <c r="Q56" s="97"/>
      <c r="R56" s="94" t="s">
        <v>208</v>
      </c>
      <c r="S56" s="79">
        <v>224</v>
      </c>
      <c r="T56" s="83">
        <f>IF(S56=0,0,IF(S56=W56,1,IF(S56&gt;W56,2,0)))</f>
        <v>2</v>
      </c>
      <c r="V56" s="94" t="s">
        <v>108</v>
      </c>
      <c r="W56" s="79">
        <v>169</v>
      </c>
      <c r="X56" s="83">
        <f>IF(W56=0,0,IF(W56=S56,1,IF(W56&gt;S56,2,0)))</f>
        <v>0</v>
      </c>
      <c r="Z56" s="94" t="s">
        <v>147</v>
      </c>
      <c r="AA56" s="79">
        <v>202</v>
      </c>
      <c r="AB56" s="83">
        <f>IF(AA56=0,0,IF(AA56=AE56,1,IF(AA56&gt;AE56,2,0)))</f>
        <v>2</v>
      </c>
      <c r="AD56" s="94" t="s">
        <v>129</v>
      </c>
      <c r="AE56" s="79">
        <v>179</v>
      </c>
      <c r="AF56" s="83">
        <f>IF(AE56=0,0,IF(AE56=AA56,1,IF(AE56&gt;AA56,2,0)))</f>
        <v>0</v>
      </c>
      <c r="AG56" s="97"/>
      <c r="AH56" s="94" t="s">
        <v>203</v>
      </c>
      <c r="AI56" s="79">
        <v>205</v>
      </c>
      <c r="AJ56" s="83">
        <f>IF(AI56=0,0,IF(AI56=AM56,1,IF(AI56&gt;AM56,2,0)))</f>
        <v>2</v>
      </c>
      <c r="AL56" s="94" t="s">
        <v>187</v>
      </c>
      <c r="AM56" s="79">
        <v>170</v>
      </c>
      <c r="AN56" s="83">
        <f>IF(AM56=0,0,IF(AM56=AI56,1,IF(AM56&gt;AI56,2,0)))</f>
        <v>0</v>
      </c>
      <c r="AP56" s="94" t="s">
        <v>108</v>
      </c>
      <c r="AQ56" s="79">
        <v>182</v>
      </c>
      <c r="AR56" s="83">
        <f>IF(AQ56=0,0,IF(AQ56=AU56,1,IF(AQ56&gt;AU56,2,0)))</f>
        <v>0</v>
      </c>
      <c r="AT56" s="94" t="s">
        <v>143</v>
      </c>
      <c r="AU56" s="79">
        <v>214</v>
      </c>
      <c r="AV56" s="83">
        <f>IF(AU56=0,0,IF(AU56=AQ56,1,IF(AU56&gt;AQ56,2,0)))</f>
        <v>2</v>
      </c>
    </row>
    <row r="57" spans="1:48" x14ac:dyDescent="0.25">
      <c r="A57" s="97"/>
      <c r="B57" s="94" t="s">
        <v>122</v>
      </c>
      <c r="C57" s="79">
        <v>239</v>
      </c>
      <c r="D57" s="80">
        <f t="shared" si="20"/>
        <v>2</v>
      </c>
      <c r="E57" s="81"/>
      <c r="F57" s="94" t="s">
        <v>161</v>
      </c>
      <c r="G57" s="79">
        <v>184</v>
      </c>
      <c r="H57" s="80">
        <f t="shared" si="21"/>
        <v>0</v>
      </c>
      <c r="I57" s="81"/>
      <c r="J57" s="35" t="s">
        <v>118</v>
      </c>
      <c r="K57" s="34">
        <v>207</v>
      </c>
      <c r="L57" s="80">
        <f t="shared" si="22"/>
        <v>0</v>
      </c>
      <c r="M57" s="81"/>
      <c r="N57" s="35" t="s">
        <v>109</v>
      </c>
      <c r="O57" s="34">
        <v>224</v>
      </c>
      <c r="P57" s="80">
        <f t="shared" si="23"/>
        <v>2</v>
      </c>
      <c r="Q57" s="97"/>
      <c r="R57" s="94" t="s">
        <v>119</v>
      </c>
      <c r="S57" s="79">
        <v>180</v>
      </c>
      <c r="T57" s="83">
        <f>IF(S57=0,0,IF(S57=W57,1,IF(S57&gt;W57,2,0)))</f>
        <v>2</v>
      </c>
      <c r="V57" s="94" t="s">
        <v>132</v>
      </c>
      <c r="W57" s="79">
        <v>158</v>
      </c>
      <c r="X57" s="83">
        <f>IF(W57=0,0,IF(W57=S57,1,IF(W57&gt;S57,2,0)))</f>
        <v>0</v>
      </c>
      <c r="Z57" s="94" t="s">
        <v>142</v>
      </c>
      <c r="AA57" s="79">
        <v>232</v>
      </c>
      <c r="AB57" s="83">
        <f>IF(AA57=0,0,IF(AA57=AE57,1,IF(AA57&gt;AE57,2,0)))</f>
        <v>2</v>
      </c>
      <c r="AD57" s="94" t="s">
        <v>105</v>
      </c>
      <c r="AE57" s="79">
        <v>162</v>
      </c>
      <c r="AF57" s="83">
        <f>IF(AE57=0,0,IF(AE57=AA57,1,IF(AE57&gt;AA57,2,0)))</f>
        <v>0</v>
      </c>
      <c r="AG57" s="97"/>
      <c r="AH57" s="94" t="s">
        <v>198</v>
      </c>
      <c r="AI57" s="79">
        <v>250</v>
      </c>
      <c r="AJ57" s="83">
        <f>IF(AI57=0,0,IF(AI57=AM57,1,IF(AI57&gt;AM57,2,0)))</f>
        <v>2</v>
      </c>
      <c r="AL57" s="94" t="s">
        <v>184</v>
      </c>
      <c r="AM57" s="79">
        <v>148</v>
      </c>
      <c r="AN57" s="83">
        <f>IF(AM57=0,0,IF(AM57=AI57,1,IF(AM57&gt;AI57,2,0)))</f>
        <v>0</v>
      </c>
      <c r="AP57" s="94" t="s">
        <v>132</v>
      </c>
      <c r="AQ57" s="79">
        <v>214</v>
      </c>
      <c r="AR57" s="83">
        <f>IF(AQ57=0,0,IF(AQ57=AU57,1,IF(AQ57&gt;AU57,2,0)))</f>
        <v>2</v>
      </c>
      <c r="AT57" s="94" t="s">
        <v>107</v>
      </c>
      <c r="AU57" s="79">
        <v>192</v>
      </c>
      <c r="AV57" s="83">
        <f>IF(AU57=0,0,IF(AU57=AQ57,1,IF(AU57&gt;AQ57,2,0)))</f>
        <v>0</v>
      </c>
    </row>
    <row r="58" spans="1:48" ht="18.75" x14ac:dyDescent="0.3">
      <c r="A58" s="97"/>
      <c r="B58" s="46" t="s">
        <v>35</v>
      </c>
      <c r="C58" s="47">
        <f>SUM(C53:C57)</f>
        <v>1069</v>
      </c>
      <c r="D58" s="47">
        <f>IF(C58=0,0,IF(C58=G58,5,IF(C58&gt;G58,10,0)))</f>
        <v>10</v>
      </c>
      <c r="E58" s="48"/>
      <c r="F58" s="46" t="s">
        <v>35</v>
      </c>
      <c r="G58" s="47">
        <f>SUM(G53:G57)</f>
        <v>952</v>
      </c>
      <c r="H58" s="47">
        <f>IF(G58=0,0,IF(G58=C58,5,IF(G58&gt;C58,10,0)))</f>
        <v>0</v>
      </c>
      <c r="I58" s="48"/>
      <c r="J58" s="46" t="s">
        <v>35</v>
      </c>
      <c r="K58" s="47">
        <f>SUM(K53:K57)</f>
        <v>1056</v>
      </c>
      <c r="L58" s="47">
        <f>IF(K58=0,0,IF(K58=O58,5,IF(K58&gt;O58,10,0)))</f>
        <v>10</v>
      </c>
      <c r="M58" s="48"/>
      <c r="N58" s="46" t="s">
        <v>35</v>
      </c>
      <c r="O58" s="47">
        <f>SUM(O53:O57)</f>
        <v>976</v>
      </c>
      <c r="P58" s="47">
        <f>IF(O58=0,0,IF(O58=K58,5,IF(O58&gt;K58,10,0)))</f>
        <v>0</v>
      </c>
      <c r="Q58" s="97"/>
      <c r="R58" s="84" t="s">
        <v>35</v>
      </c>
      <c r="S58" s="85">
        <f>SUM(S53:S57)</f>
        <v>907</v>
      </c>
      <c r="T58" s="85">
        <f>IF(S58=0,0,IF(S58=W58,5,IF(S58&gt;W58,10,0)))</f>
        <v>0</v>
      </c>
      <c r="U58" s="86"/>
      <c r="V58" s="84" t="s">
        <v>35</v>
      </c>
      <c r="W58" s="85">
        <f>SUM(W53:W57)</f>
        <v>964</v>
      </c>
      <c r="X58" s="85">
        <f>IF(W58=0,0,IF(W58=S58,5,IF(W58&gt;S58,10,0)))</f>
        <v>10</v>
      </c>
      <c r="Y58" s="86"/>
      <c r="Z58" s="84" t="s">
        <v>35</v>
      </c>
      <c r="AA58" s="85">
        <f>SUM(AA53:AA57)</f>
        <v>1021</v>
      </c>
      <c r="AB58" s="85">
        <f>IF(AA58=0,0,IF(AA58=AE58,5,IF(AA58&gt;AE58,10,0)))</f>
        <v>10</v>
      </c>
      <c r="AC58" s="86"/>
      <c r="AD58" s="84" t="s">
        <v>35</v>
      </c>
      <c r="AE58" s="85">
        <f>SUM(AE53:AE57)</f>
        <v>896</v>
      </c>
      <c r="AF58" s="85">
        <f>IF(AE58=0,0,IF(AE58=AA58,5,IF(AE58&gt;AA58,10,0)))</f>
        <v>0</v>
      </c>
      <c r="AG58" s="97"/>
      <c r="AH58" s="84" t="s">
        <v>35</v>
      </c>
      <c r="AI58" s="85">
        <f>SUM(AI53:AI57)</f>
        <v>993</v>
      </c>
      <c r="AJ58" s="85">
        <f>IF(AI58=0,0,IF(AI58=AM58,5,IF(AI58&gt;AM58,10,0)))</f>
        <v>10</v>
      </c>
      <c r="AK58" s="86"/>
      <c r="AL58" s="84" t="s">
        <v>35</v>
      </c>
      <c r="AM58" s="85">
        <f>SUM(AM53:AM57)</f>
        <v>862</v>
      </c>
      <c r="AN58" s="85">
        <f>IF(AM58=0,0,IF(AM58=AI58,5,IF(AM58&gt;AI58,10,0)))</f>
        <v>0</v>
      </c>
      <c r="AO58" s="86"/>
      <c r="AP58" s="84" t="s">
        <v>35</v>
      </c>
      <c r="AQ58" s="85">
        <f>SUM(AQ53:AQ57)</f>
        <v>848</v>
      </c>
      <c r="AR58" s="85">
        <f>IF(AQ58=0,0,IF(AQ58=AU58,5,IF(AQ58&gt;AU58,10,0)))</f>
        <v>0</v>
      </c>
      <c r="AS58" s="86"/>
      <c r="AT58" s="84" t="s">
        <v>35</v>
      </c>
      <c r="AU58" s="85">
        <f>SUM(AU53:AU57)</f>
        <v>948</v>
      </c>
      <c r="AV58" s="85">
        <f>IF(AU58=0,0,IF(AU58=AQ58,5,IF(AU58&gt;AQ58,10,0)))</f>
        <v>10</v>
      </c>
    </row>
    <row r="59" spans="1:48" ht="18.75" x14ac:dyDescent="0.3">
      <c r="A59" s="97"/>
      <c r="B59" s="46" t="s">
        <v>6</v>
      </c>
      <c r="C59" s="47"/>
      <c r="D59" s="49">
        <f>SUM(D53:D58)</f>
        <v>16</v>
      </c>
      <c r="E59" s="48"/>
      <c r="F59" s="46" t="s">
        <v>6</v>
      </c>
      <c r="G59" s="47"/>
      <c r="H59" s="49">
        <f>SUM(H53:H58)</f>
        <v>4</v>
      </c>
      <c r="I59" s="48"/>
      <c r="J59" s="46" t="s">
        <v>6</v>
      </c>
      <c r="K59" s="47"/>
      <c r="L59" s="49">
        <f>SUM(L53:L58)</f>
        <v>16</v>
      </c>
      <c r="M59" s="48"/>
      <c r="N59" s="46" t="s">
        <v>6</v>
      </c>
      <c r="O59" s="47"/>
      <c r="P59" s="49">
        <f>SUM(P53:P58)</f>
        <v>4</v>
      </c>
      <c r="Q59" s="97"/>
      <c r="R59" s="84" t="s">
        <v>6</v>
      </c>
      <c r="S59" s="85"/>
      <c r="T59" s="87">
        <f>SUM(T53:T58)</f>
        <v>8</v>
      </c>
      <c r="U59" s="86"/>
      <c r="V59" s="84" t="s">
        <v>6</v>
      </c>
      <c r="W59" s="85"/>
      <c r="X59" s="87">
        <f>SUM(X53:X58)</f>
        <v>12</v>
      </c>
      <c r="Y59" s="86"/>
      <c r="Z59" s="84" t="s">
        <v>6</v>
      </c>
      <c r="AA59" s="85"/>
      <c r="AB59" s="87">
        <f>SUM(AB53:AB58)</f>
        <v>18</v>
      </c>
      <c r="AC59" s="86"/>
      <c r="AD59" s="84" t="s">
        <v>6</v>
      </c>
      <c r="AE59" s="85"/>
      <c r="AF59" s="87">
        <f>SUM(AF53:AF58)</f>
        <v>2</v>
      </c>
      <c r="AG59" s="97"/>
      <c r="AH59" s="84" t="s">
        <v>6</v>
      </c>
      <c r="AI59" s="85"/>
      <c r="AJ59" s="87">
        <f>SUM(AJ53:AJ58)</f>
        <v>16</v>
      </c>
      <c r="AK59" s="86"/>
      <c r="AL59" s="84" t="s">
        <v>6</v>
      </c>
      <c r="AM59" s="85"/>
      <c r="AN59" s="87">
        <f>SUM(AN53:AN58)</f>
        <v>4</v>
      </c>
      <c r="AO59" s="86"/>
      <c r="AP59" s="84" t="s">
        <v>6</v>
      </c>
      <c r="AQ59" s="85"/>
      <c r="AR59" s="87">
        <f>SUM(AR53:AR58)</f>
        <v>2</v>
      </c>
      <c r="AS59" s="86"/>
      <c r="AT59" s="84" t="s">
        <v>6</v>
      </c>
      <c r="AU59" s="85"/>
      <c r="AV59" s="87">
        <f>SUM(AV53:AV58)</f>
        <v>18</v>
      </c>
    </row>
    <row r="62" spans="1:48" s="3" customFormat="1" ht="14.45" customHeight="1" x14ac:dyDescent="0.25">
      <c r="A62" s="96" t="str">
        <f>Otteluohjelma!$Q$9&amp;"-"&amp;Otteluohjelma!$S$9</f>
        <v>13-14</v>
      </c>
      <c r="B62" s="99" t="str">
        <f>Otteluohjelma!$Q$10</f>
        <v>TKK</v>
      </c>
      <c r="C62" s="99" t="str">
        <f>Perustiedot!$A$8</f>
        <v>AllStars</v>
      </c>
      <c r="D62" s="99" t="str">
        <f>Perustiedot!$A$8</f>
        <v>AllStars</v>
      </c>
      <c r="F62" s="99" t="str">
        <f>Otteluohjelma!$S$10</f>
        <v>Mainarit</v>
      </c>
      <c r="G62" s="99" t="str">
        <f>Perustiedot!$A$6</f>
        <v>WRB</v>
      </c>
      <c r="H62" s="99" t="str">
        <f>Perustiedot!$A$6</f>
        <v>WRB</v>
      </c>
      <c r="J62" s="99" t="str">
        <f>Otteluohjelma!$Q$11</f>
        <v>WRB</v>
      </c>
      <c r="K62" s="99" t="str">
        <f>Perustiedot!$A$7</f>
        <v>Mistral</v>
      </c>
      <c r="L62" s="99" t="str">
        <f>Perustiedot!$A$7</f>
        <v>Mistral</v>
      </c>
      <c r="N62" s="99" t="str">
        <f>Otteluohjelma!$S$11</f>
        <v>Patteri</v>
      </c>
      <c r="O62" s="99"/>
      <c r="P62" s="99"/>
      <c r="Q62" s="96" t="str">
        <f>$A$62</f>
        <v>13-14</v>
      </c>
      <c r="R62" s="98" t="str">
        <f>Otteluohjelma!$Q$12</f>
        <v>Mistral</v>
      </c>
      <c r="S62" s="98"/>
      <c r="T62" s="98"/>
      <c r="U62" s="88"/>
      <c r="V62" s="98" t="str">
        <f>Otteluohjelma!$S$12</f>
        <v>GB</v>
      </c>
      <c r="W62" s="98"/>
      <c r="X62" s="98"/>
      <c r="Y62" s="88"/>
      <c r="Z62" s="98" t="str">
        <f>Otteluohjelma!$Q$13</f>
        <v>AllStars</v>
      </c>
      <c r="AA62" s="98"/>
      <c r="AB62" s="98"/>
      <c r="AC62" s="88"/>
      <c r="AD62" s="98" t="str">
        <f>Otteluohjelma!$S$13</f>
        <v>GH</v>
      </c>
      <c r="AE62" s="98"/>
      <c r="AF62" s="98"/>
      <c r="AG62" s="96" t="str">
        <f>$A$62</f>
        <v>13-14</v>
      </c>
      <c r="AH62" s="98" t="str">
        <f>Otteluohjelma!$Q$14</f>
        <v>RäMe</v>
      </c>
      <c r="AI62" s="98"/>
      <c r="AJ62" s="98"/>
      <c r="AK62" s="88"/>
      <c r="AL62" s="98" t="str">
        <f>Otteluohjelma!$S$14</f>
        <v>TPS</v>
      </c>
      <c r="AM62" s="98"/>
      <c r="AN62" s="98"/>
      <c r="AO62" s="88"/>
      <c r="AP62" s="98" t="str">
        <f>Otteluohjelma!$Q$15</f>
        <v>BcStory</v>
      </c>
      <c r="AQ62" s="98"/>
      <c r="AR62" s="98"/>
      <c r="AS62" s="88"/>
      <c r="AT62" s="98" t="str">
        <f>Otteluohjelma!$S$15</f>
        <v>WRB</v>
      </c>
      <c r="AU62" s="98"/>
      <c r="AV62" s="98"/>
    </row>
    <row r="63" spans="1:48" s="3" customFormat="1" x14ac:dyDescent="0.25">
      <c r="A63" s="97"/>
      <c r="B63" s="42" t="s">
        <v>3</v>
      </c>
      <c r="C63" s="43" t="s">
        <v>7</v>
      </c>
      <c r="D63" s="43" t="s">
        <v>8</v>
      </c>
      <c r="E63" s="44"/>
      <c r="F63" s="42" t="s">
        <v>3</v>
      </c>
      <c r="G63" s="43" t="s">
        <v>7</v>
      </c>
      <c r="H63" s="43" t="s">
        <v>8</v>
      </c>
      <c r="J63" s="42" t="s">
        <v>3</v>
      </c>
      <c r="K63" s="43" t="s">
        <v>7</v>
      </c>
      <c r="L63" s="43" t="s">
        <v>8</v>
      </c>
      <c r="M63" s="44"/>
      <c r="N63" s="42" t="s">
        <v>3</v>
      </c>
      <c r="O63" s="43" t="s">
        <v>7</v>
      </c>
      <c r="P63" s="43" t="s">
        <v>8</v>
      </c>
      <c r="Q63" s="97"/>
      <c r="R63" s="89" t="s">
        <v>3</v>
      </c>
      <c r="S63" s="90" t="s">
        <v>7</v>
      </c>
      <c r="T63" s="90" t="s">
        <v>8</v>
      </c>
      <c r="U63" s="91"/>
      <c r="V63" s="89" t="s">
        <v>3</v>
      </c>
      <c r="W63" s="90" t="s">
        <v>7</v>
      </c>
      <c r="X63" s="90" t="s">
        <v>8</v>
      </c>
      <c r="Y63" s="88"/>
      <c r="Z63" s="89" t="s">
        <v>3</v>
      </c>
      <c r="AA63" s="90" t="s">
        <v>7</v>
      </c>
      <c r="AB63" s="90" t="s">
        <v>8</v>
      </c>
      <c r="AC63" s="91"/>
      <c r="AD63" s="89" t="s">
        <v>3</v>
      </c>
      <c r="AE63" s="90" t="s">
        <v>7</v>
      </c>
      <c r="AF63" s="90" t="s">
        <v>8</v>
      </c>
      <c r="AG63" s="97"/>
      <c r="AH63" s="89" t="s">
        <v>3</v>
      </c>
      <c r="AI63" s="90" t="s">
        <v>7</v>
      </c>
      <c r="AJ63" s="90" t="s">
        <v>8</v>
      </c>
      <c r="AK63" s="91"/>
      <c r="AL63" s="89" t="s">
        <v>3</v>
      </c>
      <c r="AM63" s="90" t="s">
        <v>7</v>
      </c>
      <c r="AN63" s="90" t="s">
        <v>8</v>
      </c>
      <c r="AO63" s="88"/>
      <c r="AP63" s="89" t="s">
        <v>3</v>
      </c>
      <c r="AQ63" s="90" t="s">
        <v>7</v>
      </c>
      <c r="AR63" s="90" t="s">
        <v>8</v>
      </c>
      <c r="AS63" s="91"/>
      <c r="AT63" s="89" t="s">
        <v>3</v>
      </c>
      <c r="AU63" s="90" t="s">
        <v>7</v>
      </c>
      <c r="AV63" s="90" t="s">
        <v>8</v>
      </c>
    </row>
    <row r="64" spans="1:48" x14ac:dyDescent="0.25">
      <c r="A64" s="97"/>
      <c r="B64" s="82" t="s">
        <v>123</v>
      </c>
      <c r="C64" s="79">
        <v>162</v>
      </c>
      <c r="D64" s="83">
        <f>IF(C64=0,0,IF(C64=G64,1,IF(C64&gt;G64,2,0)))</f>
        <v>0</v>
      </c>
      <c r="F64" s="82" t="s">
        <v>131</v>
      </c>
      <c r="G64" s="79">
        <v>179</v>
      </c>
      <c r="H64" s="83">
        <f>IF(G64=0,0,IF(G64=C64,1,IF(G64&gt;C64,2,0)))</f>
        <v>2</v>
      </c>
      <c r="J64" s="82" t="s">
        <v>168</v>
      </c>
      <c r="K64" s="79">
        <v>157</v>
      </c>
      <c r="L64" s="83">
        <f>IF(K64=0,0,IF(K64=O64,1,IF(K64&gt;O64,2,0)))</f>
        <v>0</v>
      </c>
      <c r="N64" s="82" t="s">
        <v>194</v>
      </c>
      <c r="O64" s="79">
        <v>183</v>
      </c>
      <c r="P64" s="83">
        <f>IF(O64=0,0,IF(O64=K64,1,IF(O64&gt;K64,2,0)))</f>
        <v>2</v>
      </c>
      <c r="Q64" s="97"/>
      <c r="R64" s="82" t="s">
        <v>160</v>
      </c>
      <c r="S64" s="79">
        <v>191</v>
      </c>
      <c r="T64" s="83">
        <f>IF(S64=0,0,IF(S64=W64,1,IF(S64&gt;W64,2,0)))</f>
        <v>0</v>
      </c>
      <c r="V64" s="82" t="s">
        <v>175</v>
      </c>
      <c r="W64" s="79">
        <v>214</v>
      </c>
      <c r="X64" s="83">
        <f>IF(W64=0,0,IF(W64=S64,1,IF(W64&gt;S64,2,0)))</f>
        <v>2</v>
      </c>
      <c r="Z64" s="82" t="s">
        <v>199</v>
      </c>
      <c r="AA64" s="79">
        <v>164</v>
      </c>
      <c r="AB64" s="83">
        <f>IF(AA64=0,0,IF(AA64=AE64,1,IF(AA64&gt;AE64,2,0)))</f>
        <v>0</v>
      </c>
      <c r="AD64" s="82" t="s">
        <v>163</v>
      </c>
      <c r="AE64" s="79">
        <v>194</v>
      </c>
      <c r="AF64" s="83">
        <f>IF(AE64=0,0,IF(AE64=AA64,1,IF(AE64&gt;AA64,2,0)))</f>
        <v>2</v>
      </c>
      <c r="AG64" s="97"/>
      <c r="AH64" s="82" t="s">
        <v>116</v>
      </c>
      <c r="AI64" s="79">
        <v>174</v>
      </c>
      <c r="AJ64" s="83">
        <f>IF(AI64=0,0,IF(AI64=AM64,1,IF(AI64&gt;AM64,2,0)))</f>
        <v>0</v>
      </c>
      <c r="AL64" s="82" t="s">
        <v>133</v>
      </c>
      <c r="AM64" s="79">
        <v>190</v>
      </c>
      <c r="AN64" s="83">
        <f>IF(AM64=0,0,IF(AM64=AI64,1,IF(AM64&gt;AI64,2,0)))</f>
        <v>2</v>
      </c>
      <c r="AP64" s="82" t="s">
        <v>190</v>
      </c>
      <c r="AQ64" s="79">
        <v>163</v>
      </c>
      <c r="AR64" s="83">
        <f>IF(AQ64=0,0,IF(AQ64=AU64,1,IF(AQ64&gt;AU64,2,0)))</f>
        <v>0</v>
      </c>
      <c r="AT64" s="82" t="s">
        <v>168</v>
      </c>
      <c r="AU64" s="79">
        <v>181</v>
      </c>
      <c r="AV64" s="83">
        <f>IF(AU64=0,0,IF(AU64=AQ64,1,IF(AU64&gt;AQ64,2,0)))</f>
        <v>2</v>
      </c>
    </row>
    <row r="65" spans="1:48" x14ac:dyDescent="0.25">
      <c r="A65" s="97"/>
      <c r="B65" s="82" t="s">
        <v>172</v>
      </c>
      <c r="C65" s="79">
        <v>190</v>
      </c>
      <c r="D65" s="83">
        <f>IF(C65=0,0,IF(C65=G65,1,IF(C65&gt;G65,2,0)))</f>
        <v>0</v>
      </c>
      <c r="F65" s="82" t="s">
        <v>178</v>
      </c>
      <c r="G65" s="79">
        <v>205</v>
      </c>
      <c r="H65" s="83">
        <f>IF(G65=0,0,IF(G65=C65,1,IF(G65&gt;C65,2,0)))</f>
        <v>2</v>
      </c>
      <c r="J65" s="82" t="s">
        <v>134</v>
      </c>
      <c r="K65" s="79">
        <v>160</v>
      </c>
      <c r="L65" s="83">
        <f>IF(K65=0,0,IF(K65=O65,1,IF(K65&gt;O65,2,0)))</f>
        <v>0</v>
      </c>
      <c r="N65" s="82" t="s">
        <v>149</v>
      </c>
      <c r="O65" s="79">
        <v>176</v>
      </c>
      <c r="P65" s="83">
        <f>IF(O65=0,0,IF(O65=K65,1,IF(O65&gt;K65,2,0)))</f>
        <v>2</v>
      </c>
      <c r="Q65" s="97"/>
      <c r="R65" s="82" t="s">
        <v>164</v>
      </c>
      <c r="S65" s="79">
        <v>198</v>
      </c>
      <c r="T65" s="83">
        <f>IF(S65=0,0,IF(S65=W65,1,IF(S65&gt;W65,2,0)))</f>
        <v>0</v>
      </c>
      <c r="V65" s="82" t="s">
        <v>112</v>
      </c>
      <c r="W65" s="79">
        <v>203</v>
      </c>
      <c r="X65" s="83">
        <f>IF(W65=0,0,IF(W65=S65,1,IF(W65&gt;S65,2,0)))</f>
        <v>2</v>
      </c>
      <c r="Z65" s="82" t="s">
        <v>200</v>
      </c>
      <c r="AA65" s="79">
        <v>224</v>
      </c>
      <c r="AB65" s="83">
        <f>IF(AA65=0,0,IF(AA65=AE65,1,IF(AA65&gt;AE65,2,0)))</f>
        <v>2</v>
      </c>
      <c r="AD65" s="82" t="s">
        <v>151</v>
      </c>
      <c r="AE65" s="79">
        <v>181</v>
      </c>
      <c r="AF65" s="83">
        <f>IF(AE65=0,0,IF(AE65=AA65,1,IF(AE65&gt;AA65,2,0)))</f>
        <v>0</v>
      </c>
      <c r="AG65" s="97"/>
      <c r="AH65" s="82" t="s">
        <v>210</v>
      </c>
      <c r="AI65" s="79">
        <v>184</v>
      </c>
      <c r="AJ65" s="83">
        <f>IF(AI65=0,0,IF(AI65=AM65,1,IF(AI65&gt;AM65,2,0)))</f>
        <v>2</v>
      </c>
      <c r="AL65" s="82" t="s">
        <v>155</v>
      </c>
      <c r="AM65" s="79">
        <v>155</v>
      </c>
      <c r="AN65" s="83">
        <f>IF(AM65=0,0,IF(AM65=AI65,1,IF(AM65&gt;AI65,2,0)))</f>
        <v>0</v>
      </c>
      <c r="AP65" s="82" t="s">
        <v>146</v>
      </c>
      <c r="AQ65" s="79">
        <v>209</v>
      </c>
      <c r="AR65" s="83">
        <f>IF(AQ65=0,0,IF(AQ65=AU65,1,IF(AQ65&gt;AU65,2,0)))</f>
        <v>2</v>
      </c>
      <c r="AT65" s="82" t="s">
        <v>134</v>
      </c>
      <c r="AU65" s="79">
        <v>171</v>
      </c>
      <c r="AV65" s="83">
        <f>IF(AU65=0,0,IF(AU65=AQ65,1,IF(AU65&gt;AQ65,2,0)))</f>
        <v>0</v>
      </c>
    </row>
    <row r="66" spans="1:48" x14ac:dyDescent="0.25">
      <c r="A66" s="97"/>
      <c r="B66" s="82" t="s">
        <v>171</v>
      </c>
      <c r="C66" s="79">
        <v>127</v>
      </c>
      <c r="D66" s="83">
        <f>IF(C66=0,0,IF(C66=G66,1,IF(C66&gt;G66,2,0)))</f>
        <v>0</v>
      </c>
      <c r="F66" s="82" t="s">
        <v>121</v>
      </c>
      <c r="G66" s="79">
        <v>217</v>
      </c>
      <c r="H66" s="83">
        <f>IF(G66=0,0,IF(G66=C66,1,IF(G66&gt;C66,2,0)))</f>
        <v>2</v>
      </c>
      <c r="J66" s="82" t="s">
        <v>176</v>
      </c>
      <c r="K66" s="79">
        <v>172</v>
      </c>
      <c r="L66" s="83">
        <f>IF(K66=0,0,IF(K66=O66,1,IF(K66&gt;O66,2,0)))</f>
        <v>2</v>
      </c>
      <c r="N66" s="82" t="s">
        <v>195</v>
      </c>
      <c r="O66" s="79">
        <v>170</v>
      </c>
      <c r="P66" s="83">
        <f>IF(O66=0,0,IF(O66=K66,1,IF(O66&gt;K66,2,0)))</f>
        <v>0</v>
      </c>
      <c r="Q66" s="97"/>
      <c r="R66" s="82" t="s">
        <v>165</v>
      </c>
      <c r="S66" s="79">
        <v>179</v>
      </c>
      <c r="T66" s="83">
        <f>IF(S66=0,0,IF(S66=W66,1,IF(S66&gt;W66,2,0)))</f>
        <v>0</v>
      </c>
      <c r="V66" s="82" t="s">
        <v>120</v>
      </c>
      <c r="W66" s="79">
        <v>225</v>
      </c>
      <c r="X66" s="83">
        <f>IF(W66=0,0,IF(W66=S66,1,IF(W66&gt;S66,2,0)))</f>
        <v>2</v>
      </c>
      <c r="Z66" s="82" t="s">
        <v>201</v>
      </c>
      <c r="AA66" s="79">
        <v>255</v>
      </c>
      <c r="AB66" s="83">
        <f>IF(AA66=0,0,IF(AA66=AE66,1,IF(AA66&gt;AE66,2,0)))</f>
        <v>2</v>
      </c>
      <c r="AD66" s="82" t="s">
        <v>173</v>
      </c>
      <c r="AE66" s="79">
        <v>177</v>
      </c>
      <c r="AF66" s="83">
        <f>IF(AE66=0,0,IF(AE66=AA66,1,IF(AE66&gt;AA66,2,0)))</f>
        <v>0</v>
      </c>
      <c r="AG66" s="97"/>
      <c r="AH66" s="82" t="s">
        <v>157</v>
      </c>
      <c r="AI66" s="79">
        <v>191</v>
      </c>
      <c r="AJ66" s="83">
        <f>IF(AI66=0,0,IF(AI66=AM66,1,IF(AI66&gt;AM66,2,0)))</f>
        <v>2</v>
      </c>
      <c r="AL66" s="82" t="s">
        <v>150</v>
      </c>
      <c r="AM66" s="79">
        <v>190</v>
      </c>
      <c r="AN66" s="83">
        <f>IF(AM66=0,0,IF(AM66=AI66,1,IF(AM66&gt;AI66,2,0)))</f>
        <v>0</v>
      </c>
      <c r="AP66" s="82" t="s">
        <v>185</v>
      </c>
      <c r="AQ66" s="79">
        <v>168</v>
      </c>
      <c r="AR66" s="83">
        <f>IF(AQ66=0,0,IF(AQ66=AU66,1,IF(AQ66&gt;AU66,2,0)))</f>
        <v>0</v>
      </c>
      <c r="AT66" s="82" t="s">
        <v>176</v>
      </c>
      <c r="AU66" s="79">
        <v>202</v>
      </c>
      <c r="AV66" s="83">
        <f>IF(AU66=0,0,IF(AU66=AQ66,1,IF(AU66&gt;AQ66,2,0)))</f>
        <v>2</v>
      </c>
    </row>
    <row r="67" spans="1:48" x14ac:dyDescent="0.25">
      <c r="A67" s="97"/>
      <c r="B67" s="94" t="s">
        <v>108</v>
      </c>
      <c r="C67" s="79">
        <v>180</v>
      </c>
      <c r="D67" s="80">
        <f t="shared" ref="D67:D68" si="24">IF(C67=0,0,IF(C67=G67,1,IF(C67&gt;G67,2,0)))</f>
        <v>0</v>
      </c>
      <c r="E67" s="81"/>
      <c r="F67" s="94" t="s">
        <v>147</v>
      </c>
      <c r="G67" s="79">
        <v>216</v>
      </c>
      <c r="H67" s="80">
        <f t="shared" ref="H67:H68" si="25">IF(G67=0,0,IF(G67=C67,1,IF(G67&gt;C67,2,0)))</f>
        <v>2</v>
      </c>
      <c r="I67" s="81"/>
      <c r="J67" s="35" t="s">
        <v>208</v>
      </c>
      <c r="K67" s="34">
        <v>206</v>
      </c>
      <c r="L67" s="80">
        <f t="shared" ref="L67:L68" si="26">IF(K67=0,0,IF(K67=O67,1,IF(K67&gt;O67,2,0)))</f>
        <v>2</v>
      </c>
      <c r="M67" s="81"/>
      <c r="N67" s="35" t="s">
        <v>115</v>
      </c>
      <c r="O67" s="34">
        <v>196</v>
      </c>
      <c r="P67" s="80">
        <f t="shared" ref="P67:P68" si="27">IF(O67=0,0,IF(O67=K67,1,IF(O67&gt;K67,2,0)))</f>
        <v>0</v>
      </c>
      <c r="Q67" s="97"/>
      <c r="R67" s="35" t="s">
        <v>166</v>
      </c>
      <c r="S67" s="34">
        <v>189</v>
      </c>
      <c r="T67" s="80">
        <f t="shared" ref="T67:T68" si="28">IF(S67=0,0,IF(S67=W67,1,IF(S67&gt;W67,2,0)))</f>
        <v>2</v>
      </c>
      <c r="U67" s="81"/>
      <c r="V67" s="35" t="s">
        <v>129</v>
      </c>
      <c r="W67" s="34">
        <v>160</v>
      </c>
      <c r="X67" s="80">
        <f t="shared" ref="X67:X68" si="29">IF(W67=0,0,IF(W67=S67,1,IF(W67&gt;S67,2,0)))</f>
        <v>0</v>
      </c>
      <c r="Y67" s="81"/>
      <c r="Z67" s="35" t="s">
        <v>203</v>
      </c>
      <c r="AA67" s="34">
        <v>145</v>
      </c>
      <c r="AB67" s="80">
        <f t="shared" ref="AB67:AB68" si="30">IF(AA67=0,0,IF(AA67=AE67,1,IF(AA67&gt;AE67,2,0)))</f>
        <v>0</v>
      </c>
      <c r="AC67" s="81"/>
      <c r="AD67" s="35" t="s">
        <v>177</v>
      </c>
      <c r="AE67" s="34">
        <v>177</v>
      </c>
      <c r="AF67" s="80">
        <f t="shared" ref="AF67:AF68" si="31">IF(AE67=0,0,IF(AE67=AA67,1,IF(AE67&gt;AA67,2,0)))</f>
        <v>2</v>
      </c>
      <c r="AG67" s="97"/>
      <c r="AH67" s="35" t="s">
        <v>143</v>
      </c>
      <c r="AI67" s="34">
        <v>200</v>
      </c>
      <c r="AJ67" s="80">
        <f t="shared" ref="AJ67:AJ68" si="32">IF(AI67=0,0,IF(AI67=AM67,1,IF(AI67&gt;AM67,2,0)))</f>
        <v>2</v>
      </c>
      <c r="AK67" s="81"/>
      <c r="AL67" s="35" t="s">
        <v>140</v>
      </c>
      <c r="AM67" s="34">
        <v>160</v>
      </c>
      <c r="AN67" s="80">
        <f t="shared" ref="AN67:AN68" si="33">IF(AM67=0,0,IF(AM67=AI67,1,IF(AM67&gt;AI67,2,0)))</f>
        <v>0</v>
      </c>
      <c r="AO67" s="81"/>
      <c r="AP67" s="35" t="s">
        <v>187</v>
      </c>
      <c r="AQ67" s="34">
        <v>181</v>
      </c>
      <c r="AR67" s="80">
        <f t="shared" ref="AR67:AR68" si="34">IF(AQ67=0,0,IF(AQ67=AU67,1,IF(AQ67&gt;AU67,2,0)))</f>
        <v>0</v>
      </c>
      <c r="AS67" s="81"/>
      <c r="AT67" s="35" t="s">
        <v>208</v>
      </c>
      <c r="AU67" s="34">
        <v>255</v>
      </c>
      <c r="AV67" s="80">
        <f t="shared" ref="AV67:AV68" si="35">IF(AU67=0,0,IF(AU67=AQ67,1,IF(AU67&gt;AQ67,2,0)))</f>
        <v>2</v>
      </c>
    </row>
    <row r="68" spans="1:48" x14ac:dyDescent="0.25">
      <c r="A68" s="97"/>
      <c r="B68" s="94" t="s">
        <v>132</v>
      </c>
      <c r="C68" s="79">
        <v>234</v>
      </c>
      <c r="D68" s="80">
        <f t="shared" si="24"/>
        <v>2</v>
      </c>
      <c r="E68" s="81"/>
      <c r="F68" s="94" t="s">
        <v>142</v>
      </c>
      <c r="G68" s="79">
        <v>233</v>
      </c>
      <c r="H68" s="80">
        <f t="shared" si="25"/>
        <v>0</v>
      </c>
      <c r="I68" s="81"/>
      <c r="J68" s="35" t="s">
        <v>119</v>
      </c>
      <c r="K68" s="34">
        <v>188</v>
      </c>
      <c r="L68" s="80">
        <f t="shared" si="26"/>
        <v>2</v>
      </c>
      <c r="M68" s="81"/>
      <c r="N68" s="35" t="s">
        <v>122</v>
      </c>
      <c r="O68" s="34">
        <v>178</v>
      </c>
      <c r="P68" s="80">
        <f t="shared" si="27"/>
        <v>0</v>
      </c>
      <c r="Q68" s="97"/>
      <c r="R68" s="35" t="s">
        <v>161</v>
      </c>
      <c r="S68" s="34">
        <v>202</v>
      </c>
      <c r="T68" s="80">
        <f t="shared" si="28"/>
        <v>2</v>
      </c>
      <c r="U68" s="81"/>
      <c r="V68" s="35" t="s">
        <v>105</v>
      </c>
      <c r="W68" s="34">
        <v>160</v>
      </c>
      <c r="X68" s="80">
        <f t="shared" si="29"/>
        <v>0</v>
      </c>
      <c r="Y68" s="81"/>
      <c r="Z68" s="35" t="s">
        <v>198</v>
      </c>
      <c r="AA68" s="34">
        <v>210</v>
      </c>
      <c r="AB68" s="80">
        <f t="shared" si="30"/>
        <v>0</v>
      </c>
      <c r="AC68" s="81"/>
      <c r="AD68" s="35" t="s">
        <v>125</v>
      </c>
      <c r="AE68" s="34">
        <v>213</v>
      </c>
      <c r="AF68" s="80">
        <f t="shared" si="31"/>
        <v>2</v>
      </c>
      <c r="AG68" s="97"/>
      <c r="AH68" s="35" t="s">
        <v>107</v>
      </c>
      <c r="AI68" s="34">
        <v>159</v>
      </c>
      <c r="AJ68" s="80">
        <f t="shared" si="32"/>
        <v>0</v>
      </c>
      <c r="AK68" s="81"/>
      <c r="AL68" s="35" t="s">
        <v>109</v>
      </c>
      <c r="AM68" s="34">
        <v>163</v>
      </c>
      <c r="AN68" s="80">
        <f t="shared" si="33"/>
        <v>2</v>
      </c>
      <c r="AO68" s="81"/>
      <c r="AP68" s="35" t="s">
        <v>184</v>
      </c>
      <c r="AQ68" s="34">
        <v>265</v>
      </c>
      <c r="AR68" s="80">
        <f t="shared" si="34"/>
        <v>2</v>
      </c>
      <c r="AS68" s="81"/>
      <c r="AT68" s="35" t="s">
        <v>119</v>
      </c>
      <c r="AU68" s="34">
        <v>216</v>
      </c>
      <c r="AV68" s="80">
        <f t="shared" si="35"/>
        <v>0</v>
      </c>
    </row>
    <row r="69" spans="1:48" ht="18.75" x14ac:dyDescent="0.3">
      <c r="A69" s="97"/>
      <c r="B69" s="46" t="s">
        <v>35</v>
      </c>
      <c r="C69" s="47">
        <f>SUM(C64:C68)</f>
        <v>893</v>
      </c>
      <c r="D69" s="47">
        <f>IF(C69=0,0,IF(C69=G69,5,IF(C69&gt;G69,10,0)))</f>
        <v>0</v>
      </c>
      <c r="E69" s="48"/>
      <c r="F69" s="46" t="s">
        <v>35</v>
      </c>
      <c r="G69" s="47">
        <f>SUM(G64:G68)</f>
        <v>1050</v>
      </c>
      <c r="H69" s="47">
        <f>IF(G69=0,0,IF(G69=C69,5,IF(G69&gt;C69,10,0)))</f>
        <v>10</v>
      </c>
      <c r="I69" s="48"/>
      <c r="J69" s="46" t="s">
        <v>35</v>
      </c>
      <c r="K69" s="47">
        <f>SUM(K64:K68)</f>
        <v>883</v>
      </c>
      <c r="L69" s="47">
        <f>IF(K69=0,0,IF(K69=O69,5,IF(K69&gt;O69,10,0)))</f>
        <v>0</v>
      </c>
      <c r="M69" s="48"/>
      <c r="N69" s="46" t="s">
        <v>35</v>
      </c>
      <c r="O69" s="47">
        <f>SUM(O64:O68)</f>
        <v>903</v>
      </c>
      <c r="P69" s="47">
        <f>IF(O69=0,0,IF(O69=K69,5,IF(O69&gt;K69,10,0)))</f>
        <v>10</v>
      </c>
      <c r="Q69" s="97"/>
      <c r="R69" s="46" t="s">
        <v>35</v>
      </c>
      <c r="S69" s="47">
        <f>SUM(S64:S68)</f>
        <v>959</v>
      </c>
      <c r="T69" s="47">
        <f>IF(S69=0,0,IF(S69=W69,5,IF(S69&gt;W69,10,0)))</f>
        <v>0</v>
      </c>
      <c r="U69" s="48"/>
      <c r="V69" s="46" t="s">
        <v>35</v>
      </c>
      <c r="W69" s="47">
        <f>SUM(W64:W68)</f>
        <v>962</v>
      </c>
      <c r="X69" s="47">
        <f>IF(W69=0,0,IF(W69=S69,5,IF(W69&gt;S69,10,0)))</f>
        <v>10</v>
      </c>
      <c r="Y69" s="48"/>
      <c r="Z69" s="46" t="s">
        <v>35</v>
      </c>
      <c r="AA69" s="47">
        <f>SUM(AA64:AA68)</f>
        <v>998</v>
      </c>
      <c r="AB69" s="47">
        <f>IF(AA69=0,0,IF(AA69=AE69,5,IF(AA69&gt;AE69,10,0)))</f>
        <v>10</v>
      </c>
      <c r="AC69" s="48"/>
      <c r="AD69" s="46" t="s">
        <v>35</v>
      </c>
      <c r="AE69" s="47">
        <f>SUM(AE64:AE68)</f>
        <v>942</v>
      </c>
      <c r="AF69" s="47">
        <f>IF(AE69=0,0,IF(AE69=AA69,5,IF(AE69&gt;AA69,10,0)))</f>
        <v>0</v>
      </c>
      <c r="AG69" s="97"/>
      <c r="AH69" s="46" t="s">
        <v>35</v>
      </c>
      <c r="AI69" s="47">
        <f>SUM(AI64:AI68)</f>
        <v>908</v>
      </c>
      <c r="AJ69" s="47">
        <f>IF(AI69=0,0,IF(AI69=AM69,5,IF(AI69&gt;AM69,10,0)))</f>
        <v>10</v>
      </c>
      <c r="AK69" s="48"/>
      <c r="AL69" s="46" t="s">
        <v>35</v>
      </c>
      <c r="AM69" s="47">
        <f>SUM(AM64:AM68)</f>
        <v>858</v>
      </c>
      <c r="AN69" s="47">
        <f>IF(AM69=0,0,IF(AM69=AI69,5,IF(AM69&gt;AI69,10,0)))</f>
        <v>0</v>
      </c>
      <c r="AO69" s="48"/>
      <c r="AP69" s="46" t="s">
        <v>35</v>
      </c>
      <c r="AQ69" s="47">
        <f>SUM(AQ64:AQ68)</f>
        <v>986</v>
      </c>
      <c r="AR69" s="47">
        <f>IF(AQ69=0,0,IF(AQ69=AU69,5,IF(AQ69&gt;AU69,10,0)))</f>
        <v>0</v>
      </c>
      <c r="AS69" s="48"/>
      <c r="AT69" s="46" t="s">
        <v>35</v>
      </c>
      <c r="AU69" s="47">
        <f>SUM(AU64:AU68)</f>
        <v>1025</v>
      </c>
      <c r="AV69" s="47">
        <f>IF(AU69=0,0,IF(AU69=AQ69,5,IF(AU69&gt;AQ69,10,0)))</f>
        <v>10</v>
      </c>
    </row>
    <row r="70" spans="1:48" ht="18.75" x14ac:dyDescent="0.3">
      <c r="A70" s="97"/>
      <c r="B70" s="46" t="s">
        <v>6</v>
      </c>
      <c r="C70" s="47"/>
      <c r="D70" s="49">
        <f>SUM(D64:D69)</f>
        <v>2</v>
      </c>
      <c r="E70" s="48"/>
      <c r="F70" s="46" t="s">
        <v>6</v>
      </c>
      <c r="G70" s="47"/>
      <c r="H70" s="49">
        <f>SUM(H64:H69)</f>
        <v>18</v>
      </c>
      <c r="I70" s="48"/>
      <c r="J70" s="46" t="s">
        <v>6</v>
      </c>
      <c r="K70" s="47"/>
      <c r="L70" s="49">
        <f>SUM(L64:L69)</f>
        <v>6</v>
      </c>
      <c r="M70" s="48"/>
      <c r="N70" s="46" t="s">
        <v>6</v>
      </c>
      <c r="O70" s="47"/>
      <c r="P70" s="49">
        <f>SUM(P64:P69)</f>
        <v>14</v>
      </c>
      <c r="Q70" s="97"/>
      <c r="R70" s="46" t="s">
        <v>6</v>
      </c>
      <c r="S70" s="47"/>
      <c r="T70" s="49">
        <f>SUM(T64:T69)</f>
        <v>4</v>
      </c>
      <c r="U70" s="48"/>
      <c r="V70" s="46" t="s">
        <v>6</v>
      </c>
      <c r="W70" s="47"/>
      <c r="X70" s="49">
        <f>SUM(X64:X69)</f>
        <v>16</v>
      </c>
      <c r="Y70" s="48"/>
      <c r="Z70" s="46" t="s">
        <v>6</v>
      </c>
      <c r="AA70" s="47"/>
      <c r="AB70" s="49">
        <f>SUM(AB64:AB69)</f>
        <v>14</v>
      </c>
      <c r="AC70" s="48"/>
      <c r="AD70" s="46" t="s">
        <v>6</v>
      </c>
      <c r="AE70" s="47"/>
      <c r="AF70" s="49">
        <f>SUM(AF64:AF69)</f>
        <v>6</v>
      </c>
      <c r="AG70" s="97"/>
      <c r="AH70" s="46" t="s">
        <v>6</v>
      </c>
      <c r="AI70" s="47"/>
      <c r="AJ70" s="49">
        <f>SUM(AJ64:AJ69)</f>
        <v>16</v>
      </c>
      <c r="AK70" s="48"/>
      <c r="AL70" s="46" t="s">
        <v>6</v>
      </c>
      <c r="AM70" s="47"/>
      <c r="AN70" s="49">
        <f>SUM(AN64:AN69)</f>
        <v>4</v>
      </c>
      <c r="AO70" s="48"/>
      <c r="AP70" s="46" t="s">
        <v>6</v>
      </c>
      <c r="AQ70" s="47"/>
      <c r="AR70" s="49">
        <f>SUM(AR64:AR69)</f>
        <v>4</v>
      </c>
      <c r="AS70" s="48"/>
      <c r="AT70" s="46" t="s">
        <v>6</v>
      </c>
      <c r="AU70" s="47"/>
      <c r="AV70" s="49">
        <f>SUM(AV64:AV69)</f>
        <v>16</v>
      </c>
    </row>
  </sheetData>
  <sheetProtection sheet="1" selectLockedCells="1"/>
  <mergeCells count="96">
    <mergeCell ref="AG40:AG48"/>
    <mergeCell ref="AH40:AJ40"/>
    <mergeCell ref="AL40:AN40"/>
    <mergeCell ref="AP40:AR40"/>
    <mergeCell ref="AT40:AV40"/>
    <mergeCell ref="AG29:AG37"/>
    <mergeCell ref="AH29:AJ29"/>
    <mergeCell ref="AL29:AN29"/>
    <mergeCell ref="AP29:AR29"/>
    <mergeCell ref="AT29:AV29"/>
    <mergeCell ref="AG18:AG26"/>
    <mergeCell ref="AH18:AJ18"/>
    <mergeCell ref="AL18:AN18"/>
    <mergeCell ref="AP18:AR18"/>
    <mergeCell ref="AT18:AV18"/>
    <mergeCell ref="AH5:AN5"/>
    <mergeCell ref="AP5:AV5"/>
    <mergeCell ref="AG7:AG15"/>
    <mergeCell ref="AH7:AJ7"/>
    <mergeCell ref="AL7:AN7"/>
    <mergeCell ref="AP7:AR7"/>
    <mergeCell ref="AT7:AV7"/>
    <mergeCell ref="Z29:AB29"/>
    <mergeCell ref="AD29:AF29"/>
    <mergeCell ref="Z40:AB40"/>
    <mergeCell ref="AD40:AF40"/>
    <mergeCell ref="R5:X5"/>
    <mergeCell ref="R7:T7"/>
    <mergeCell ref="V7:X7"/>
    <mergeCell ref="R18:T18"/>
    <mergeCell ref="V18:X18"/>
    <mergeCell ref="Z5:AF5"/>
    <mergeCell ref="Z7:AB7"/>
    <mergeCell ref="AD7:AF7"/>
    <mergeCell ref="Z18:AB18"/>
    <mergeCell ref="AD18:AF18"/>
    <mergeCell ref="V29:X29"/>
    <mergeCell ref="B5:H5"/>
    <mergeCell ref="A7:A15"/>
    <mergeCell ref="B7:D7"/>
    <mergeCell ref="F7:H7"/>
    <mergeCell ref="A18:A26"/>
    <mergeCell ref="B18:D18"/>
    <mergeCell ref="F18:H18"/>
    <mergeCell ref="A40:A48"/>
    <mergeCell ref="B40:D40"/>
    <mergeCell ref="F40:H40"/>
    <mergeCell ref="J40:L40"/>
    <mergeCell ref="N40:P40"/>
    <mergeCell ref="J29:L29"/>
    <mergeCell ref="N29:P29"/>
    <mergeCell ref="A29:A37"/>
    <mergeCell ref="B29:D29"/>
    <mergeCell ref="F29:H29"/>
    <mergeCell ref="Q40:Q48"/>
    <mergeCell ref="R29:T29"/>
    <mergeCell ref="R40:T40"/>
    <mergeCell ref="V40:X40"/>
    <mergeCell ref="Q7:Q15"/>
    <mergeCell ref="Q18:Q26"/>
    <mergeCell ref="Q29:Q37"/>
    <mergeCell ref="J5:P5"/>
    <mergeCell ref="J7:L7"/>
    <mergeCell ref="N7:P7"/>
    <mergeCell ref="J18:L18"/>
    <mergeCell ref="N18:P18"/>
    <mergeCell ref="A51:A59"/>
    <mergeCell ref="B51:D51"/>
    <mergeCell ref="F51:H51"/>
    <mergeCell ref="J51:L51"/>
    <mergeCell ref="N51:P51"/>
    <mergeCell ref="Q51:Q59"/>
    <mergeCell ref="R51:T51"/>
    <mergeCell ref="V51:X51"/>
    <mergeCell ref="Z51:AB51"/>
    <mergeCell ref="AD51:AF51"/>
    <mergeCell ref="AG51:AG59"/>
    <mergeCell ref="AH51:AJ51"/>
    <mergeCell ref="AL51:AN51"/>
    <mergeCell ref="AP51:AR51"/>
    <mergeCell ref="AT51:AV51"/>
    <mergeCell ref="A62:A70"/>
    <mergeCell ref="B62:D62"/>
    <mergeCell ref="F62:H62"/>
    <mergeCell ref="J62:L62"/>
    <mergeCell ref="N62:P62"/>
    <mergeCell ref="Q62:Q70"/>
    <mergeCell ref="R62:T62"/>
    <mergeCell ref="V62:X62"/>
    <mergeCell ref="Z62:AB62"/>
    <mergeCell ref="AD62:AF62"/>
    <mergeCell ref="AG62:AG70"/>
    <mergeCell ref="AH62:AJ62"/>
    <mergeCell ref="AL62:AN62"/>
    <mergeCell ref="AP62:AR62"/>
    <mergeCell ref="AT62:AV62"/>
  </mergeCells>
  <dataValidations count="7">
    <dataValidation type="list" allowBlank="1" showInputMessage="1" showErrorMessage="1" sqref="B12 F12 B23 B34 B45 B56 B67 J67 J56 J45 J34 J23 J12 R12 AD67 F23 F34 AD12 R67 Z67 F45 F56 F67 N67 Z12 N56 N45 N34 N23 N12 AH67 AP67 V12 V67 AL67 AT67" xr:uid="{00000000-0002-0000-0000-000000000000}">
      <formula1>INDIRECT(B7)</formula1>
    </dataValidation>
    <dataValidation type="list" allowBlank="1" showInputMessage="1" showErrorMessage="1" sqref="B13 F13 B24 B35 B46 B57 B68 J68 J57 J46 J35 J24 J13 R13 AD68 F24 F35 AD13 R68 Z68 F46 F57 F68 N68 Z13 N57 N46 N35 N24 N13 AH68 AP68 V13 V68 AL68 AT68" xr:uid="{00000000-0002-0000-0000-000004000000}">
      <formula1>INDIRECT(B7)</formula1>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P9 AT9 AH20 AL20 AP20 AT20 AH31 AL31 AP31 AT31 AH42 AL42 AP42 AT42 AH53 AL53 AP53 AT53 AH64 AL64 AP64 AT64" xr:uid="{C09EEA10-BAD5-4942-B4B6-8DC1681AC8DF}">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P10 AT10 AH21 AL21 AP21 AT21 AH32 AL32 AP32 AT32 AH43 AL43 AP43 AT43 AH54 AL54 AP54 AT54 AH65 AL65 AP65 AT65" xr:uid="{0316B819-77AE-4F9F-A6C2-F245668B1FC7}">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P11 AT11 AH22 AL22 AP22 AT22 AH33 AL33 AP33 AT33 AH44 AL44 AP44 AT44 AH55 AL55 AP55 AT55 AH66 AL66 AP66 AT66" xr:uid="{0ED29E24-A48E-4E34-B820-7498FC134757}">
      <formula1>INDIRECT(B7)</formula1>
      <formula2>0</formula2>
    </dataValidation>
    <dataValidation type="list" allowBlank="1" showInputMessage="1" showErrorMessage="1" sqref="R24 V24 Z24 AD24 R35 V35 Z35 AD35 R46 V46 Z46 AD46 R57 V57 Z57 AD57 AH13 AL13 AP13 AT13 AH24 AL24 AP24 AT24 AH35 AL35 AP35 AT35 AH46 AL46 AP46 AT46 AH57 AL57 AP57 AT57" xr:uid="{C97D076C-35BE-4A62-BA6A-FBD3FBAD95F5}">
      <formula1>INDIRECT(R7)</formula1>
      <formula2>0</formula2>
    </dataValidation>
    <dataValidation type="list" allowBlank="1" showInputMessage="1" showErrorMessage="1" sqref="R23 V23 Z23 AD23 R34 V34 Z34 AD34 R45 V45 Z45 AD45 R56 V56 Z56 AD56 AH12 AL12 AP12 AT12 AH23 AL23 AP23 AT23 AH34 AL34 AP34 AT34 AH45 AL45 AP45 AT45 AH56 AL56 AP56 AT56" xr:uid="{858C9451-7ACA-442A-AC10-17FBF6B57789}">
      <formula1>INDIRECT(R7)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1"/>
  <dimension ref="A1:Q76"/>
  <sheetViews>
    <sheetView workbookViewId="0">
      <selection activeCell="A8" sqref="A8"/>
    </sheetView>
  </sheetViews>
  <sheetFormatPr defaultRowHeight="12.75" x14ac:dyDescent="0.2"/>
  <cols>
    <col min="1" max="1" width="29.42578125" customWidth="1"/>
    <col min="2" max="2" width="10.42578125" bestFit="1"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Otteluohjelma!$A$66</f>
        <v>3. KIERROS</v>
      </c>
      <c r="B5" s="27">
        <f>Otteluohjelma!$D$66</f>
        <v>44541</v>
      </c>
      <c r="F5" s="1" t="str">
        <f>Otteluohjelma!$G$66</f>
        <v>Tixi Bowling</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150</v>
      </c>
      <c r="B8" t="s">
        <v>58</v>
      </c>
      <c r="C8" s="70">
        <v>6</v>
      </c>
      <c r="D8" s="70">
        <v>1518</v>
      </c>
      <c r="E8" s="70">
        <v>12</v>
      </c>
      <c r="F8" s="4">
        <v>253</v>
      </c>
      <c r="G8" s="70">
        <v>12001.518</v>
      </c>
    </row>
    <row r="9" spans="1:17" x14ac:dyDescent="0.2">
      <c r="A9" t="s">
        <v>109</v>
      </c>
      <c r="B9" t="s">
        <v>58</v>
      </c>
      <c r="C9" s="70">
        <v>2</v>
      </c>
      <c r="D9" s="70">
        <v>485</v>
      </c>
      <c r="E9" s="70">
        <v>2</v>
      </c>
      <c r="F9" s="4">
        <v>242.5</v>
      </c>
      <c r="G9" s="70">
        <v>2000.4849999999999</v>
      </c>
    </row>
    <row r="10" spans="1:17" x14ac:dyDescent="0.2">
      <c r="A10" t="s">
        <v>129</v>
      </c>
      <c r="B10" t="s">
        <v>57</v>
      </c>
      <c r="C10" s="70">
        <v>6</v>
      </c>
      <c r="D10" s="70">
        <v>1437</v>
      </c>
      <c r="E10" s="70">
        <v>10</v>
      </c>
      <c r="F10" s="4">
        <v>239.5</v>
      </c>
      <c r="G10" s="70">
        <v>10001.437</v>
      </c>
    </row>
    <row r="11" spans="1:17" x14ac:dyDescent="0.2">
      <c r="A11" t="s">
        <v>152</v>
      </c>
      <c r="B11" t="s">
        <v>57</v>
      </c>
      <c r="C11" s="70">
        <v>6</v>
      </c>
      <c r="D11" s="70">
        <v>1418</v>
      </c>
      <c r="E11" s="70">
        <v>10</v>
      </c>
      <c r="F11" s="4">
        <v>236.33333333333334</v>
      </c>
      <c r="G11" s="70">
        <v>10001.418</v>
      </c>
    </row>
    <row r="12" spans="1:17" x14ac:dyDescent="0.2">
      <c r="A12" t="s">
        <v>133</v>
      </c>
      <c r="B12" t="s">
        <v>58</v>
      </c>
      <c r="C12" s="70">
        <v>6</v>
      </c>
      <c r="D12" s="70">
        <v>1416</v>
      </c>
      <c r="E12" s="70">
        <v>8</v>
      </c>
      <c r="F12" s="4">
        <v>236</v>
      </c>
      <c r="G12" s="70">
        <v>8001.4160000000002</v>
      </c>
    </row>
    <row r="13" spans="1:17" x14ac:dyDescent="0.2">
      <c r="A13" t="s">
        <v>119</v>
      </c>
      <c r="B13" t="s">
        <v>103</v>
      </c>
      <c r="C13" s="70">
        <v>6</v>
      </c>
      <c r="D13" s="70">
        <v>1404</v>
      </c>
      <c r="E13" s="70">
        <v>10</v>
      </c>
      <c r="F13" s="4">
        <v>234</v>
      </c>
      <c r="G13" s="70">
        <v>10001.404</v>
      </c>
    </row>
    <row r="14" spans="1:17" x14ac:dyDescent="0.2">
      <c r="A14" t="s">
        <v>192</v>
      </c>
      <c r="B14" t="s">
        <v>56</v>
      </c>
      <c r="C14" s="70">
        <v>6</v>
      </c>
      <c r="D14" s="70">
        <v>1400</v>
      </c>
      <c r="E14" s="70">
        <v>10</v>
      </c>
      <c r="F14" s="4">
        <v>233.33333333333334</v>
      </c>
      <c r="G14" s="70">
        <v>10001.4</v>
      </c>
    </row>
    <row r="15" spans="1:17" x14ac:dyDescent="0.2">
      <c r="A15" t="s">
        <v>195</v>
      </c>
      <c r="B15" t="s">
        <v>73</v>
      </c>
      <c r="C15" s="70">
        <v>6</v>
      </c>
      <c r="D15" s="70">
        <v>1383</v>
      </c>
      <c r="E15" s="70">
        <v>8</v>
      </c>
      <c r="F15" s="4">
        <v>230.5</v>
      </c>
      <c r="G15" s="70">
        <v>8001.3829999999998</v>
      </c>
    </row>
    <row r="16" spans="1:17" x14ac:dyDescent="0.2">
      <c r="A16" t="s">
        <v>146</v>
      </c>
      <c r="B16" t="s">
        <v>182</v>
      </c>
      <c r="C16" s="70">
        <v>6</v>
      </c>
      <c r="D16" s="70">
        <v>1338</v>
      </c>
      <c r="E16" s="70">
        <v>8</v>
      </c>
      <c r="F16" s="4">
        <v>223</v>
      </c>
      <c r="G16" s="70">
        <v>8001.3379999999997</v>
      </c>
    </row>
    <row r="17" spans="1:7" x14ac:dyDescent="0.2">
      <c r="A17" t="s">
        <v>178</v>
      </c>
      <c r="B17" t="s">
        <v>72</v>
      </c>
      <c r="C17" s="70">
        <v>6</v>
      </c>
      <c r="D17" s="70">
        <v>1333</v>
      </c>
      <c r="E17" s="70">
        <v>8</v>
      </c>
      <c r="F17" s="4">
        <v>222.16666666666666</v>
      </c>
      <c r="G17" s="70">
        <v>8001.3329999999996</v>
      </c>
    </row>
    <row r="18" spans="1:7" x14ac:dyDescent="0.2">
      <c r="A18" t="s">
        <v>165</v>
      </c>
      <c r="B18" t="s">
        <v>158</v>
      </c>
      <c r="C18" s="70">
        <v>6</v>
      </c>
      <c r="D18" s="70">
        <v>1327</v>
      </c>
      <c r="E18" s="70">
        <v>8</v>
      </c>
      <c r="F18" s="4">
        <v>221.16666666666666</v>
      </c>
      <c r="G18" s="70">
        <v>8001.3270000000002</v>
      </c>
    </row>
    <row r="19" spans="1:7" x14ac:dyDescent="0.2">
      <c r="A19" t="s">
        <v>208</v>
      </c>
      <c r="B19" t="s">
        <v>103</v>
      </c>
      <c r="C19" s="70">
        <v>6</v>
      </c>
      <c r="D19" s="70">
        <v>1323</v>
      </c>
      <c r="E19" s="70">
        <v>8</v>
      </c>
      <c r="F19" s="4">
        <v>220.5</v>
      </c>
      <c r="G19" s="70">
        <v>8001.3230000000003</v>
      </c>
    </row>
    <row r="20" spans="1:7" x14ac:dyDescent="0.2">
      <c r="A20" t="s">
        <v>149</v>
      </c>
      <c r="B20" t="s">
        <v>73</v>
      </c>
      <c r="C20" s="70">
        <v>6</v>
      </c>
      <c r="D20" s="70">
        <v>1319</v>
      </c>
      <c r="E20" s="70">
        <v>6</v>
      </c>
      <c r="F20" s="4">
        <v>219.83333333333334</v>
      </c>
      <c r="G20" s="70">
        <v>6001.3190000000004</v>
      </c>
    </row>
    <row r="21" spans="1:7" x14ac:dyDescent="0.2">
      <c r="A21" t="s">
        <v>198</v>
      </c>
      <c r="B21" t="s">
        <v>181</v>
      </c>
      <c r="C21" s="70">
        <v>6</v>
      </c>
      <c r="D21" s="70">
        <v>1319</v>
      </c>
      <c r="E21" s="70">
        <v>6</v>
      </c>
      <c r="F21" s="4">
        <v>219.83333333333334</v>
      </c>
      <c r="G21" s="70">
        <v>6001.3190000000004</v>
      </c>
    </row>
    <row r="22" spans="1:7" x14ac:dyDescent="0.2">
      <c r="A22" t="s">
        <v>147</v>
      </c>
      <c r="B22" t="s">
        <v>72</v>
      </c>
      <c r="C22" s="70">
        <v>6</v>
      </c>
      <c r="D22" s="70">
        <v>1312</v>
      </c>
      <c r="E22" s="70">
        <v>6</v>
      </c>
      <c r="F22" s="4">
        <v>218.66666666666666</v>
      </c>
      <c r="G22" s="70">
        <v>6001.3119999999999</v>
      </c>
    </row>
    <row r="23" spans="1:7" x14ac:dyDescent="0.2">
      <c r="A23" t="s">
        <v>123</v>
      </c>
      <c r="B23" t="s">
        <v>75</v>
      </c>
      <c r="C23" s="70">
        <v>6</v>
      </c>
      <c r="D23" s="70">
        <v>1310</v>
      </c>
      <c r="E23" s="70">
        <v>4</v>
      </c>
      <c r="F23" s="4">
        <v>218.33333333333334</v>
      </c>
      <c r="G23" s="70">
        <v>4001.31</v>
      </c>
    </row>
    <row r="24" spans="1:7" x14ac:dyDescent="0.2">
      <c r="A24" t="s">
        <v>220</v>
      </c>
      <c r="B24" t="s">
        <v>58</v>
      </c>
      <c r="C24" s="70">
        <v>6</v>
      </c>
      <c r="D24" s="70">
        <v>1305</v>
      </c>
      <c r="E24" s="70">
        <v>4</v>
      </c>
      <c r="F24" s="4">
        <v>217.5</v>
      </c>
      <c r="G24" s="70">
        <v>4001.3049999999998</v>
      </c>
    </row>
    <row r="25" spans="1:7" x14ac:dyDescent="0.2">
      <c r="A25" t="s">
        <v>142</v>
      </c>
      <c r="B25" t="s">
        <v>72</v>
      </c>
      <c r="C25" s="70">
        <v>6</v>
      </c>
      <c r="D25" s="70">
        <v>1298</v>
      </c>
      <c r="E25" s="70">
        <v>8</v>
      </c>
      <c r="F25" s="4">
        <v>216.33333333333334</v>
      </c>
      <c r="G25" s="70">
        <v>8001.2979999999998</v>
      </c>
    </row>
    <row r="26" spans="1:7" x14ac:dyDescent="0.2">
      <c r="A26" t="s">
        <v>217</v>
      </c>
      <c r="B26" t="s">
        <v>75</v>
      </c>
      <c r="C26" s="70">
        <v>6</v>
      </c>
      <c r="D26" s="70">
        <v>1298</v>
      </c>
      <c r="E26" s="70">
        <v>8</v>
      </c>
      <c r="F26" s="4">
        <v>216.33333333333334</v>
      </c>
      <c r="G26" s="70">
        <v>8001.2979999999998</v>
      </c>
    </row>
    <row r="27" spans="1:7" x14ac:dyDescent="0.2">
      <c r="A27" t="s">
        <v>131</v>
      </c>
      <c r="B27" t="s">
        <v>72</v>
      </c>
      <c r="C27" s="70">
        <v>6</v>
      </c>
      <c r="D27" s="70">
        <v>1296</v>
      </c>
      <c r="E27" s="70">
        <v>4</v>
      </c>
      <c r="F27" s="4">
        <v>216</v>
      </c>
      <c r="G27" s="70">
        <v>4001.2959999999998</v>
      </c>
    </row>
    <row r="28" spans="1:7" x14ac:dyDescent="0.2">
      <c r="A28" t="s">
        <v>185</v>
      </c>
      <c r="B28" t="s">
        <v>182</v>
      </c>
      <c r="C28" s="70">
        <v>6</v>
      </c>
      <c r="D28" s="70">
        <v>1290</v>
      </c>
      <c r="E28" s="70">
        <v>7</v>
      </c>
      <c r="F28" s="4">
        <v>215</v>
      </c>
      <c r="G28" s="70">
        <v>7001.29</v>
      </c>
    </row>
    <row r="29" spans="1:7" x14ac:dyDescent="0.2">
      <c r="A29" t="s">
        <v>138</v>
      </c>
      <c r="B29" t="s">
        <v>73</v>
      </c>
      <c r="C29" s="70">
        <v>6</v>
      </c>
      <c r="D29" s="70">
        <v>1287</v>
      </c>
      <c r="E29" s="70">
        <v>10</v>
      </c>
      <c r="F29" s="4">
        <v>214.5</v>
      </c>
      <c r="G29" s="70">
        <v>10001.287</v>
      </c>
    </row>
    <row r="30" spans="1:7" x14ac:dyDescent="0.2">
      <c r="A30" t="s">
        <v>161</v>
      </c>
      <c r="B30" t="s">
        <v>158</v>
      </c>
      <c r="C30" s="70">
        <v>6</v>
      </c>
      <c r="D30" s="70">
        <v>1285</v>
      </c>
      <c r="E30" s="70">
        <v>6</v>
      </c>
      <c r="F30" s="4">
        <v>214.16666666666666</v>
      </c>
      <c r="G30" s="70">
        <v>6001.2849999999999</v>
      </c>
    </row>
    <row r="31" spans="1:7" x14ac:dyDescent="0.2">
      <c r="A31" t="s">
        <v>187</v>
      </c>
      <c r="B31" t="s">
        <v>182</v>
      </c>
      <c r="C31" s="70">
        <v>6</v>
      </c>
      <c r="D31" s="70">
        <v>1283</v>
      </c>
      <c r="E31" s="70">
        <v>8</v>
      </c>
      <c r="F31" s="4">
        <v>213.83333333333334</v>
      </c>
      <c r="G31" s="70">
        <v>8001.2830000000004</v>
      </c>
    </row>
    <row r="32" spans="1:7" x14ac:dyDescent="0.2">
      <c r="A32" t="s">
        <v>108</v>
      </c>
      <c r="B32" t="s">
        <v>75</v>
      </c>
      <c r="C32" s="70">
        <v>6</v>
      </c>
      <c r="D32" s="70">
        <v>1283</v>
      </c>
      <c r="E32" s="70">
        <v>4</v>
      </c>
      <c r="F32" s="4">
        <v>213.83333333333334</v>
      </c>
      <c r="G32" s="70">
        <v>4001.2829999999999</v>
      </c>
    </row>
    <row r="33" spans="1:7" x14ac:dyDescent="0.2">
      <c r="A33" t="s">
        <v>120</v>
      </c>
      <c r="B33" t="s">
        <v>57</v>
      </c>
      <c r="C33" s="70">
        <v>6</v>
      </c>
      <c r="D33" s="70">
        <v>1282</v>
      </c>
      <c r="E33" s="70">
        <v>6</v>
      </c>
      <c r="F33" s="4">
        <v>213.66666666666666</v>
      </c>
      <c r="G33" s="70">
        <v>6001.2820000000002</v>
      </c>
    </row>
    <row r="34" spans="1:7" x14ac:dyDescent="0.2">
      <c r="A34" t="s">
        <v>169</v>
      </c>
      <c r="B34" t="s">
        <v>57</v>
      </c>
      <c r="C34" s="70">
        <v>6</v>
      </c>
      <c r="D34" s="70">
        <v>1279</v>
      </c>
      <c r="E34" s="70">
        <v>8</v>
      </c>
      <c r="F34" s="4">
        <v>213.16666666666666</v>
      </c>
      <c r="G34" s="70">
        <v>8001.2790000000005</v>
      </c>
    </row>
    <row r="35" spans="1:7" x14ac:dyDescent="0.2">
      <c r="A35" t="s">
        <v>132</v>
      </c>
      <c r="B35" t="s">
        <v>75</v>
      </c>
      <c r="C35" s="70">
        <v>6</v>
      </c>
      <c r="D35" s="70">
        <v>1278</v>
      </c>
      <c r="E35" s="70">
        <v>4</v>
      </c>
      <c r="F35" s="4">
        <v>213</v>
      </c>
      <c r="G35" s="70">
        <v>4001.2779999999998</v>
      </c>
    </row>
    <row r="36" spans="1:7" x14ac:dyDescent="0.2">
      <c r="A36" t="s">
        <v>121</v>
      </c>
      <c r="B36" t="s">
        <v>72</v>
      </c>
      <c r="C36" s="70">
        <v>5</v>
      </c>
      <c r="D36" s="70">
        <v>1064</v>
      </c>
      <c r="E36" s="70">
        <v>8</v>
      </c>
      <c r="F36" s="4">
        <v>212.8</v>
      </c>
      <c r="G36" s="70">
        <v>8001.0640000000003</v>
      </c>
    </row>
    <row r="37" spans="1:7" x14ac:dyDescent="0.2">
      <c r="A37" t="s">
        <v>199</v>
      </c>
      <c r="B37" t="s">
        <v>181</v>
      </c>
      <c r="C37" s="70">
        <v>3</v>
      </c>
      <c r="D37" s="70">
        <v>636</v>
      </c>
      <c r="E37" s="70">
        <v>3</v>
      </c>
      <c r="F37" s="4">
        <v>212</v>
      </c>
      <c r="G37" s="70">
        <v>3000.636</v>
      </c>
    </row>
    <row r="38" spans="1:7" x14ac:dyDescent="0.2">
      <c r="A38" t="s">
        <v>156</v>
      </c>
      <c r="B38" t="s">
        <v>56</v>
      </c>
      <c r="C38" s="70">
        <v>3</v>
      </c>
      <c r="D38" s="70">
        <v>636</v>
      </c>
      <c r="E38" s="70">
        <v>4</v>
      </c>
      <c r="F38" s="4">
        <v>212</v>
      </c>
      <c r="G38" s="70">
        <v>4000.636</v>
      </c>
    </row>
    <row r="39" spans="1:7" x14ac:dyDescent="0.2">
      <c r="A39" t="s">
        <v>218</v>
      </c>
      <c r="B39" t="s">
        <v>181</v>
      </c>
      <c r="C39" s="70">
        <v>6</v>
      </c>
      <c r="D39" s="70">
        <v>1271</v>
      </c>
      <c r="E39" s="70">
        <v>8</v>
      </c>
      <c r="F39" s="4">
        <v>211.83333333333334</v>
      </c>
      <c r="G39" s="70">
        <v>8001.2709999999997</v>
      </c>
    </row>
    <row r="40" spans="1:7" x14ac:dyDescent="0.2">
      <c r="A40" t="s">
        <v>168</v>
      </c>
      <c r="B40" t="s">
        <v>103</v>
      </c>
      <c r="C40" s="70">
        <v>6</v>
      </c>
      <c r="D40" s="70">
        <v>1268</v>
      </c>
      <c r="E40" s="70">
        <v>8</v>
      </c>
      <c r="F40" s="4">
        <v>211.33333333333334</v>
      </c>
      <c r="G40" s="70">
        <v>8001.268</v>
      </c>
    </row>
    <row r="41" spans="1:7" x14ac:dyDescent="0.2">
      <c r="A41" t="s">
        <v>201</v>
      </c>
      <c r="B41" t="s">
        <v>181</v>
      </c>
      <c r="C41" s="70">
        <v>5</v>
      </c>
      <c r="D41" s="70">
        <v>1053</v>
      </c>
      <c r="E41" s="70">
        <v>2</v>
      </c>
      <c r="F41" s="4">
        <v>210.6</v>
      </c>
      <c r="G41" s="70">
        <v>2001.0530000000001</v>
      </c>
    </row>
    <row r="42" spans="1:7" x14ac:dyDescent="0.2">
      <c r="A42" t="s">
        <v>127</v>
      </c>
      <c r="B42" t="s">
        <v>73</v>
      </c>
      <c r="C42" s="70">
        <v>2</v>
      </c>
      <c r="D42" s="70">
        <v>416</v>
      </c>
      <c r="E42" s="70">
        <v>2</v>
      </c>
      <c r="F42" s="4">
        <v>208</v>
      </c>
      <c r="G42" s="70">
        <v>2000.4159999999999</v>
      </c>
    </row>
    <row r="43" spans="1:7" x14ac:dyDescent="0.2">
      <c r="A43" t="s">
        <v>171</v>
      </c>
      <c r="B43" t="s">
        <v>75</v>
      </c>
      <c r="C43" s="70">
        <v>6</v>
      </c>
      <c r="D43" s="70">
        <v>1245</v>
      </c>
      <c r="E43" s="70">
        <v>4</v>
      </c>
      <c r="F43" s="4">
        <v>207.5</v>
      </c>
      <c r="G43" s="70">
        <v>4001.2449999999999</v>
      </c>
    </row>
    <row r="44" spans="1:7" x14ac:dyDescent="0.2">
      <c r="A44" t="s">
        <v>141</v>
      </c>
      <c r="B44" t="s">
        <v>103</v>
      </c>
      <c r="C44" s="70">
        <v>5</v>
      </c>
      <c r="D44" s="70">
        <v>1035</v>
      </c>
      <c r="E44" s="70">
        <v>6</v>
      </c>
      <c r="F44" s="4">
        <v>207</v>
      </c>
      <c r="G44" s="70">
        <v>6001.0349999999999</v>
      </c>
    </row>
    <row r="45" spans="1:7" x14ac:dyDescent="0.2">
      <c r="A45" t="s">
        <v>167</v>
      </c>
      <c r="B45" t="s">
        <v>158</v>
      </c>
      <c r="C45" s="70">
        <v>6</v>
      </c>
      <c r="D45" s="70">
        <v>1237</v>
      </c>
      <c r="E45" s="70">
        <v>4</v>
      </c>
      <c r="F45" s="4">
        <v>206.16666666666666</v>
      </c>
      <c r="G45" s="70">
        <v>4001.2370000000001</v>
      </c>
    </row>
    <row r="46" spans="1:7" x14ac:dyDescent="0.2">
      <c r="A46" t="s">
        <v>163</v>
      </c>
      <c r="B46" t="s">
        <v>71</v>
      </c>
      <c r="C46" s="70">
        <v>6</v>
      </c>
      <c r="D46" s="70">
        <v>1229</v>
      </c>
      <c r="E46" s="70">
        <v>4</v>
      </c>
      <c r="F46" s="4">
        <v>204.83333333333334</v>
      </c>
      <c r="G46" s="70">
        <v>4001.2289999999998</v>
      </c>
    </row>
    <row r="47" spans="1:7" x14ac:dyDescent="0.2">
      <c r="A47" t="s">
        <v>184</v>
      </c>
      <c r="B47" t="s">
        <v>182</v>
      </c>
      <c r="C47" s="70">
        <v>5</v>
      </c>
      <c r="D47" s="70">
        <v>1019</v>
      </c>
      <c r="E47" s="70">
        <v>6</v>
      </c>
      <c r="F47" s="4">
        <v>203.8</v>
      </c>
      <c r="G47" s="70">
        <v>6001.0190000000002</v>
      </c>
    </row>
    <row r="48" spans="1:7" x14ac:dyDescent="0.2">
      <c r="A48" t="s">
        <v>143</v>
      </c>
      <c r="B48" t="s">
        <v>74</v>
      </c>
      <c r="C48" s="70">
        <v>6</v>
      </c>
      <c r="D48" s="70">
        <v>1222</v>
      </c>
      <c r="E48" s="70">
        <v>4</v>
      </c>
      <c r="F48" s="4">
        <v>203.66666666666666</v>
      </c>
      <c r="G48" s="70">
        <v>4001.2220000000002</v>
      </c>
    </row>
    <row r="49" spans="1:7" x14ac:dyDescent="0.2">
      <c r="A49" t="s">
        <v>162</v>
      </c>
      <c r="B49" t="s">
        <v>56</v>
      </c>
      <c r="C49" s="70">
        <v>6</v>
      </c>
      <c r="D49" s="70">
        <v>1215</v>
      </c>
      <c r="E49" s="70">
        <v>8</v>
      </c>
      <c r="F49" s="4">
        <v>202.5</v>
      </c>
      <c r="G49" s="70">
        <v>8001.2150000000001</v>
      </c>
    </row>
    <row r="50" spans="1:7" x14ac:dyDescent="0.2">
      <c r="A50" t="s">
        <v>219</v>
      </c>
      <c r="B50" t="s">
        <v>56</v>
      </c>
      <c r="C50" s="70">
        <v>5</v>
      </c>
      <c r="D50" s="70">
        <v>1011</v>
      </c>
      <c r="E50" s="70">
        <v>8</v>
      </c>
      <c r="F50" s="4">
        <v>202.2</v>
      </c>
      <c r="G50" s="70">
        <v>8001.0110000000004</v>
      </c>
    </row>
    <row r="51" spans="1:7" x14ac:dyDescent="0.2">
      <c r="A51" t="s">
        <v>116</v>
      </c>
      <c r="B51" t="s">
        <v>74</v>
      </c>
      <c r="C51" s="70">
        <v>6</v>
      </c>
      <c r="D51" s="70">
        <v>1212</v>
      </c>
      <c r="E51" s="70">
        <v>6</v>
      </c>
      <c r="F51" s="4">
        <v>202</v>
      </c>
      <c r="G51" s="70">
        <v>6001.2120000000004</v>
      </c>
    </row>
    <row r="52" spans="1:7" x14ac:dyDescent="0.2">
      <c r="A52" t="s">
        <v>186</v>
      </c>
      <c r="B52" t="s">
        <v>182</v>
      </c>
      <c r="C52" s="70">
        <v>6</v>
      </c>
      <c r="D52" s="70">
        <v>1202</v>
      </c>
      <c r="E52" s="70">
        <v>4</v>
      </c>
      <c r="F52" s="4">
        <v>200.33333333333334</v>
      </c>
      <c r="G52" s="70">
        <v>4001.2020000000002</v>
      </c>
    </row>
    <row r="53" spans="1:7" x14ac:dyDescent="0.2">
      <c r="A53" t="s">
        <v>164</v>
      </c>
      <c r="B53" t="s">
        <v>158</v>
      </c>
      <c r="C53" s="70">
        <v>6</v>
      </c>
      <c r="D53" s="70">
        <v>1202</v>
      </c>
      <c r="E53" s="70">
        <v>4</v>
      </c>
      <c r="F53" s="4">
        <v>200.33333333333334</v>
      </c>
      <c r="G53" s="70">
        <v>4001.2020000000002</v>
      </c>
    </row>
    <row r="54" spans="1:7" x14ac:dyDescent="0.2">
      <c r="A54" t="s">
        <v>112</v>
      </c>
      <c r="B54" t="s">
        <v>57</v>
      </c>
      <c r="C54" s="70">
        <v>6</v>
      </c>
      <c r="D54" s="70">
        <v>1198</v>
      </c>
      <c r="E54" s="70">
        <v>4</v>
      </c>
      <c r="F54" s="4">
        <v>199.66666666666666</v>
      </c>
      <c r="G54" s="70">
        <v>4001.1979999999999</v>
      </c>
    </row>
    <row r="55" spans="1:7" x14ac:dyDescent="0.2">
      <c r="A55" t="s">
        <v>200</v>
      </c>
      <c r="B55" t="s">
        <v>181</v>
      </c>
      <c r="C55" s="70">
        <v>5</v>
      </c>
      <c r="D55" s="70">
        <v>996</v>
      </c>
      <c r="E55" s="70">
        <v>4</v>
      </c>
      <c r="F55" s="4">
        <v>199.2</v>
      </c>
      <c r="G55" s="70">
        <v>4000.9960000000001</v>
      </c>
    </row>
    <row r="56" spans="1:7" x14ac:dyDescent="0.2">
      <c r="A56" t="s">
        <v>111</v>
      </c>
      <c r="B56" t="s">
        <v>56</v>
      </c>
      <c r="C56" s="70">
        <v>5</v>
      </c>
      <c r="D56" s="70">
        <v>994</v>
      </c>
      <c r="E56" s="70">
        <v>0</v>
      </c>
      <c r="F56" s="4">
        <v>198.8</v>
      </c>
      <c r="G56" s="70">
        <v>0.99399999999999999</v>
      </c>
    </row>
    <row r="57" spans="1:7" x14ac:dyDescent="0.2">
      <c r="A57" t="s">
        <v>153</v>
      </c>
      <c r="B57" t="s">
        <v>74</v>
      </c>
      <c r="C57" s="70">
        <v>6</v>
      </c>
      <c r="D57" s="70">
        <v>1189</v>
      </c>
      <c r="E57" s="70">
        <v>6</v>
      </c>
      <c r="F57" s="4">
        <v>198.16666666666666</v>
      </c>
      <c r="G57" s="70">
        <v>6001.1890000000003</v>
      </c>
    </row>
    <row r="58" spans="1:7" x14ac:dyDescent="0.2">
      <c r="A58" t="s">
        <v>151</v>
      </c>
      <c r="B58" t="s">
        <v>71</v>
      </c>
      <c r="C58" s="70">
        <v>6</v>
      </c>
      <c r="D58" s="70">
        <v>1175</v>
      </c>
      <c r="E58" s="70">
        <v>4</v>
      </c>
      <c r="F58" s="4">
        <v>195.83333333333334</v>
      </c>
      <c r="G58" s="70">
        <v>4001.1750000000002</v>
      </c>
    </row>
    <row r="59" spans="1:7" x14ac:dyDescent="0.2">
      <c r="A59" t="s">
        <v>145</v>
      </c>
      <c r="B59" t="s">
        <v>58</v>
      </c>
      <c r="C59" s="70">
        <v>5</v>
      </c>
      <c r="D59" s="70">
        <v>970</v>
      </c>
      <c r="E59" s="70">
        <v>4</v>
      </c>
      <c r="F59" s="4">
        <v>194</v>
      </c>
      <c r="G59" s="70">
        <v>4000.97</v>
      </c>
    </row>
    <row r="60" spans="1:7" x14ac:dyDescent="0.2">
      <c r="A60" t="s">
        <v>115</v>
      </c>
      <c r="B60" t="s">
        <v>73</v>
      </c>
      <c r="C60" s="70">
        <v>6</v>
      </c>
      <c r="D60" s="70">
        <v>1162</v>
      </c>
      <c r="E60" s="70">
        <v>2</v>
      </c>
      <c r="F60" s="4">
        <v>193.66666666666666</v>
      </c>
      <c r="G60" s="70">
        <v>2001.162</v>
      </c>
    </row>
    <row r="61" spans="1:7" x14ac:dyDescent="0.2">
      <c r="A61" t="s">
        <v>155</v>
      </c>
      <c r="B61" t="s">
        <v>58</v>
      </c>
      <c r="C61" s="70">
        <v>5</v>
      </c>
      <c r="D61" s="70">
        <v>963</v>
      </c>
      <c r="E61" s="70">
        <v>2</v>
      </c>
      <c r="F61" s="4">
        <v>192.6</v>
      </c>
      <c r="G61" s="70">
        <v>2000.963</v>
      </c>
    </row>
    <row r="62" spans="1:7" x14ac:dyDescent="0.2">
      <c r="A62" t="s">
        <v>203</v>
      </c>
      <c r="B62" t="s">
        <v>181</v>
      </c>
      <c r="C62" s="70">
        <v>5</v>
      </c>
      <c r="D62" s="70">
        <v>959</v>
      </c>
      <c r="E62" s="70">
        <v>6</v>
      </c>
      <c r="F62" s="4">
        <v>191.8</v>
      </c>
      <c r="G62" s="70">
        <v>6000.9589999999998</v>
      </c>
    </row>
    <row r="63" spans="1:7" x14ac:dyDescent="0.2">
      <c r="A63" t="s">
        <v>215</v>
      </c>
      <c r="B63" t="s">
        <v>71</v>
      </c>
      <c r="C63" s="70">
        <v>6</v>
      </c>
      <c r="D63" s="70">
        <v>1148</v>
      </c>
      <c r="E63" s="70">
        <v>6</v>
      </c>
      <c r="F63" s="4">
        <v>191.33333333333334</v>
      </c>
      <c r="G63" s="70">
        <v>6001.1480000000001</v>
      </c>
    </row>
    <row r="64" spans="1:7" x14ac:dyDescent="0.2">
      <c r="A64" t="s">
        <v>176</v>
      </c>
      <c r="B64" t="s">
        <v>103</v>
      </c>
      <c r="C64" s="70">
        <v>6</v>
      </c>
      <c r="D64" s="70">
        <v>1145</v>
      </c>
      <c r="E64" s="70">
        <v>8</v>
      </c>
      <c r="F64" s="4">
        <v>190.83333333333334</v>
      </c>
      <c r="G64" s="70">
        <v>8001.1450000000004</v>
      </c>
    </row>
    <row r="65" spans="1:7" x14ac:dyDescent="0.2">
      <c r="A65" t="s">
        <v>157</v>
      </c>
      <c r="B65" t="s">
        <v>74</v>
      </c>
      <c r="C65" s="70">
        <v>4</v>
      </c>
      <c r="D65" s="70">
        <v>755</v>
      </c>
      <c r="E65" s="70">
        <v>2</v>
      </c>
      <c r="F65" s="4">
        <v>188.75</v>
      </c>
      <c r="G65" s="70">
        <v>2000.7550000000001</v>
      </c>
    </row>
    <row r="66" spans="1:7" x14ac:dyDescent="0.2">
      <c r="A66" t="s">
        <v>210</v>
      </c>
      <c r="B66" t="s">
        <v>74</v>
      </c>
      <c r="C66" s="70">
        <v>6</v>
      </c>
      <c r="D66" s="70">
        <v>1131</v>
      </c>
      <c r="E66" s="70">
        <v>6</v>
      </c>
      <c r="F66" s="4">
        <v>188.5</v>
      </c>
      <c r="G66" s="70">
        <v>6001.1310000000003</v>
      </c>
    </row>
    <row r="67" spans="1:7" x14ac:dyDescent="0.2">
      <c r="A67" t="s">
        <v>177</v>
      </c>
      <c r="B67" t="s">
        <v>71</v>
      </c>
      <c r="C67" s="70">
        <v>6</v>
      </c>
      <c r="D67" s="70">
        <v>1117</v>
      </c>
      <c r="E67" s="70">
        <v>4</v>
      </c>
      <c r="F67" s="4">
        <v>186.16666666666666</v>
      </c>
      <c r="G67" s="70">
        <v>4001.1170000000002</v>
      </c>
    </row>
    <row r="68" spans="1:7" x14ac:dyDescent="0.2">
      <c r="A68" t="s">
        <v>118</v>
      </c>
      <c r="B68" t="s">
        <v>56</v>
      </c>
      <c r="C68" s="70">
        <v>5</v>
      </c>
      <c r="D68" s="70">
        <v>929</v>
      </c>
      <c r="E68" s="70">
        <v>2</v>
      </c>
      <c r="F68" s="4">
        <v>185.8</v>
      </c>
      <c r="G68" s="70">
        <v>2000.9290000000001</v>
      </c>
    </row>
    <row r="69" spans="1:7" x14ac:dyDescent="0.2">
      <c r="A69" t="s">
        <v>160</v>
      </c>
      <c r="B69" t="s">
        <v>158</v>
      </c>
      <c r="C69" s="70">
        <v>6</v>
      </c>
      <c r="D69" s="70">
        <v>1110</v>
      </c>
      <c r="E69" s="70">
        <v>0</v>
      </c>
      <c r="F69" s="4">
        <v>185</v>
      </c>
      <c r="G69" s="70">
        <v>1.1100000000000001</v>
      </c>
    </row>
    <row r="70" spans="1:7" x14ac:dyDescent="0.2">
      <c r="A70" t="s">
        <v>173</v>
      </c>
      <c r="B70" t="s">
        <v>71</v>
      </c>
      <c r="C70" s="70">
        <v>6</v>
      </c>
      <c r="D70" s="70">
        <v>1093</v>
      </c>
      <c r="E70" s="70">
        <v>4</v>
      </c>
      <c r="F70" s="4">
        <v>182.16666666666666</v>
      </c>
      <c r="G70" s="70">
        <v>4001.0929999999998</v>
      </c>
    </row>
    <row r="71" spans="1:7" x14ac:dyDescent="0.2">
      <c r="A71" t="s">
        <v>213</v>
      </c>
      <c r="B71" t="s">
        <v>74</v>
      </c>
      <c r="C71" s="70">
        <v>2</v>
      </c>
      <c r="D71" s="70">
        <v>355</v>
      </c>
      <c r="E71" s="70">
        <v>2</v>
      </c>
      <c r="F71" s="4">
        <v>177.5</v>
      </c>
      <c r="G71" s="70">
        <v>2000.355</v>
      </c>
    </row>
    <row r="72" spans="1:7" x14ac:dyDescent="0.2">
      <c r="A72" t="s">
        <v>197</v>
      </c>
      <c r="B72" t="s">
        <v>73</v>
      </c>
      <c r="C72" s="70">
        <v>4</v>
      </c>
      <c r="D72" s="70">
        <v>683</v>
      </c>
      <c r="E72" s="70">
        <v>0</v>
      </c>
      <c r="F72" s="4">
        <v>170.75</v>
      </c>
      <c r="G72" s="70">
        <v>0.68300000000000005</v>
      </c>
    </row>
    <row r="73" spans="1:7" x14ac:dyDescent="0.2">
      <c r="A73" t="s">
        <v>221</v>
      </c>
      <c r="B73" t="s">
        <v>72</v>
      </c>
      <c r="C73" s="70">
        <v>1</v>
      </c>
      <c r="D73" s="70">
        <v>170</v>
      </c>
      <c r="E73" s="70">
        <v>0</v>
      </c>
      <c r="F73" s="4">
        <v>170</v>
      </c>
      <c r="G73" s="70">
        <v>0.17</v>
      </c>
    </row>
    <row r="74" spans="1:7" x14ac:dyDescent="0.2">
      <c r="A74" t="s">
        <v>207</v>
      </c>
      <c r="B74" t="s">
        <v>103</v>
      </c>
      <c r="C74" s="70">
        <v>1</v>
      </c>
      <c r="D74" s="70">
        <v>160</v>
      </c>
      <c r="E74" s="70">
        <v>0</v>
      </c>
      <c r="F74" s="4">
        <v>160</v>
      </c>
      <c r="G74" s="70">
        <v>0.16</v>
      </c>
    </row>
    <row r="75" spans="1:7" x14ac:dyDescent="0.2">
      <c r="A75" t="s">
        <v>216</v>
      </c>
      <c r="B75" t="s">
        <v>182</v>
      </c>
      <c r="C75" s="70">
        <v>1</v>
      </c>
      <c r="D75" s="70">
        <v>141</v>
      </c>
      <c r="E75" s="70">
        <v>0</v>
      </c>
      <c r="F75" s="4">
        <v>141</v>
      </c>
      <c r="G75" s="70">
        <v>0.14099999999999999</v>
      </c>
    </row>
    <row r="76" spans="1:7" x14ac:dyDescent="0.2">
      <c r="A76" t="s">
        <v>23</v>
      </c>
      <c r="C76" s="70">
        <v>360</v>
      </c>
      <c r="D76" s="70">
        <v>75222</v>
      </c>
      <c r="E76" s="70">
        <v>360</v>
      </c>
      <c r="F76" s="4">
        <v>208.95</v>
      </c>
      <c r="G76" s="70">
        <v>360075.22200000001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1857" r:id="rId5" name="Button 1">
              <controlPr defaultSize="0" print="0" autoFill="0" autoPict="0" macro="[0]!HK_K3">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12"/>
  <dimension ref="A1:Q94"/>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7"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97</v>
      </c>
      <c r="B5" s="27">
        <f>Otteluohjelma!$D$66</f>
        <v>44541</v>
      </c>
      <c r="F5" s="1" t="str">
        <f>Otteluohjelma!$G$66</f>
        <v>Tixi Bowling</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152</v>
      </c>
      <c r="B8" t="s">
        <v>57</v>
      </c>
      <c r="C8" s="70">
        <v>6</v>
      </c>
      <c r="D8" s="70">
        <v>1418</v>
      </c>
      <c r="E8" s="70">
        <v>10</v>
      </c>
      <c r="F8" s="4">
        <v>236.33333333333334</v>
      </c>
      <c r="G8" s="70">
        <v>10001.418</v>
      </c>
    </row>
    <row r="9" spans="1:17" x14ac:dyDescent="0.2">
      <c r="A9" t="s">
        <v>192</v>
      </c>
      <c r="B9" t="s">
        <v>56</v>
      </c>
      <c r="C9" s="70">
        <v>17</v>
      </c>
      <c r="D9" s="70">
        <v>3816</v>
      </c>
      <c r="E9" s="70">
        <v>28</v>
      </c>
      <c r="F9" s="4">
        <v>224.47058823529412</v>
      </c>
      <c r="G9" s="70">
        <v>28003.815999999999</v>
      </c>
    </row>
    <row r="10" spans="1:17" x14ac:dyDescent="0.2">
      <c r="A10" t="s">
        <v>131</v>
      </c>
      <c r="B10" t="s">
        <v>72</v>
      </c>
      <c r="C10" s="70">
        <v>17</v>
      </c>
      <c r="D10" s="70">
        <v>3757</v>
      </c>
      <c r="E10" s="70">
        <v>22</v>
      </c>
      <c r="F10" s="4">
        <v>221</v>
      </c>
      <c r="G10" s="70">
        <v>22003.757000000001</v>
      </c>
    </row>
    <row r="11" spans="1:17" x14ac:dyDescent="0.2">
      <c r="A11" t="s">
        <v>198</v>
      </c>
      <c r="B11" t="s">
        <v>181</v>
      </c>
      <c r="C11" s="70">
        <v>17</v>
      </c>
      <c r="D11" s="70">
        <v>3754</v>
      </c>
      <c r="E11" s="70">
        <v>20</v>
      </c>
      <c r="F11" s="4">
        <v>220.8235294117647</v>
      </c>
      <c r="G11" s="70">
        <v>20003.754000000001</v>
      </c>
    </row>
    <row r="12" spans="1:17" x14ac:dyDescent="0.2">
      <c r="A12" t="s">
        <v>142</v>
      </c>
      <c r="B12" t="s">
        <v>72</v>
      </c>
      <c r="C12" s="70">
        <v>17</v>
      </c>
      <c r="D12" s="70">
        <v>3732</v>
      </c>
      <c r="E12" s="70">
        <v>22</v>
      </c>
      <c r="F12" s="4">
        <v>219.52941176470588</v>
      </c>
      <c r="G12" s="70">
        <v>22003.732</v>
      </c>
    </row>
    <row r="13" spans="1:17" x14ac:dyDescent="0.2">
      <c r="A13" t="s">
        <v>220</v>
      </c>
      <c r="B13" t="s">
        <v>58</v>
      </c>
      <c r="C13" s="70">
        <v>6</v>
      </c>
      <c r="D13" s="70">
        <v>1305</v>
      </c>
      <c r="E13" s="70">
        <v>4</v>
      </c>
      <c r="F13" s="4">
        <v>217.5</v>
      </c>
      <c r="G13" s="70">
        <v>4001.3049999999998</v>
      </c>
    </row>
    <row r="14" spans="1:17" x14ac:dyDescent="0.2">
      <c r="A14" t="s">
        <v>150</v>
      </c>
      <c r="B14" t="s">
        <v>58</v>
      </c>
      <c r="C14" s="70">
        <v>17</v>
      </c>
      <c r="D14" s="70">
        <v>3690</v>
      </c>
      <c r="E14" s="70">
        <v>24</v>
      </c>
      <c r="F14" s="4">
        <v>217.05882352941177</v>
      </c>
      <c r="G14" s="70">
        <v>24003.69</v>
      </c>
    </row>
    <row r="15" spans="1:17" x14ac:dyDescent="0.2">
      <c r="A15" t="s">
        <v>217</v>
      </c>
      <c r="B15" t="s">
        <v>75</v>
      </c>
      <c r="C15" s="70">
        <v>6</v>
      </c>
      <c r="D15" s="70">
        <v>1298</v>
      </c>
      <c r="E15" s="70">
        <v>8</v>
      </c>
      <c r="F15" s="4">
        <v>216.33333333333334</v>
      </c>
      <c r="G15" s="70">
        <v>8001.2979999999998</v>
      </c>
    </row>
    <row r="16" spans="1:17" x14ac:dyDescent="0.2">
      <c r="A16" t="s">
        <v>133</v>
      </c>
      <c r="B16" t="s">
        <v>58</v>
      </c>
      <c r="C16" s="70">
        <v>17</v>
      </c>
      <c r="D16" s="70">
        <v>3648</v>
      </c>
      <c r="E16" s="70">
        <v>24</v>
      </c>
      <c r="F16" s="4">
        <v>214.58823529411765</v>
      </c>
      <c r="G16" s="70">
        <v>24003.648000000001</v>
      </c>
    </row>
    <row r="17" spans="1:7" x14ac:dyDescent="0.2">
      <c r="A17" t="s">
        <v>138</v>
      </c>
      <c r="B17" t="s">
        <v>73</v>
      </c>
      <c r="C17" s="70">
        <v>6</v>
      </c>
      <c r="D17" s="70">
        <v>1287</v>
      </c>
      <c r="E17" s="70">
        <v>10</v>
      </c>
      <c r="F17" s="4">
        <v>214.5</v>
      </c>
      <c r="G17" s="70">
        <v>10001.287</v>
      </c>
    </row>
    <row r="18" spans="1:7" x14ac:dyDescent="0.2">
      <c r="A18" t="s">
        <v>119</v>
      </c>
      <c r="B18" t="s">
        <v>103</v>
      </c>
      <c r="C18" s="70">
        <v>17</v>
      </c>
      <c r="D18" s="70">
        <v>3631</v>
      </c>
      <c r="E18" s="70">
        <v>24</v>
      </c>
      <c r="F18" s="4">
        <v>213.58823529411765</v>
      </c>
      <c r="G18" s="70">
        <v>24003.631000000001</v>
      </c>
    </row>
    <row r="19" spans="1:7" x14ac:dyDescent="0.2">
      <c r="A19" t="s">
        <v>218</v>
      </c>
      <c r="B19" t="s">
        <v>181</v>
      </c>
      <c r="C19" s="70">
        <v>6</v>
      </c>
      <c r="D19" s="70">
        <v>1271</v>
      </c>
      <c r="E19" s="70">
        <v>8</v>
      </c>
      <c r="F19" s="4">
        <v>211.83333333333334</v>
      </c>
      <c r="G19" s="70">
        <v>8001.2709999999997</v>
      </c>
    </row>
    <row r="20" spans="1:7" x14ac:dyDescent="0.2">
      <c r="A20" t="s">
        <v>208</v>
      </c>
      <c r="B20" t="s">
        <v>103</v>
      </c>
      <c r="C20" s="70">
        <v>17</v>
      </c>
      <c r="D20" s="70">
        <v>3550</v>
      </c>
      <c r="E20" s="70">
        <v>22</v>
      </c>
      <c r="F20" s="4">
        <v>208.8235294117647</v>
      </c>
      <c r="G20" s="70">
        <v>22003.55</v>
      </c>
    </row>
    <row r="21" spans="1:7" x14ac:dyDescent="0.2">
      <c r="A21" t="s">
        <v>120</v>
      </c>
      <c r="B21" t="s">
        <v>57</v>
      </c>
      <c r="C21" s="70">
        <v>17</v>
      </c>
      <c r="D21" s="70">
        <v>3543</v>
      </c>
      <c r="E21" s="70">
        <v>20</v>
      </c>
      <c r="F21" s="4">
        <v>208.41176470588235</v>
      </c>
      <c r="G21" s="70">
        <v>20003.543000000001</v>
      </c>
    </row>
    <row r="22" spans="1:7" x14ac:dyDescent="0.2">
      <c r="A22" t="s">
        <v>127</v>
      </c>
      <c r="B22" t="s">
        <v>73</v>
      </c>
      <c r="C22" s="70">
        <v>2</v>
      </c>
      <c r="D22" s="70">
        <v>416</v>
      </c>
      <c r="E22" s="70">
        <v>2</v>
      </c>
      <c r="F22" s="4">
        <v>208</v>
      </c>
      <c r="G22" s="70">
        <v>2000.4159999999999</v>
      </c>
    </row>
    <row r="23" spans="1:7" x14ac:dyDescent="0.2">
      <c r="A23" t="s">
        <v>178</v>
      </c>
      <c r="B23" t="s">
        <v>72</v>
      </c>
      <c r="C23" s="70">
        <v>17</v>
      </c>
      <c r="D23" s="70">
        <v>3525</v>
      </c>
      <c r="E23" s="70">
        <v>28</v>
      </c>
      <c r="F23" s="4">
        <v>207.35294117647058</v>
      </c>
      <c r="G23" s="70">
        <v>28003.525000000001</v>
      </c>
    </row>
    <row r="24" spans="1:7" x14ac:dyDescent="0.2">
      <c r="A24" t="s">
        <v>141</v>
      </c>
      <c r="B24" t="s">
        <v>103</v>
      </c>
      <c r="C24" s="70">
        <v>5</v>
      </c>
      <c r="D24" s="70">
        <v>1035</v>
      </c>
      <c r="E24" s="70">
        <v>6</v>
      </c>
      <c r="F24" s="4">
        <v>207</v>
      </c>
      <c r="G24" s="70">
        <v>6001.0349999999999</v>
      </c>
    </row>
    <row r="25" spans="1:7" x14ac:dyDescent="0.2">
      <c r="A25" t="s">
        <v>123</v>
      </c>
      <c r="B25" t="s">
        <v>75</v>
      </c>
      <c r="C25" s="70">
        <v>17</v>
      </c>
      <c r="D25" s="70">
        <v>3513</v>
      </c>
      <c r="E25" s="70">
        <v>20</v>
      </c>
      <c r="F25" s="4">
        <v>206.64705882352942</v>
      </c>
      <c r="G25" s="70">
        <v>20003.512999999999</v>
      </c>
    </row>
    <row r="26" spans="1:7" x14ac:dyDescent="0.2">
      <c r="A26" t="s">
        <v>135</v>
      </c>
      <c r="B26" t="s">
        <v>56</v>
      </c>
      <c r="C26" s="70">
        <v>11</v>
      </c>
      <c r="D26" s="70">
        <v>2272</v>
      </c>
      <c r="E26" s="70">
        <v>16</v>
      </c>
      <c r="F26" s="4">
        <v>206.54545454545453</v>
      </c>
      <c r="G26" s="70">
        <v>16002.272000000001</v>
      </c>
    </row>
    <row r="27" spans="1:7" x14ac:dyDescent="0.2">
      <c r="A27" t="s">
        <v>132</v>
      </c>
      <c r="B27" t="s">
        <v>75</v>
      </c>
      <c r="C27" s="70">
        <v>17</v>
      </c>
      <c r="D27" s="70">
        <v>3505</v>
      </c>
      <c r="E27" s="70">
        <v>16</v>
      </c>
      <c r="F27" s="4">
        <v>206.1764705882353</v>
      </c>
      <c r="G27" s="70">
        <v>16003.504999999999</v>
      </c>
    </row>
    <row r="28" spans="1:7" x14ac:dyDescent="0.2">
      <c r="A28" t="s">
        <v>149</v>
      </c>
      <c r="B28" t="s">
        <v>73</v>
      </c>
      <c r="C28" s="70">
        <v>14</v>
      </c>
      <c r="D28" s="70">
        <v>2882</v>
      </c>
      <c r="E28" s="70">
        <v>16</v>
      </c>
      <c r="F28" s="4">
        <v>205.85714285714286</v>
      </c>
      <c r="G28" s="70">
        <v>16002.882</v>
      </c>
    </row>
    <row r="29" spans="1:7" x14ac:dyDescent="0.2">
      <c r="A29" t="s">
        <v>129</v>
      </c>
      <c r="B29" t="s">
        <v>57</v>
      </c>
      <c r="C29" s="70">
        <v>17</v>
      </c>
      <c r="D29" s="70">
        <v>3497</v>
      </c>
      <c r="E29" s="70">
        <v>22</v>
      </c>
      <c r="F29" s="4">
        <v>205.70588235294119</v>
      </c>
      <c r="G29" s="70">
        <v>22003.496999999999</v>
      </c>
    </row>
    <row r="30" spans="1:7" x14ac:dyDescent="0.2">
      <c r="A30" t="s">
        <v>146</v>
      </c>
      <c r="B30" t="s">
        <v>182</v>
      </c>
      <c r="C30" s="70">
        <v>17</v>
      </c>
      <c r="D30" s="70">
        <v>3495</v>
      </c>
      <c r="E30" s="70">
        <v>24</v>
      </c>
      <c r="F30" s="4">
        <v>205.58823529411765</v>
      </c>
      <c r="G30" s="70">
        <v>24003.494999999999</v>
      </c>
    </row>
    <row r="31" spans="1:7" x14ac:dyDescent="0.2">
      <c r="A31" t="s">
        <v>165</v>
      </c>
      <c r="B31" t="s">
        <v>158</v>
      </c>
      <c r="C31" s="70">
        <v>17</v>
      </c>
      <c r="D31" s="70">
        <v>3493</v>
      </c>
      <c r="E31" s="70">
        <v>18</v>
      </c>
      <c r="F31" s="4">
        <v>205.47058823529412</v>
      </c>
      <c r="G31" s="70">
        <v>18003.492999999999</v>
      </c>
    </row>
    <row r="32" spans="1:7" x14ac:dyDescent="0.2">
      <c r="A32" t="s">
        <v>109</v>
      </c>
      <c r="B32" t="s">
        <v>58</v>
      </c>
      <c r="C32" s="70">
        <v>13</v>
      </c>
      <c r="D32" s="70">
        <v>2671</v>
      </c>
      <c r="E32" s="70">
        <v>15</v>
      </c>
      <c r="F32" s="4">
        <v>205.46153846153845</v>
      </c>
      <c r="G32" s="70">
        <v>15002.671</v>
      </c>
    </row>
    <row r="33" spans="1:7" x14ac:dyDescent="0.2">
      <c r="A33" t="s">
        <v>121</v>
      </c>
      <c r="B33" t="s">
        <v>72</v>
      </c>
      <c r="C33" s="70">
        <v>16</v>
      </c>
      <c r="D33" s="70">
        <v>3278</v>
      </c>
      <c r="E33" s="70">
        <v>23</v>
      </c>
      <c r="F33" s="4">
        <v>204.875</v>
      </c>
      <c r="G33" s="70">
        <v>23003.277999999998</v>
      </c>
    </row>
    <row r="34" spans="1:7" x14ac:dyDescent="0.2">
      <c r="A34" t="s">
        <v>194</v>
      </c>
      <c r="B34" t="s">
        <v>73</v>
      </c>
      <c r="C34" s="70">
        <v>11</v>
      </c>
      <c r="D34" s="70">
        <v>2252</v>
      </c>
      <c r="E34" s="70">
        <v>16</v>
      </c>
      <c r="F34" s="4">
        <v>204.72727272727272</v>
      </c>
      <c r="G34" s="70">
        <v>16002.252</v>
      </c>
    </row>
    <row r="35" spans="1:7" x14ac:dyDescent="0.2">
      <c r="A35" t="s">
        <v>201</v>
      </c>
      <c r="B35" t="s">
        <v>181</v>
      </c>
      <c r="C35" s="70">
        <v>16</v>
      </c>
      <c r="D35" s="70">
        <v>3275</v>
      </c>
      <c r="E35" s="70">
        <v>18</v>
      </c>
      <c r="F35" s="4">
        <v>204.6875</v>
      </c>
      <c r="G35" s="70">
        <v>18003.275000000001</v>
      </c>
    </row>
    <row r="36" spans="1:7" x14ac:dyDescent="0.2">
      <c r="A36" t="s">
        <v>147</v>
      </c>
      <c r="B36" t="s">
        <v>72</v>
      </c>
      <c r="C36" s="70">
        <v>16</v>
      </c>
      <c r="D36" s="70">
        <v>3263</v>
      </c>
      <c r="E36" s="70">
        <v>18</v>
      </c>
      <c r="F36" s="4">
        <v>203.9375</v>
      </c>
      <c r="G36" s="70">
        <v>18003.262999999999</v>
      </c>
    </row>
    <row r="37" spans="1:7" x14ac:dyDescent="0.2">
      <c r="A37" t="s">
        <v>161</v>
      </c>
      <c r="B37" t="s">
        <v>158</v>
      </c>
      <c r="C37" s="70">
        <v>17</v>
      </c>
      <c r="D37" s="70">
        <v>3451</v>
      </c>
      <c r="E37" s="70">
        <v>16</v>
      </c>
      <c r="F37" s="4">
        <v>203</v>
      </c>
      <c r="G37" s="70">
        <v>16003.450999999999</v>
      </c>
    </row>
    <row r="38" spans="1:7" x14ac:dyDescent="0.2">
      <c r="A38" t="s">
        <v>162</v>
      </c>
      <c r="B38" t="s">
        <v>56</v>
      </c>
      <c r="C38" s="70">
        <v>6</v>
      </c>
      <c r="D38" s="70">
        <v>1215</v>
      </c>
      <c r="E38" s="70">
        <v>8</v>
      </c>
      <c r="F38" s="4">
        <v>202.5</v>
      </c>
      <c r="G38" s="70">
        <v>8001.2150000000001</v>
      </c>
    </row>
    <row r="39" spans="1:7" x14ac:dyDescent="0.2">
      <c r="A39" t="s">
        <v>219</v>
      </c>
      <c r="B39" t="s">
        <v>56</v>
      </c>
      <c r="C39" s="70">
        <v>5</v>
      </c>
      <c r="D39" s="70">
        <v>1011</v>
      </c>
      <c r="E39" s="70">
        <v>8</v>
      </c>
      <c r="F39" s="4">
        <v>202.2</v>
      </c>
      <c r="G39" s="70">
        <v>8001.0110000000004</v>
      </c>
    </row>
    <row r="40" spans="1:7" x14ac:dyDescent="0.2">
      <c r="A40" t="s">
        <v>187</v>
      </c>
      <c r="B40" t="s">
        <v>182</v>
      </c>
      <c r="C40" s="70">
        <v>16</v>
      </c>
      <c r="D40" s="70">
        <v>3232</v>
      </c>
      <c r="E40" s="70">
        <v>20</v>
      </c>
      <c r="F40" s="4">
        <v>202</v>
      </c>
      <c r="G40" s="70">
        <v>20003.232</v>
      </c>
    </row>
    <row r="41" spans="1:7" x14ac:dyDescent="0.2">
      <c r="A41" t="s">
        <v>111</v>
      </c>
      <c r="B41" t="s">
        <v>56</v>
      </c>
      <c r="C41" s="70">
        <v>16</v>
      </c>
      <c r="D41" s="70">
        <v>3218</v>
      </c>
      <c r="E41" s="70">
        <v>10</v>
      </c>
      <c r="F41" s="4">
        <v>201.125</v>
      </c>
      <c r="G41" s="70">
        <v>10003.218000000001</v>
      </c>
    </row>
    <row r="42" spans="1:7" x14ac:dyDescent="0.2">
      <c r="A42" t="s">
        <v>186</v>
      </c>
      <c r="B42" t="s">
        <v>182</v>
      </c>
      <c r="C42" s="70">
        <v>11</v>
      </c>
      <c r="D42" s="70">
        <v>2208</v>
      </c>
      <c r="E42" s="70">
        <v>8</v>
      </c>
      <c r="F42" s="4">
        <v>200.72727272727272</v>
      </c>
      <c r="G42" s="70">
        <v>8002.2079999999996</v>
      </c>
    </row>
    <row r="43" spans="1:7" x14ac:dyDescent="0.2">
      <c r="A43" t="s">
        <v>122</v>
      </c>
      <c r="B43" t="s">
        <v>73</v>
      </c>
      <c r="C43" s="70">
        <v>11</v>
      </c>
      <c r="D43" s="70">
        <v>2208</v>
      </c>
      <c r="E43" s="70">
        <v>12</v>
      </c>
      <c r="F43" s="4">
        <v>200.72727272727272</v>
      </c>
      <c r="G43" s="70">
        <v>12002.208000000001</v>
      </c>
    </row>
    <row r="44" spans="1:7" x14ac:dyDescent="0.2">
      <c r="A44" t="s">
        <v>115</v>
      </c>
      <c r="B44" t="s">
        <v>73</v>
      </c>
      <c r="C44" s="70">
        <v>15</v>
      </c>
      <c r="D44" s="70">
        <v>2997</v>
      </c>
      <c r="E44" s="70">
        <v>12</v>
      </c>
      <c r="F44" s="4">
        <v>199.8</v>
      </c>
      <c r="G44" s="70">
        <v>12002.996999999999</v>
      </c>
    </row>
    <row r="45" spans="1:7" x14ac:dyDescent="0.2">
      <c r="A45" t="s">
        <v>195</v>
      </c>
      <c r="B45" t="s">
        <v>73</v>
      </c>
      <c r="C45" s="70">
        <v>15</v>
      </c>
      <c r="D45" s="70">
        <v>2969</v>
      </c>
      <c r="E45" s="70">
        <v>12</v>
      </c>
      <c r="F45" s="4">
        <v>197.93333333333334</v>
      </c>
      <c r="G45" s="70">
        <v>12002.968999999999</v>
      </c>
    </row>
    <row r="46" spans="1:7" x14ac:dyDescent="0.2">
      <c r="A46" t="s">
        <v>153</v>
      </c>
      <c r="B46" t="s">
        <v>74</v>
      </c>
      <c r="C46" s="70">
        <v>11</v>
      </c>
      <c r="D46" s="70">
        <v>2175</v>
      </c>
      <c r="E46" s="70">
        <v>14</v>
      </c>
      <c r="F46" s="4">
        <v>197.72727272727272</v>
      </c>
      <c r="G46" s="70">
        <v>14002.174999999999</v>
      </c>
    </row>
    <row r="47" spans="1:7" x14ac:dyDescent="0.2">
      <c r="A47" t="s">
        <v>108</v>
      </c>
      <c r="B47" t="s">
        <v>75</v>
      </c>
      <c r="C47" s="70">
        <v>17</v>
      </c>
      <c r="D47" s="70">
        <v>3360</v>
      </c>
      <c r="E47" s="70">
        <v>8</v>
      </c>
      <c r="F47" s="4">
        <v>197.64705882352942</v>
      </c>
      <c r="G47" s="70">
        <v>8003.36</v>
      </c>
    </row>
    <row r="48" spans="1:7" x14ac:dyDescent="0.2">
      <c r="A48" t="s">
        <v>171</v>
      </c>
      <c r="B48" t="s">
        <v>75</v>
      </c>
      <c r="C48" s="70">
        <v>17</v>
      </c>
      <c r="D48" s="70">
        <v>3359</v>
      </c>
      <c r="E48" s="70">
        <v>14</v>
      </c>
      <c r="F48" s="4">
        <v>197.58823529411765</v>
      </c>
      <c r="G48" s="70">
        <v>14003.359</v>
      </c>
    </row>
    <row r="49" spans="1:7" x14ac:dyDescent="0.2">
      <c r="A49" t="s">
        <v>184</v>
      </c>
      <c r="B49" t="s">
        <v>182</v>
      </c>
      <c r="C49" s="70">
        <v>16</v>
      </c>
      <c r="D49" s="70">
        <v>3160</v>
      </c>
      <c r="E49" s="70">
        <v>15</v>
      </c>
      <c r="F49" s="4">
        <v>197.5</v>
      </c>
      <c r="G49" s="70">
        <v>15003.16</v>
      </c>
    </row>
    <row r="50" spans="1:7" x14ac:dyDescent="0.2">
      <c r="A50" t="s">
        <v>163</v>
      </c>
      <c r="B50" t="s">
        <v>71</v>
      </c>
      <c r="C50" s="70">
        <v>17</v>
      </c>
      <c r="D50" s="70">
        <v>3355</v>
      </c>
      <c r="E50" s="70">
        <v>18</v>
      </c>
      <c r="F50" s="4">
        <v>197.35294117647058</v>
      </c>
      <c r="G50" s="70">
        <v>18003.355</v>
      </c>
    </row>
    <row r="51" spans="1:7" x14ac:dyDescent="0.2">
      <c r="A51" t="s">
        <v>212</v>
      </c>
      <c r="B51" t="s">
        <v>182</v>
      </c>
      <c r="C51" s="70">
        <v>5</v>
      </c>
      <c r="D51" s="70">
        <v>977</v>
      </c>
      <c r="E51" s="70">
        <v>4</v>
      </c>
      <c r="F51" s="4">
        <v>195.4</v>
      </c>
      <c r="G51" s="70">
        <v>4000.9769999999999</v>
      </c>
    </row>
    <row r="52" spans="1:7" x14ac:dyDescent="0.2">
      <c r="A52" t="s">
        <v>112</v>
      </c>
      <c r="B52" t="s">
        <v>57</v>
      </c>
      <c r="C52" s="70">
        <v>17</v>
      </c>
      <c r="D52" s="70">
        <v>3313</v>
      </c>
      <c r="E52" s="70">
        <v>16</v>
      </c>
      <c r="F52" s="4">
        <v>194.88235294117646</v>
      </c>
      <c r="G52" s="70">
        <v>16003.313</v>
      </c>
    </row>
    <row r="53" spans="1:7" x14ac:dyDescent="0.2">
      <c r="A53" t="s">
        <v>156</v>
      </c>
      <c r="B53" t="s">
        <v>56</v>
      </c>
      <c r="C53" s="70">
        <v>14</v>
      </c>
      <c r="D53" s="70">
        <v>2726</v>
      </c>
      <c r="E53" s="70">
        <v>16</v>
      </c>
      <c r="F53" s="4">
        <v>194.71428571428572</v>
      </c>
      <c r="G53" s="70">
        <v>16002.726000000001</v>
      </c>
    </row>
    <row r="54" spans="1:7" x14ac:dyDescent="0.2">
      <c r="A54" t="s">
        <v>143</v>
      </c>
      <c r="B54" t="s">
        <v>74</v>
      </c>
      <c r="C54" s="70">
        <v>17</v>
      </c>
      <c r="D54" s="70">
        <v>3308</v>
      </c>
      <c r="E54" s="70">
        <v>18</v>
      </c>
      <c r="F54" s="4">
        <v>194.58823529411765</v>
      </c>
      <c r="G54" s="70">
        <v>18003.308000000001</v>
      </c>
    </row>
    <row r="55" spans="1:7" x14ac:dyDescent="0.2">
      <c r="A55" t="s">
        <v>145</v>
      </c>
      <c r="B55" t="s">
        <v>58</v>
      </c>
      <c r="C55" s="70">
        <v>5</v>
      </c>
      <c r="D55" s="70">
        <v>970</v>
      </c>
      <c r="E55" s="70">
        <v>4</v>
      </c>
      <c r="F55" s="4">
        <v>194</v>
      </c>
      <c r="G55" s="70">
        <v>4000.97</v>
      </c>
    </row>
    <row r="56" spans="1:7" x14ac:dyDescent="0.2">
      <c r="A56" t="s">
        <v>164</v>
      </c>
      <c r="B56" t="s">
        <v>158</v>
      </c>
      <c r="C56" s="70">
        <v>12</v>
      </c>
      <c r="D56" s="70">
        <v>2318</v>
      </c>
      <c r="E56" s="70">
        <v>8</v>
      </c>
      <c r="F56" s="4">
        <v>193.16666666666666</v>
      </c>
      <c r="G56" s="70">
        <v>8002.3180000000002</v>
      </c>
    </row>
    <row r="57" spans="1:7" x14ac:dyDescent="0.2">
      <c r="A57" t="s">
        <v>125</v>
      </c>
      <c r="B57" t="s">
        <v>71</v>
      </c>
      <c r="C57" s="70">
        <v>8</v>
      </c>
      <c r="D57" s="70">
        <v>1539</v>
      </c>
      <c r="E57" s="70">
        <v>9</v>
      </c>
      <c r="F57" s="4">
        <v>192.375</v>
      </c>
      <c r="G57" s="70">
        <v>9001.5390000000007</v>
      </c>
    </row>
    <row r="58" spans="1:7" x14ac:dyDescent="0.2">
      <c r="A58" t="s">
        <v>215</v>
      </c>
      <c r="B58" t="s">
        <v>71</v>
      </c>
      <c r="C58" s="70">
        <v>6</v>
      </c>
      <c r="D58" s="70">
        <v>1148</v>
      </c>
      <c r="E58" s="70">
        <v>6</v>
      </c>
      <c r="F58" s="4">
        <v>191.33333333333334</v>
      </c>
      <c r="G58" s="70">
        <v>6001.1480000000001</v>
      </c>
    </row>
    <row r="59" spans="1:7" x14ac:dyDescent="0.2">
      <c r="A59" t="s">
        <v>167</v>
      </c>
      <c r="B59" t="s">
        <v>158</v>
      </c>
      <c r="C59" s="70">
        <v>14</v>
      </c>
      <c r="D59" s="70">
        <v>2678</v>
      </c>
      <c r="E59" s="70">
        <v>10</v>
      </c>
      <c r="F59" s="4">
        <v>191.28571428571428</v>
      </c>
      <c r="G59" s="70">
        <v>10002.678</v>
      </c>
    </row>
    <row r="60" spans="1:7" x14ac:dyDescent="0.2">
      <c r="A60" t="s">
        <v>176</v>
      </c>
      <c r="B60" t="s">
        <v>103</v>
      </c>
      <c r="C60" s="70">
        <v>17</v>
      </c>
      <c r="D60" s="70">
        <v>3247</v>
      </c>
      <c r="E60" s="70">
        <v>20</v>
      </c>
      <c r="F60" s="4">
        <v>191</v>
      </c>
      <c r="G60" s="70">
        <v>20003.246999999999</v>
      </c>
    </row>
    <row r="61" spans="1:7" x14ac:dyDescent="0.2">
      <c r="A61" t="s">
        <v>169</v>
      </c>
      <c r="B61" t="s">
        <v>57</v>
      </c>
      <c r="C61" s="70">
        <v>14</v>
      </c>
      <c r="D61" s="70">
        <v>2673</v>
      </c>
      <c r="E61" s="70">
        <v>10</v>
      </c>
      <c r="F61" s="4">
        <v>190.92857142857142</v>
      </c>
      <c r="G61" s="70">
        <v>10002.673000000001</v>
      </c>
    </row>
    <row r="62" spans="1:7" x14ac:dyDescent="0.2">
      <c r="A62" t="s">
        <v>140</v>
      </c>
      <c r="B62" t="s">
        <v>58</v>
      </c>
      <c r="C62" s="70">
        <v>11</v>
      </c>
      <c r="D62" s="70">
        <v>2086</v>
      </c>
      <c r="E62" s="70">
        <v>14</v>
      </c>
      <c r="F62" s="4">
        <v>189.63636363636363</v>
      </c>
      <c r="G62" s="70">
        <v>14002.085999999999</v>
      </c>
    </row>
    <row r="63" spans="1:7" x14ac:dyDescent="0.2">
      <c r="A63" t="s">
        <v>157</v>
      </c>
      <c r="B63" t="s">
        <v>74</v>
      </c>
      <c r="C63" s="70">
        <v>15</v>
      </c>
      <c r="D63" s="70">
        <v>2842</v>
      </c>
      <c r="E63" s="70">
        <v>16</v>
      </c>
      <c r="F63" s="4">
        <v>189.46666666666667</v>
      </c>
      <c r="G63" s="70">
        <v>16002.842000000001</v>
      </c>
    </row>
    <row r="64" spans="1:7" x14ac:dyDescent="0.2">
      <c r="A64" t="s">
        <v>166</v>
      </c>
      <c r="B64" t="s">
        <v>158</v>
      </c>
      <c r="C64" s="70">
        <v>9</v>
      </c>
      <c r="D64" s="70">
        <v>1705</v>
      </c>
      <c r="E64" s="70">
        <v>6</v>
      </c>
      <c r="F64" s="4">
        <v>189.44444444444446</v>
      </c>
      <c r="G64" s="70">
        <v>6001.7049999999999</v>
      </c>
    </row>
    <row r="65" spans="1:7" x14ac:dyDescent="0.2">
      <c r="A65" t="s">
        <v>200</v>
      </c>
      <c r="B65" t="s">
        <v>181</v>
      </c>
      <c r="C65" s="70">
        <v>16</v>
      </c>
      <c r="D65" s="70">
        <v>3027</v>
      </c>
      <c r="E65" s="70">
        <v>14</v>
      </c>
      <c r="F65" s="4">
        <v>189.1875</v>
      </c>
      <c r="G65" s="70">
        <v>14003.027</v>
      </c>
    </row>
    <row r="66" spans="1:7" x14ac:dyDescent="0.2">
      <c r="A66" t="s">
        <v>185</v>
      </c>
      <c r="B66" t="s">
        <v>182</v>
      </c>
      <c r="C66" s="70">
        <v>13</v>
      </c>
      <c r="D66" s="70">
        <v>2455</v>
      </c>
      <c r="E66" s="70">
        <v>13</v>
      </c>
      <c r="F66" s="4">
        <v>188.84615384615384</v>
      </c>
      <c r="G66" s="70">
        <v>13002.455</v>
      </c>
    </row>
    <row r="67" spans="1:7" x14ac:dyDescent="0.2">
      <c r="A67" t="s">
        <v>155</v>
      </c>
      <c r="B67" t="s">
        <v>58</v>
      </c>
      <c r="C67" s="70">
        <v>16</v>
      </c>
      <c r="D67" s="70">
        <v>2988</v>
      </c>
      <c r="E67" s="70">
        <v>12</v>
      </c>
      <c r="F67" s="4">
        <v>186.75</v>
      </c>
      <c r="G67" s="70">
        <v>12002.987999999999</v>
      </c>
    </row>
    <row r="68" spans="1:7" x14ac:dyDescent="0.2">
      <c r="A68" t="s">
        <v>197</v>
      </c>
      <c r="B68" t="s">
        <v>73</v>
      </c>
      <c r="C68" s="70">
        <v>11</v>
      </c>
      <c r="D68" s="70">
        <v>2040</v>
      </c>
      <c r="E68" s="70">
        <v>6</v>
      </c>
      <c r="F68" s="4">
        <v>185.45454545454547</v>
      </c>
      <c r="G68" s="70">
        <v>6002.04</v>
      </c>
    </row>
    <row r="69" spans="1:7" x14ac:dyDescent="0.2">
      <c r="A69" t="s">
        <v>105</v>
      </c>
      <c r="B69" t="s">
        <v>57</v>
      </c>
      <c r="C69" s="70">
        <v>11</v>
      </c>
      <c r="D69" s="70">
        <v>2030</v>
      </c>
      <c r="E69" s="70">
        <v>8</v>
      </c>
      <c r="F69" s="4">
        <v>184.54545454545453</v>
      </c>
      <c r="G69" s="70">
        <v>8002.03</v>
      </c>
    </row>
    <row r="70" spans="1:7" x14ac:dyDescent="0.2">
      <c r="A70" t="s">
        <v>118</v>
      </c>
      <c r="B70" t="s">
        <v>56</v>
      </c>
      <c r="C70" s="70">
        <v>16</v>
      </c>
      <c r="D70" s="70">
        <v>2944</v>
      </c>
      <c r="E70" s="70">
        <v>10</v>
      </c>
      <c r="F70" s="4">
        <v>184</v>
      </c>
      <c r="G70" s="70">
        <v>10002.944</v>
      </c>
    </row>
    <row r="71" spans="1:7" x14ac:dyDescent="0.2">
      <c r="A71" t="s">
        <v>199</v>
      </c>
      <c r="B71" t="s">
        <v>181</v>
      </c>
      <c r="C71" s="70">
        <v>12</v>
      </c>
      <c r="D71" s="70">
        <v>2204</v>
      </c>
      <c r="E71" s="70">
        <v>11</v>
      </c>
      <c r="F71" s="4">
        <v>183.66666666666666</v>
      </c>
      <c r="G71" s="70">
        <v>11002.204</v>
      </c>
    </row>
    <row r="72" spans="1:7" x14ac:dyDescent="0.2">
      <c r="A72" t="s">
        <v>116</v>
      </c>
      <c r="B72" t="s">
        <v>74</v>
      </c>
      <c r="C72" s="70">
        <v>17</v>
      </c>
      <c r="D72" s="70">
        <v>3122</v>
      </c>
      <c r="E72" s="70">
        <v>12</v>
      </c>
      <c r="F72" s="4">
        <v>183.64705882352942</v>
      </c>
      <c r="G72" s="70">
        <v>12003.121999999999</v>
      </c>
    </row>
    <row r="73" spans="1:7" x14ac:dyDescent="0.2">
      <c r="A73" t="s">
        <v>168</v>
      </c>
      <c r="B73" t="s">
        <v>103</v>
      </c>
      <c r="C73" s="70">
        <v>16</v>
      </c>
      <c r="D73" s="70">
        <v>2934</v>
      </c>
      <c r="E73" s="70">
        <v>12</v>
      </c>
      <c r="F73" s="4">
        <v>183.375</v>
      </c>
      <c r="G73" s="70">
        <v>12002.933999999999</v>
      </c>
    </row>
    <row r="74" spans="1:7" x14ac:dyDescent="0.2">
      <c r="A74" t="s">
        <v>151</v>
      </c>
      <c r="B74" t="s">
        <v>71</v>
      </c>
      <c r="C74" s="70">
        <v>17</v>
      </c>
      <c r="D74" s="70">
        <v>3110</v>
      </c>
      <c r="E74" s="70">
        <v>10</v>
      </c>
      <c r="F74" s="4">
        <v>182.94117647058823</v>
      </c>
      <c r="G74" s="70">
        <v>10003.11</v>
      </c>
    </row>
    <row r="75" spans="1:7" x14ac:dyDescent="0.2">
      <c r="A75" t="s">
        <v>177</v>
      </c>
      <c r="B75" t="s">
        <v>71</v>
      </c>
      <c r="C75" s="70">
        <v>15</v>
      </c>
      <c r="D75" s="70">
        <v>2740</v>
      </c>
      <c r="E75" s="70">
        <v>12</v>
      </c>
      <c r="F75" s="4">
        <v>182.66666666666666</v>
      </c>
      <c r="G75" s="70">
        <v>12002.74</v>
      </c>
    </row>
    <row r="76" spans="1:7" x14ac:dyDescent="0.2">
      <c r="A76" t="s">
        <v>160</v>
      </c>
      <c r="B76" t="s">
        <v>158</v>
      </c>
      <c r="C76" s="70">
        <v>16</v>
      </c>
      <c r="D76" s="70">
        <v>2920</v>
      </c>
      <c r="E76" s="70">
        <v>4</v>
      </c>
      <c r="F76" s="4">
        <v>182.5</v>
      </c>
      <c r="G76" s="70">
        <v>4002.92</v>
      </c>
    </row>
    <row r="77" spans="1:7" x14ac:dyDescent="0.2">
      <c r="A77" t="s">
        <v>203</v>
      </c>
      <c r="B77" t="s">
        <v>181</v>
      </c>
      <c r="C77" s="70">
        <v>16</v>
      </c>
      <c r="D77" s="70">
        <v>2888</v>
      </c>
      <c r="E77" s="70">
        <v>14</v>
      </c>
      <c r="F77" s="4">
        <v>180.5</v>
      </c>
      <c r="G77" s="70">
        <v>14002.888000000001</v>
      </c>
    </row>
    <row r="78" spans="1:7" x14ac:dyDescent="0.2">
      <c r="A78" t="s">
        <v>113</v>
      </c>
      <c r="B78" t="s">
        <v>71</v>
      </c>
      <c r="C78" s="70">
        <v>6</v>
      </c>
      <c r="D78" s="70">
        <v>1082</v>
      </c>
      <c r="E78" s="70">
        <v>4</v>
      </c>
      <c r="F78" s="4">
        <v>180.33333333333334</v>
      </c>
      <c r="G78" s="70">
        <v>4001.0819999999999</v>
      </c>
    </row>
    <row r="79" spans="1:7" x14ac:dyDescent="0.2">
      <c r="A79" t="s">
        <v>202</v>
      </c>
      <c r="B79" t="s">
        <v>181</v>
      </c>
      <c r="C79" s="70">
        <v>2</v>
      </c>
      <c r="D79" s="70">
        <v>359</v>
      </c>
      <c r="E79" s="70">
        <v>2</v>
      </c>
      <c r="F79" s="4">
        <v>179.5</v>
      </c>
      <c r="G79" s="70">
        <v>2000.3589999999999</v>
      </c>
    </row>
    <row r="80" spans="1:7" x14ac:dyDescent="0.2">
      <c r="A80" t="s">
        <v>210</v>
      </c>
      <c r="B80" t="s">
        <v>74</v>
      </c>
      <c r="C80" s="70">
        <v>13</v>
      </c>
      <c r="D80" s="70">
        <v>2326</v>
      </c>
      <c r="E80" s="70">
        <v>12</v>
      </c>
      <c r="F80" s="4">
        <v>178.92307692307693</v>
      </c>
      <c r="G80" s="70">
        <v>12002.325999999999</v>
      </c>
    </row>
    <row r="81" spans="1:7" x14ac:dyDescent="0.2">
      <c r="A81" t="s">
        <v>107</v>
      </c>
      <c r="B81" t="s">
        <v>74</v>
      </c>
      <c r="C81" s="70">
        <v>10</v>
      </c>
      <c r="D81" s="70">
        <v>1789</v>
      </c>
      <c r="E81" s="70">
        <v>3</v>
      </c>
      <c r="F81" s="4">
        <v>178.9</v>
      </c>
      <c r="G81" s="70">
        <v>3001.7890000000002</v>
      </c>
    </row>
    <row r="82" spans="1:7" x14ac:dyDescent="0.2">
      <c r="A82" t="s">
        <v>213</v>
      </c>
      <c r="B82" t="s">
        <v>74</v>
      </c>
      <c r="C82" s="70">
        <v>2</v>
      </c>
      <c r="D82" s="70">
        <v>355</v>
      </c>
      <c r="E82" s="70">
        <v>2</v>
      </c>
      <c r="F82" s="4">
        <v>177.5</v>
      </c>
      <c r="G82" s="70">
        <v>2000.355</v>
      </c>
    </row>
    <row r="83" spans="1:7" x14ac:dyDescent="0.2">
      <c r="A83" t="s">
        <v>173</v>
      </c>
      <c r="B83" t="s">
        <v>71</v>
      </c>
      <c r="C83" s="70">
        <v>16</v>
      </c>
      <c r="D83" s="70">
        <v>2832</v>
      </c>
      <c r="E83" s="70">
        <v>11</v>
      </c>
      <c r="F83" s="4">
        <v>177</v>
      </c>
      <c r="G83" s="70">
        <v>11002.832</v>
      </c>
    </row>
    <row r="84" spans="1:7" x14ac:dyDescent="0.2">
      <c r="A84" t="s">
        <v>134</v>
      </c>
      <c r="B84" t="s">
        <v>103</v>
      </c>
      <c r="C84" s="70">
        <v>11</v>
      </c>
      <c r="D84" s="70">
        <v>1915</v>
      </c>
      <c r="E84" s="70">
        <v>6</v>
      </c>
      <c r="F84" s="4">
        <v>174.09090909090909</v>
      </c>
      <c r="G84" s="70">
        <v>6001.915</v>
      </c>
    </row>
    <row r="85" spans="1:7" x14ac:dyDescent="0.2">
      <c r="A85" t="s">
        <v>148</v>
      </c>
      <c r="B85" t="s">
        <v>72</v>
      </c>
      <c r="C85" s="70">
        <v>1</v>
      </c>
      <c r="D85" s="70">
        <v>173</v>
      </c>
      <c r="E85" s="70">
        <v>0</v>
      </c>
      <c r="F85" s="4">
        <v>173</v>
      </c>
      <c r="G85" s="70">
        <v>0.17299999999999999</v>
      </c>
    </row>
    <row r="86" spans="1:7" x14ac:dyDescent="0.2">
      <c r="A86" t="s">
        <v>175</v>
      </c>
      <c r="B86" t="s">
        <v>57</v>
      </c>
      <c r="C86" s="70">
        <v>3</v>
      </c>
      <c r="D86" s="70">
        <v>516</v>
      </c>
      <c r="E86" s="70">
        <v>2</v>
      </c>
      <c r="F86" s="4">
        <v>172</v>
      </c>
      <c r="G86" s="70">
        <v>2000.5160000000001</v>
      </c>
    </row>
    <row r="87" spans="1:7" x14ac:dyDescent="0.2">
      <c r="A87" t="s">
        <v>172</v>
      </c>
      <c r="B87" t="s">
        <v>75</v>
      </c>
      <c r="C87" s="70">
        <v>11</v>
      </c>
      <c r="D87" s="70">
        <v>1880</v>
      </c>
      <c r="E87" s="70">
        <v>2</v>
      </c>
      <c r="F87" s="4">
        <v>170.90909090909091</v>
      </c>
      <c r="G87" s="70">
        <v>2001.88</v>
      </c>
    </row>
    <row r="88" spans="1:7" x14ac:dyDescent="0.2">
      <c r="A88" t="s">
        <v>221</v>
      </c>
      <c r="B88" t="s">
        <v>72</v>
      </c>
      <c r="C88" s="70">
        <v>1</v>
      </c>
      <c r="D88" s="70">
        <v>170</v>
      </c>
      <c r="E88" s="70">
        <v>0</v>
      </c>
      <c r="F88" s="4">
        <v>170</v>
      </c>
      <c r="G88" s="70">
        <v>0.17</v>
      </c>
    </row>
    <row r="89" spans="1:7" x14ac:dyDescent="0.2">
      <c r="A89" t="s">
        <v>188</v>
      </c>
      <c r="B89" t="s">
        <v>182</v>
      </c>
      <c r="C89" s="70">
        <v>3</v>
      </c>
      <c r="D89" s="70">
        <v>484</v>
      </c>
      <c r="E89" s="70">
        <v>0</v>
      </c>
      <c r="F89" s="4">
        <v>161.33333333333334</v>
      </c>
      <c r="G89" s="70">
        <v>0.48399999999999999</v>
      </c>
    </row>
    <row r="90" spans="1:7" x14ac:dyDescent="0.2">
      <c r="A90" t="s">
        <v>207</v>
      </c>
      <c r="B90" t="s">
        <v>103</v>
      </c>
      <c r="C90" s="70">
        <v>1</v>
      </c>
      <c r="D90" s="70">
        <v>160</v>
      </c>
      <c r="E90" s="70">
        <v>0</v>
      </c>
      <c r="F90" s="4">
        <v>160</v>
      </c>
      <c r="G90" s="70">
        <v>0.16</v>
      </c>
    </row>
    <row r="91" spans="1:7" x14ac:dyDescent="0.2">
      <c r="A91" t="s">
        <v>190</v>
      </c>
      <c r="B91" t="s">
        <v>182</v>
      </c>
      <c r="C91" s="70">
        <v>3</v>
      </c>
      <c r="D91" s="70">
        <v>479</v>
      </c>
      <c r="E91" s="70">
        <v>2</v>
      </c>
      <c r="F91" s="4">
        <v>159.66666666666666</v>
      </c>
      <c r="G91" s="70">
        <v>2000.479</v>
      </c>
    </row>
    <row r="92" spans="1:7" x14ac:dyDescent="0.2">
      <c r="A92" t="s">
        <v>216</v>
      </c>
      <c r="B92" t="s">
        <v>182</v>
      </c>
      <c r="C92" s="70">
        <v>1</v>
      </c>
      <c r="D92" s="70">
        <v>141</v>
      </c>
      <c r="E92" s="70">
        <v>0</v>
      </c>
      <c r="F92" s="4">
        <v>141</v>
      </c>
      <c r="G92" s="70">
        <v>0.14099999999999999</v>
      </c>
    </row>
    <row r="93" spans="1:7" x14ac:dyDescent="0.2">
      <c r="A93" t="s">
        <v>211</v>
      </c>
      <c r="B93" t="s">
        <v>103</v>
      </c>
      <c r="C93" s="70">
        <v>1</v>
      </c>
      <c r="D93" s="70">
        <v>119</v>
      </c>
      <c r="E93" s="70">
        <v>0</v>
      </c>
      <c r="F93" s="4">
        <v>119</v>
      </c>
      <c r="G93" s="70">
        <v>0.11899999999999999</v>
      </c>
    </row>
    <row r="94" spans="1:7" x14ac:dyDescent="0.2">
      <c r="A94" t="s">
        <v>23</v>
      </c>
      <c r="C94" s="70">
        <v>1020</v>
      </c>
      <c r="D94" s="70">
        <v>201702</v>
      </c>
      <c r="E94" s="70">
        <v>1020</v>
      </c>
      <c r="F94" s="4">
        <v>197.74705882352941</v>
      </c>
      <c r="G94" s="70">
        <v>1020201.702</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81" r:id="rId5" name="Button 1">
              <controlPr defaultSize="0" print="0" autoFill="0" autoPict="0" macro="[0]!HKKOK_K3">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dimension ref="A1:AW70"/>
  <sheetViews>
    <sheetView topLeftCell="M10" zoomScale="80" zoomScaleNormal="80" workbookViewId="0">
      <selection activeCell="AM45" sqref="AM45"/>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0" style="1" hidden="1" customWidth="1"/>
    <col min="42" max="42" width="3" style="1" customWidth="1"/>
    <col min="43" max="43" width="20.140625" style="1" customWidth="1"/>
    <col min="44" max="44" width="6.140625" style="1" bestFit="1" customWidth="1"/>
    <col min="45" max="45" width="7" style="2" customWidth="1"/>
    <col min="46" max="46" width="1.85546875" style="1" customWidth="1"/>
    <col min="47" max="47" width="20.140625" style="1" customWidth="1"/>
    <col min="48" max="48" width="6.140625" style="1" customWidth="1"/>
    <col min="49" max="49" width="7" style="2" customWidth="1"/>
    <col min="50" max="16384" width="8.85546875" style="1"/>
  </cols>
  <sheetData>
    <row r="1" spans="1:49"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9" x14ac:dyDescent="0.25">
      <c r="A3" s="3" t="str">
        <f>Otteluohjelma!$A$97</f>
        <v>4. KIERROS</v>
      </c>
      <c r="F3" s="27">
        <f>Otteluohjelma!$D$97</f>
        <v>44542</v>
      </c>
      <c r="J3" s="1" t="str">
        <f>Otteluohjelma!$G$97</f>
        <v>Tixi Bowling</v>
      </c>
      <c r="Q3" s="3" t="str">
        <f>$A$3</f>
        <v>4. KIERROS</v>
      </c>
      <c r="V3" s="27">
        <f>$F$3</f>
        <v>44542</v>
      </c>
      <c r="Z3" s="1" t="str">
        <f>$J$3</f>
        <v>Tixi Bowling</v>
      </c>
      <c r="AG3" s="3" t="str">
        <f>$A$3</f>
        <v>4. KIERROS</v>
      </c>
      <c r="AL3" s="27">
        <f>$F$3</f>
        <v>44542</v>
      </c>
      <c r="AQ3" s="1" t="str">
        <f>$J$3</f>
        <v>Tixi Bowling</v>
      </c>
    </row>
    <row r="5" spans="1:49"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row>
    <row r="6" spans="1:49" x14ac:dyDescent="0.25">
      <c r="AS6" s="1"/>
      <c r="AW6" s="1"/>
    </row>
    <row r="7" spans="1:49" s="3" customFormat="1" ht="15" customHeight="1" x14ac:dyDescent="0.25">
      <c r="A7" s="96" t="str">
        <f>Otteluohjelma!$B$68&amp;"-"&amp;Otteluohjelma!$D$68</f>
        <v>5-6</v>
      </c>
      <c r="B7" s="99" t="str">
        <f>Otteluohjelma!$B$100</f>
        <v>AllStars</v>
      </c>
      <c r="C7" s="99" t="str">
        <f>Perustiedot!$A$11</f>
        <v>Bay</v>
      </c>
      <c r="D7" s="99" t="str">
        <f>Perustiedot!$A$11</f>
        <v>Bay</v>
      </c>
      <c r="F7" s="99" t="str">
        <f>Otteluohjelma!$D$100</f>
        <v>Patteri</v>
      </c>
      <c r="G7" s="99" t="str">
        <f>Perustiedot!$A$10</f>
        <v>Patteri</v>
      </c>
      <c r="H7" s="99" t="str">
        <f>Perustiedot!$A$10</f>
        <v>Patteri</v>
      </c>
      <c r="J7" s="99" t="str">
        <f>Otteluohjelma!$B$101</f>
        <v>Mistral</v>
      </c>
      <c r="K7" s="99" t="str">
        <f>Perustiedot!$A$12</f>
        <v>TPS</v>
      </c>
      <c r="L7" s="99" t="str">
        <f>Perustiedot!$A$12</f>
        <v>TPS</v>
      </c>
      <c r="N7" s="99" t="str">
        <f>Otteluohjelma!$D$101</f>
        <v>GB</v>
      </c>
      <c r="O7" s="99" t="str">
        <f>Perustiedot!$A$9</f>
        <v>GB</v>
      </c>
      <c r="P7" s="99" t="str">
        <f>Perustiedot!$A$9</f>
        <v>GB</v>
      </c>
      <c r="Q7" s="96" t="str">
        <f>$A$7</f>
        <v>5-6</v>
      </c>
      <c r="R7" s="99" t="str">
        <f>Otteluohjelma!$B$102</f>
        <v>TPS</v>
      </c>
      <c r="S7" s="99" t="str">
        <f>Perustiedot!$A$11</f>
        <v>Bay</v>
      </c>
      <c r="T7" s="99" t="str">
        <f>Perustiedot!$A$11</f>
        <v>Bay</v>
      </c>
      <c r="V7" s="99" t="str">
        <f>Otteluohjelma!$D$102</f>
        <v>GH</v>
      </c>
      <c r="W7" s="99" t="str">
        <f>Perustiedot!$A$10</f>
        <v>Patteri</v>
      </c>
      <c r="X7" s="99" t="str">
        <f>Perustiedot!$A$10</f>
        <v>Patteri</v>
      </c>
      <c r="Z7" s="99" t="str">
        <f>Otteluohjelma!$B$103</f>
        <v>BcStory</v>
      </c>
      <c r="AA7" s="99" t="str">
        <f>Perustiedot!$A$12</f>
        <v>TPS</v>
      </c>
      <c r="AB7" s="99" t="str">
        <f>Perustiedot!$A$12</f>
        <v>TPS</v>
      </c>
      <c r="AD7" s="99" t="str">
        <f>Otteluohjelma!$D$103</f>
        <v>Mainarit</v>
      </c>
      <c r="AE7" s="99" t="str">
        <f>Perustiedot!$A$9</f>
        <v>GB</v>
      </c>
      <c r="AF7" s="99" t="str">
        <f>Perustiedot!$A$9</f>
        <v>GB</v>
      </c>
      <c r="AG7" s="105" t="str">
        <f>$A$7</f>
        <v>5-6</v>
      </c>
      <c r="AH7" s="99" t="str">
        <f>Otteluohjelma!$B$104</f>
        <v>RäMe</v>
      </c>
      <c r="AI7" s="99" t="str">
        <f>Perustiedot!$A$11</f>
        <v>Bay</v>
      </c>
      <c r="AJ7" s="99" t="str">
        <f>Perustiedot!$A$11</f>
        <v>Bay</v>
      </c>
      <c r="AL7" s="99" t="str">
        <f>Otteluohjelma!$D$104</f>
        <v>WRB</v>
      </c>
      <c r="AM7" s="99" t="str">
        <f>Perustiedot!$A$10</f>
        <v>Patteri</v>
      </c>
      <c r="AN7" s="99" t="str">
        <f>Perustiedot!$A$10</f>
        <v>Patteri</v>
      </c>
    </row>
    <row r="8" spans="1:49"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105"/>
      <c r="AH8" s="42" t="s">
        <v>3</v>
      </c>
      <c r="AI8" s="43" t="s">
        <v>7</v>
      </c>
      <c r="AJ8" s="43" t="s">
        <v>8</v>
      </c>
      <c r="AK8" s="44"/>
      <c r="AL8" s="42" t="s">
        <v>3</v>
      </c>
      <c r="AM8" s="43" t="s">
        <v>7</v>
      </c>
      <c r="AN8" s="43" t="s">
        <v>8</v>
      </c>
      <c r="AO8" s="44" t="s">
        <v>5</v>
      </c>
    </row>
    <row r="9" spans="1:49" x14ac:dyDescent="0.25">
      <c r="A9" s="97"/>
      <c r="B9" s="82" t="s">
        <v>199</v>
      </c>
      <c r="C9" s="79">
        <v>203</v>
      </c>
      <c r="D9" s="83">
        <f>IF(C9=0,0,IF(C9=G9,1,IF(C9&gt;G9,2,0)))</f>
        <v>0</v>
      </c>
      <c r="F9" s="82" t="s">
        <v>195</v>
      </c>
      <c r="G9" s="79">
        <v>235</v>
      </c>
      <c r="H9" s="83">
        <f>IF(G9=0,0,IF(G9=C9,1,IF(G9&gt;C9,2,0)))</f>
        <v>2</v>
      </c>
      <c r="J9" s="82" t="s">
        <v>164</v>
      </c>
      <c r="K9" s="79">
        <v>162</v>
      </c>
      <c r="L9" s="83">
        <f>IF(K9=0,0,IF(K9=O9,1,IF(K9&gt;O9,2,0)))</f>
        <v>0</v>
      </c>
      <c r="N9" s="82" t="s">
        <v>152</v>
      </c>
      <c r="O9" s="79">
        <v>216</v>
      </c>
      <c r="P9" s="83">
        <f>IF(O9=0,0,IF(O9=K9,1,IF(O9&gt;K9,2,0)))</f>
        <v>2</v>
      </c>
      <c r="Q9" s="97"/>
      <c r="R9" s="82" t="s">
        <v>133</v>
      </c>
      <c r="S9" s="79">
        <v>226</v>
      </c>
      <c r="T9" s="83">
        <f>IF(S9=0,0,IF(S9=W9,1,IF(S9&gt;W9,2,0)))</f>
        <v>0</v>
      </c>
      <c r="V9" s="82" t="s">
        <v>215</v>
      </c>
      <c r="W9" s="79">
        <v>235</v>
      </c>
      <c r="X9" s="83">
        <f>IF(W9=0,0,IF(W9=S9,1,IF(W9&gt;S9,2,0)))</f>
        <v>2</v>
      </c>
      <c r="Z9" s="82" t="s">
        <v>184</v>
      </c>
      <c r="AA9" s="79">
        <v>181</v>
      </c>
      <c r="AB9" s="83">
        <f>IF(AA9=0,0,IF(AA9=AE9,1,IF(AA9&gt;AE9,2,0)))</f>
        <v>0</v>
      </c>
      <c r="AD9" s="82" t="s">
        <v>131</v>
      </c>
      <c r="AE9" s="79">
        <v>247</v>
      </c>
      <c r="AF9" s="83">
        <f>IF(AE9=0,0,IF(AE9=AA9,1,IF(AE9&gt;AA9,2,0)))</f>
        <v>2</v>
      </c>
      <c r="AG9" s="105"/>
      <c r="AH9" s="82" t="s">
        <v>223</v>
      </c>
      <c r="AI9" s="79">
        <v>133</v>
      </c>
      <c r="AJ9" s="83">
        <f>IF(AI9=0,0,IF(AI9=AM9,1,IF(AI9&gt;AM9,2,0)))</f>
        <v>0</v>
      </c>
      <c r="AL9" s="82" t="s">
        <v>168</v>
      </c>
      <c r="AM9" s="79">
        <v>187</v>
      </c>
      <c r="AN9" s="83">
        <f>IF(AM9=0,0,IF(AM9=AI9,1,IF(AM9&gt;AI9,2,0)))</f>
        <v>2</v>
      </c>
      <c r="AO9" s="1" t="e">
        <f>IF(#REF!=#REF!,0.5,IF(#REF!&gt;#REF!,1,0))</f>
        <v>#REF!</v>
      </c>
      <c r="AS9" s="1"/>
      <c r="AW9" s="1"/>
    </row>
    <row r="10" spans="1:49" x14ac:dyDescent="0.25">
      <c r="A10" s="97"/>
      <c r="B10" s="82" t="s">
        <v>200</v>
      </c>
      <c r="C10" s="79">
        <v>191</v>
      </c>
      <c r="D10" s="83">
        <f>IF(C10=0,0,IF(C10=G10,1,IF(C10&gt;G10,2,0)))</f>
        <v>2</v>
      </c>
      <c r="F10" s="82" t="s">
        <v>197</v>
      </c>
      <c r="G10" s="79">
        <v>142</v>
      </c>
      <c r="H10" s="83">
        <f>IF(G10=0,0,IF(G10=C10,1,IF(G10&gt;C10,2,0)))</f>
        <v>0</v>
      </c>
      <c r="J10" s="82" t="s">
        <v>167</v>
      </c>
      <c r="K10" s="79">
        <v>196</v>
      </c>
      <c r="L10" s="83">
        <f>IF(K10=0,0,IF(K10=O10,1,IF(K10&gt;O10,2,0)))</f>
        <v>0</v>
      </c>
      <c r="N10" s="82" t="s">
        <v>169</v>
      </c>
      <c r="O10" s="79">
        <v>235</v>
      </c>
      <c r="P10" s="83">
        <f>IF(O10=0,0,IF(O10=K10,1,IF(O10&gt;K10,2,0)))</f>
        <v>2</v>
      </c>
      <c r="Q10" s="97"/>
      <c r="R10" s="82" t="s">
        <v>155</v>
      </c>
      <c r="S10" s="79">
        <v>205</v>
      </c>
      <c r="T10" s="83">
        <f>IF(S10=0,0,IF(S10=W10,1,IF(S10&gt;W10,2,0)))</f>
        <v>2</v>
      </c>
      <c r="V10" s="82" t="s">
        <v>173</v>
      </c>
      <c r="W10" s="79">
        <v>187</v>
      </c>
      <c r="X10" s="83">
        <f>IF(W10=0,0,IF(W10=S10,1,IF(W10&gt;S10,2,0)))</f>
        <v>0</v>
      </c>
      <c r="Z10" s="82" t="s">
        <v>185</v>
      </c>
      <c r="AA10" s="79">
        <v>212</v>
      </c>
      <c r="AB10" s="83">
        <f>IF(AA10=0,0,IF(AA10=AE10,1,IF(AA10&gt;AE10,2,0)))</f>
        <v>0</v>
      </c>
      <c r="AD10" s="82" t="s">
        <v>178</v>
      </c>
      <c r="AE10" s="79">
        <v>228</v>
      </c>
      <c r="AF10" s="83">
        <f>IF(AE10=0,0,IF(AE10=AA10,1,IF(AE10&gt;AA10,2,0)))</f>
        <v>2</v>
      </c>
      <c r="AG10" s="105"/>
      <c r="AH10" s="82" t="s">
        <v>143</v>
      </c>
      <c r="AI10" s="79">
        <v>197</v>
      </c>
      <c r="AJ10" s="83">
        <f>IF(AI10=0,0,IF(AI10=AM10,1,IF(AI10&gt;AM10,2,0)))</f>
        <v>2</v>
      </c>
      <c r="AL10" s="82" t="s">
        <v>141</v>
      </c>
      <c r="AM10" s="79">
        <v>179</v>
      </c>
      <c r="AN10" s="83">
        <f>IF(AM10=0,0,IF(AM10=AI10,1,IF(AM10&gt;AI10,2,0)))</f>
        <v>0</v>
      </c>
      <c r="AS10" s="1"/>
      <c r="AW10" s="1"/>
    </row>
    <row r="11" spans="1:49" x14ac:dyDescent="0.25">
      <c r="A11" s="97"/>
      <c r="B11" s="82" t="s">
        <v>218</v>
      </c>
      <c r="C11" s="79">
        <v>211</v>
      </c>
      <c r="D11" s="83">
        <f>IF(C11=0,0,IF(C11=G11,1,IF(C11&gt;G11,2,0)))</f>
        <v>2</v>
      </c>
      <c r="F11" s="82" t="s">
        <v>115</v>
      </c>
      <c r="G11" s="79">
        <v>175</v>
      </c>
      <c r="H11" s="83">
        <f>IF(G11=0,0,IF(G11=C11,1,IF(G11&gt;C11,2,0)))</f>
        <v>0</v>
      </c>
      <c r="J11" s="82" t="s">
        <v>166</v>
      </c>
      <c r="K11" s="79">
        <v>227</v>
      </c>
      <c r="L11" s="83">
        <f>IF(K11=0,0,IF(K11=O11,1,IF(K11&gt;O11,2,0)))</f>
        <v>2</v>
      </c>
      <c r="N11" s="82" t="s">
        <v>112</v>
      </c>
      <c r="O11" s="79">
        <v>189</v>
      </c>
      <c r="P11" s="83">
        <f>IF(O11=0,0,IF(O11=K11,1,IF(O11&gt;K11,2,0)))</f>
        <v>0</v>
      </c>
      <c r="Q11" s="97"/>
      <c r="R11" s="82" t="s">
        <v>124</v>
      </c>
      <c r="S11" s="79">
        <v>159</v>
      </c>
      <c r="T11" s="83">
        <f>IF(S11=0,0,IF(S11=W11,1,IF(S11&gt;W11,2,0)))</f>
        <v>0</v>
      </c>
      <c r="V11" s="82" t="s">
        <v>177</v>
      </c>
      <c r="W11" s="79">
        <v>247</v>
      </c>
      <c r="X11" s="83">
        <f>IF(W11=0,0,IF(W11=S11,1,IF(W11&gt;S11,2,0)))</f>
        <v>2</v>
      </c>
      <c r="Z11" s="82" t="s">
        <v>187</v>
      </c>
      <c r="AA11" s="79">
        <v>160</v>
      </c>
      <c r="AB11" s="83">
        <f>IF(AA11=0,0,IF(AA11=AE11,1,IF(AA11&gt;AE11,2,0)))</f>
        <v>0</v>
      </c>
      <c r="AD11" s="82" t="s">
        <v>121</v>
      </c>
      <c r="AE11" s="79">
        <v>257</v>
      </c>
      <c r="AF11" s="83">
        <f>IF(AE11=0,0,IF(AE11=AA11,1,IF(AE11&gt;AA11,2,0)))</f>
        <v>2</v>
      </c>
      <c r="AG11" s="105"/>
      <c r="AH11" s="82" t="s">
        <v>116</v>
      </c>
      <c r="AI11" s="79">
        <v>226</v>
      </c>
      <c r="AJ11" s="83">
        <f>IF(AI11=0,0,IF(AI11=AM11,1,IF(AI11&gt;AM11,2,0)))</f>
        <v>2</v>
      </c>
      <c r="AL11" s="82" t="s">
        <v>176</v>
      </c>
      <c r="AM11" s="79">
        <v>203</v>
      </c>
      <c r="AN11" s="83">
        <f>IF(AM11=0,0,IF(AM11=AI11,1,IF(AM11&gt;AI11,2,0)))</f>
        <v>0</v>
      </c>
      <c r="AS11" s="1"/>
      <c r="AW11" s="1"/>
    </row>
    <row r="12" spans="1:49" x14ac:dyDescent="0.25">
      <c r="A12" s="97"/>
      <c r="B12" s="94" t="s">
        <v>201</v>
      </c>
      <c r="C12" s="79">
        <v>186</v>
      </c>
      <c r="D12" s="83">
        <f>IF(C12=0,0,IF(C12=G12,1,IF(C12&gt;G12,2,0)))</f>
        <v>2</v>
      </c>
      <c r="F12" s="94" t="s">
        <v>138</v>
      </c>
      <c r="G12" s="79">
        <v>177</v>
      </c>
      <c r="H12" s="83">
        <f>IF(G12=0,0,IF(G12=C12,1,IF(G12&gt;C12,2,0)))</f>
        <v>0</v>
      </c>
      <c r="J12" s="94" t="s">
        <v>165</v>
      </c>
      <c r="K12" s="79">
        <v>163</v>
      </c>
      <c r="L12" s="83">
        <f>IF(K12=0,0,IF(K12=O12,1,IF(K12&gt;O12,2,0)))</f>
        <v>0</v>
      </c>
      <c r="N12" s="94" t="s">
        <v>120</v>
      </c>
      <c r="O12" s="79">
        <v>240</v>
      </c>
      <c r="P12" s="83">
        <f>IF(O12=0,0,IF(O12=K12,1,IF(O12&gt;K12,2,0)))</f>
        <v>2</v>
      </c>
      <c r="Q12" s="97"/>
      <c r="R12" s="94" t="s">
        <v>150</v>
      </c>
      <c r="S12" s="79">
        <v>243</v>
      </c>
      <c r="T12" s="83">
        <f>IF(S12=0,0,IF(S12=W12,1,IF(S12&gt;W12,2,0)))</f>
        <v>2</v>
      </c>
      <c r="V12" s="94" t="s">
        <v>151</v>
      </c>
      <c r="W12" s="79">
        <v>201</v>
      </c>
      <c r="X12" s="83">
        <f>IF(W12=0,0,IF(W12=S12,1,IF(W12&gt;S12,2,0)))</f>
        <v>0</v>
      </c>
      <c r="Z12" s="94" t="s">
        <v>186</v>
      </c>
      <c r="AA12" s="79">
        <v>190</v>
      </c>
      <c r="AB12" s="83">
        <f>IF(AA12=0,0,IF(AA12=AE12,1,IF(AA12&gt;AE12,2,0)))</f>
        <v>0</v>
      </c>
      <c r="AD12" s="94" t="s">
        <v>147</v>
      </c>
      <c r="AE12" s="79">
        <v>198</v>
      </c>
      <c r="AF12" s="83">
        <f>IF(AE12=0,0,IF(AE12=AA12,1,IF(AE12&gt;AA12,2,0)))</f>
        <v>2</v>
      </c>
      <c r="AG12" s="105"/>
      <c r="AH12" s="94" t="s">
        <v>210</v>
      </c>
      <c r="AI12" s="79">
        <v>212</v>
      </c>
      <c r="AJ12" s="83">
        <f>IF(AI12=0,0,IF(AI12=AM12,1,IF(AI12&gt;AM12,2,0)))</f>
        <v>0</v>
      </c>
      <c r="AL12" s="94" t="s">
        <v>208</v>
      </c>
      <c r="AM12" s="79">
        <v>255</v>
      </c>
      <c r="AN12" s="83">
        <f>IF(AM12=0,0,IF(AM12=AI12,1,IF(AM12&gt;AI12,2,0)))</f>
        <v>2</v>
      </c>
      <c r="AS12" s="1"/>
      <c r="AW12" s="1"/>
    </row>
    <row r="13" spans="1:49" x14ac:dyDescent="0.25">
      <c r="A13" s="97"/>
      <c r="B13" s="94" t="s">
        <v>198</v>
      </c>
      <c r="C13" s="79">
        <v>245</v>
      </c>
      <c r="D13" s="83">
        <f>IF(C13=0,0,IF(C13=G13,1,IF(C13&gt;G13,2,0)))</f>
        <v>2</v>
      </c>
      <c r="F13" s="94" t="s">
        <v>149</v>
      </c>
      <c r="G13" s="79">
        <v>185</v>
      </c>
      <c r="H13" s="83">
        <f>IF(G13=0,0,IF(G13=C13,1,IF(G13&gt;C13,2,0)))</f>
        <v>0</v>
      </c>
      <c r="J13" s="94" t="s">
        <v>161</v>
      </c>
      <c r="K13" s="79">
        <v>231</v>
      </c>
      <c r="L13" s="83">
        <f>IF(K13=0,0,IF(K13=O13,1,IF(K13&gt;O13,2,0)))</f>
        <v>2</v>
      </c>
      <c r="N13" s="94" t="s">
        <v>129</v>
      </c>
      <c r="O13" s="79">
        <v>225</v>
      </c>
      <c r="P13" s="83">
        <f>IF(O13=0,0,IF(O13=K13,1,IF(O13&gt;K13,2,0)))</f>
        <v>0</v>
      </c>
      <c r="Q13" s="97"/>
      <c r="R13" s="94" t="s">
        <v>109</v>
      </c>
      <c r="S13" s="79">
        <v>193</v>
      </c>
      <c r="T13" s="83">
        <f>IF(S13=0,0,IF(S13=W13,1,IF(S13&gt;W13,2,0)))</f>
        <v>2</v>
      </c>
      <c r="V13" s="94" t="s">
        <v>163</v>
      </c>
      <c r="W13" s="79">
        <v>172</v>
      </c>
      <c r="X13" s="83">
        <f>IF(W13=0,0,IF(W13=S13,1,IF(W13&gt;S13,2,0)))</f>
        <v>0</v>
      </c>
      <c r="Z13" s="94" t="s">
        <v>146</v>
      </c>
      <c r="AA13" s="79">
        <v>131</v>
      </c>
      <c r="AB13" s="83">
        <f>IF(AA13=0,0,IF(AA13=AE13,1,IF(AA13&gt;AE13,2,0)))</f>
        <v>0</v>
      </c>
      <c r="AD13" s="94" t="s">
        <v>142</v>
      </c>
      <c r="AE13" s="79">
        <v>209</v>
      </c>
      <c r="AF13" s="83">
        <f>IF(AE13=0,0,IF(AE13=AA13,1,IF(AE13&gt;AA13,2,0)))</f>
        <v>2</v>
      </c>
      <c r="AG13" s="105"/>
      <c r="AH13" s="94" t="s">
        <v>144</v>
      </c>
      <c r="AI13" s="79">
        <v>179</v>
      </c>
      <c r="AJ13" s="83">
        <f>IF(AI13=0,0,IF(AI13=AM13,1,IF(AI13&gt;AM13,2,0)))</f>
        <v>2</v>
      </c>
      <c r="AL13" s="94" t="s">
        <v>119</v>
      </c>
      <c r="AM13" s="79">
        <v>162</v>
      </c>
      <c r="AN13" s="83">
        <f>IF(AM13=0,0,IF(AM13=AI13,1,IF(AM13&gt;AI13,2,0)))</f>
        <v>0</v>
      </c>
      <c r="AO13" s="1" t="e">
        <f>IF(#REF!=#REF!,0.5,IF(#REF!&gt;#REF!,1,0))</f>
        <v>#REF!</v>
      </c>
      <c r="AS13" s="1"/>
      <c r="AW13" s="1"/>
    </row>
    <row r="14" spans="1:49" s="48" customFormat="1" ht="18.75" x14ac:dyDescent="0.3">
      <c r="A14" s="97"/>
      <c r="B14" s="84" t="s">
        <v>35</v>
      </c>
      <c r="C14" s="85">
        <f>SUM(C9:C13)</f>
        <v>1036</v>
      </c>
      <c r="D14" s="85">
        <f>IF(C14=0,0,IF(C14=G14,5,IF(C14&gt;G14,10,0)))</f>
        <v>10</v>
      </c>
      <c r="E14" s="86"/>
      <c r="F14" s="84" t="s">
        <v>35</v>
      </c>
      <c r="G14" s="85">
        <f>SUM(G9:G13)</f>
        <v>914</v>
      </c>
      <c r="H14" s="85">
        <f>IF(G14=0,0,IF(G14=C14,5,IF(G14&gt;C14,10,0)))</f>
        <v>0</v>
      </c>
      <c r="I14" s="86"/>
      <c r="J14" s="84" t="s">
        <v>35</v>
      </c>
      <c r="K14" s="85">
        <f>SUM(K9:K13)</f>
        <v>979</v>
      </c>
      <c r="L14" s="85">
        <f>IF(K14=0,0,IF(K14=O14,5,IF(K14&gt;O14,10,0)))</f>
        <v>0</v>
      </c>
      <c r="M14" s="86"/>
      <c r="N14" s="84" t="s">
        <v>35</v>
      </c>
      <c r="O14" s="85">
        <f>SUM(O9:O13)</f>
        <v>1105</v>
      </c>
      <c r="P14" s="85">
        <f>IF(O14=0,0,IF(O14=K14,5,IF(O14&gt;K14,10,0)))</f>
        <v>10</v>
      </c>
      <c r="Q14" s="97"/>
      <c r="R14" s="84" t="s">
        <v>35</v>
      </c>
      <c r="S14" s="85">
        <f>SUM(S9:S13)</f>
        <v>1026</v>
      </c>
      <c r="T14" s="85">
        <f>IF(S14=0,0,IF(S14=W14,5,IF(S14&gt;W14,10,0)))</f>
        <v>0</v>
      </c>
      <c r="U14" s="86"/>
      <c r="V14" s="84" t="s">
        <v>35</v>
      </c>
      <c r="W14" s="85">
        <f>SUM(W9:W13)</f>
        <v>1042</v>
      </c>
      <c r="X14" s="85">
        <f>IF(W14=0,0,IF(W14=S14,5,IF(W14&gt;S14,10,0)))</f>
        <v>10</v>
      </c>
      <c r="Y14" s="86"/>
      <c r="Z14" s="84" t="s">
        <v>35</v>
      </c>
      <c r="AA14" s="85">
        <f>SUM(AA9:AA13)</f>
        <v>874</v>
      </c>
      <c r="AB14" s="85">
        <f>IF(AA14=0,0,IF(AA14=AE14,5,IF(AA14&gt;AE14,10,0)))</f>
        <v>0</v>
      </c>
      <c r="AC14" s="86"/>
      <c r="AD14" s="84" t="s">
        <v>35</v>
      </c>
      <c r="AE14" s="85">
        <f>SUM(AE9:AE13)</f>
        <v>1139</v>
      </c>
      <c r="AF14" s="85">
        <f>IF(AE14=0,0,IF(AE14=AA14,5,IF(AE14&gt;AA14,10,0)))</f>
        <v>10</v>
      </c>
      <c r="AG14" s="105"/>
      <c r="AH14" s="84" t="s">
        <v>35</v>
      </c>
      <c r="AI14" s="85">
        <f>SUM(AI9:AI13)</f>
        <v>947</v>
      </c>
      <c r="AJ14" s="85">
        <f>IF(AI14=0,0,IF(AI14=AM14,5,IF(AI14&gt;AM14,10,0)))</f>
        <v>0</v>
      </c>
      <c r="AK14" s="86"/>
      <c r="AL14" s="84" t="s">
        <v>35</v>
      </c>
      <c r="AM14" s="85">
        <f>SUM(AM9:AM13)</f>
        <v>986</v>
      </c>
      <c r="AN14" s="85">
        <f>IF(AM14=0,0,IF(AM14=AI14,5,IF(AM14&gt;AI14,10,0)))</f>
        <v>10</v>
      </c>
    </row>
    <row r="15" spans="1:49" s="48" customFormat="1" ht="18.75" x14ac:dyDescent="0.3">
      <c r="A15" s="97"/>
      <c r="B15" s="84" t="s">
        <v>6</v>
      </c>
      <c r="C15" s="85"/>
      <c r="D15" s="87">
        <f>SUM(D9:D14)</f>
        <v>18</v>
      </c>
      <c r="E15" s="86"/>
      <c r="F15" s="84" t="s">
        <v>6</v>
      </c>
      <c r="G15" s="85"/>
      <c r="H15" s="87">
        <f>SUM(H9:H14)</f>
        <v>2</v>
      </c>
      <c r="I15" s="86"/>
      <c r="J15" s="84" t="s">
        <v>6</v>
      </c>
      <c r="K15" s="85"/>
      <c r="L15" s="87">
        <f>SUM(L9:L14)</f>
        <v>4</v>
      </c>
      <c r="M15" s="86"/>
      <c r="N15" s="84" t="s">
        <v>6</v>
      </c>
      <c r="O15" s="85"/>
      <c r="P15" s="87">
        <f>SUM(P9:P14)</f>
        <v>16</v>
      </c>
      <c r="Q15" s="97"/>
      <c r="R15" s="84" t="s">
        <v>6</v>
      </c>
      <c r="S15" s="85"/>
      <c r="T15" s="87">
        <f>SUM(T9:T14)</f>
        <v>6</v>
      </c>
      <c r="U15" s="86"/>
      <c r="V15" s="84" t="s">
        <v>6</v>
      </c>
      <c r="W15" s="85"/>
      <c r="X15" s="87">
        <f>SUM(X9:X14)</f>
        <v>14</v>
      </c>
      <c r="Y15" s="86"/>
      <c r="Z15" s="84" t="s">
        <v>6</v>
      </c>
      <c r="AA15" s="85"/>
      <c r="AB15" s="87">
        <f>SUM(AB9:AB14)</f>
        <v>0</v>
      </c>
      <c r="AC15" s="86"/>
      <c r="AD15" s="84" t="s">
        <v>6</v>
      </c>
      <c r="AE15" s="85"/>
      <c r="AF15" s="87">
        <f>SUM(AF9:AF14)</f>
        <v>20</v>
      </c>
      <c r="AG15" s="105"/>
      <c r="AH15" s="84" t="s">
        <v>6</v>
      </c>
      <c r="AI15" s="85"/>
      <c r="AJ15" s="87">
        <f>SUM(AJ9:AJ14)</f>
        <v>6</v>
      </c>
      <c r="AK15" s="86"/>
      <c r="AL15" s="84" t="s">
        <v>6</v>
      </c>
      <c r="AM15" s="85"/>
      <c r="AN15" s="87">
        <f>SUM(AN9:AN14)</f>
        <v>14</v>
      </c>
    </row>
    <row r="16" spans="1:49" x14ac:dyDescent="0.25">
      <c r="AS16" s="1"/>
      <c r="AW16" s="1"/>
    </row>
    <row r="17" spans="1:49" x14ac:dyDescent="0.25">
      <c r="AS17" s="1"/>
      <c r="AW17" s="1"/>
    </row>
    <row r="18" spans="1:49" s="3" customFormat="1" ht="14.45" customHeight="1" x14ac:dyDescent="0.25">
      <c r="A18" s="96" t="str">
        <f>Otteluohjelma!$E$68&amp;"-"&amp;Otteluohjelma!$G$68</f>
        <v>7-8</v>
      </c>
      <c r="B18" s="98" t="str">
        <f>Otteluohjelma!$E$100</f>
        <v>Mistral</v>
      </c>
      <c r="C18" s="98"/>
      <c r="D18" s="98"/>
      <c r="E18" s="88"/>
      <c r="F18" s="98" t="str">
        <f>Otteluohjelma!$G$100</f>
        <v>Bay</v>
      </c>
      <c r="G18" s="98"/>
      <c r="H18" s="98"/>
      <c r="I18" s="88"/>
      <c r="J18" s="98" t="str">
        <f>Otteluohjelma!$E$101</f>
        <v>TKK</v>
      </c>
      <c r="K18" s="98"/>
      <c r="L18" s="98"/>
      <c r="M18" s="88"/>
      <c r="N18" s="98" t="str">
        <f>Otteluohjelma!$G$101</f>
        <v>AllStars</v>
      </c>
      <c r="O18" s="98"/>
      <c r="P18" s="98"/>
      <c r="Q18" s="100" t="str">
        <f>$A$18</f>
        <v>7-8</v>
      </c>
      <c r="R18" s="98" t="str">
        <f>Otteluohjelma!$E$102</f>
        <v>RäMe</v>
      </c>
      <c r="S18" s="98"/>
      <c r="T18" s="98"/>
      <c r="U18" s="88"/>
      <c r="V18" s="98" t="str">
        <f>Otteluohjelma!$G$102</f>
        <v>Patteri</v>
      </c>
      <c r="W18" s="98"/>
      <c r="X18" s="98"/>
      <c r="Y18" s="88"/>
      <c r="Z18" s="98" t="str">
        <f>Otteluohjelma!$E$103</f>
        <v>WRB</v>
      </c>
      <c r="AA18" s="98"/>
      <c r="AB18" s="98"/>
      <c r="AC18" s="88"/>
      <c r="AD18" s="98" t="str">
        <f>Otteluohjelma!$G$103</f>
        <v>GB</v>
      </c>
      <c r="AE18" s="98"/>
      <c r="AF18" s="98"/>
      <c r="AG18" s="106" t="str">
        <f>$A$18</f>
        <v>7-8</v>
      </c>
      <c r="AH18" s="98" t="str">
        <f>Otteluohjelma!$E$104</f>
        <v>Bay</v>
      </c>
      <c r="AI18" s="98"/>
      <c r="AJ18" s="98"/>
      <c r="AK18" s="88"/>
      <c r="AL18" s="98" t="str">
        <f>Otteluohjelma!$G$104</f>
        <v>TPS</v>
      </c>
      <c r="AM18" s="98"/>
      <c r="AN18" s="98"/>
    </row>
    <row r="19" spans="1:49" s="3" customFormat="1" x14ac:dyDescent="0.25">
      <c r="A19" s="97"/>
      <c r="B19" s="89" t="s">
        <v>3</v>
      </c>
      <c r="C19" s="90" t="s">
        <v>7</v>
      </c>
      <c r="D19" s="90" t="s">
        <v>8</v>
      </c>
      <c r="E19" s="91"/>
      <c r="F19" s="89" t="s">
        <v>3</v>
      </c>
      <c r="G19" s="90" t="s">
        <v>7</v>
      </c>
      <c r="H19" s="90" t="s">
        <v>8</v>
      </c>
      <c r="I19" s="88"/>
      <c r="J19" s="89" t="s">
        <v>3</v>
      </c>
      <c r="K19" s="90" t="s">
        <v>7</v>
      </c>
      <c r="L19" s="90" t="s">
        <v>8</v>
      </c>
      <c r="M19" s="91"/>
      <c r="N19" s="89" t="s">
        <v>3</v>
      </c>
      <c r="O19" s="90" t="s">
        <v>7</v>
      </c>
      <c r="P19" s="90" t="s">
        <v>8</v>
      </c>
      <c r="Q19" s="101"/>
      <c r="R19" s="89" t="s">
        <v>3</v>
      </c>
      <c r="S19" s="90" t="s">
        <v>7</v>
      </c>
      <c r="T19" s="90" t="s">
        <v>8</v>
      </c>
      <c r="U19" s="91"/>
      <c r="V19" s="89" t="s">
        <v>3</v>
      </c>
      <c r="W19" s="90" t="s">
        <v>7</v>
      </c>
      <c r="X19" s="90" t="s">
        <v>8</v>
      </c>
      <c r="Y19" s="88"/>
      <c r="Z19" s="89" t="s">
        <v>3</v>
      </c>
      <c r="AA19" s="90" t="s">
        <v>7</v>
      </c>
      <c r="AB19" s="90" t="s">
        <v>8</v>
      </c>
      <c r="AC19" s="91"/>
      <c r="AD19" s="89" t="s">
        <v>3</v>
      </c>
      <c r="AE19" s="90" t="s">
        <v>7</v>
      </c>
      <c r="AF19" s="90" t="s">
        <v>8</v>
      </c>
      <c r="AG19" s="106"/>
      <c r="AH19" s="89" t="s">
        <v>3</v>
      </c>
      <c r="AI19" s="90" t="s">
        <v>7</v>
      </c>
      <c r="AJ19" s="90" t="s">
        <v>8</v>
      </c>
      <c r="AK19" s="91"/>
      <c r="AL19" s="89" t="s">
        <v>3</v>
      </c>
      <c r="AM19" s="90" t="s">
        <v>7</v>
      </c>
      <c r="AN19" s="90" t="s">
        <v>8</v>
      </c>
      <c r="AO19" s="44" t="s">
        <v>5</v>
      </c>
    </row>
    <row r="20" spans="1:49" x14ac:dyDescent="0.25">
      <c r="A20" s="97"/>
      <c r="B20" s="82" t="s">
        <v>164</v>
      </c>
      <c r="C20" s="79">
        <v>228</v>
      </c>
      <c r="D20" s="83">
        <f>IF(C20=0,0,IF(C20=G20,1,IF(C20&gt;G20,2,0)))</f>
        <v>0</v>
      </c>
      <c r="F20" s="82" t="s">
        <v>192</v>
      </c>
      <c r="G20" s="79">
        <v>246</v>
      </c>
      <c r="H20" s="83">
        <f>IF(G20=0,0,IF(G20=C20,1,IF(G20&gt;C20,2,0)))</f>
        <v>2</v>
      </c>
      <c r="J20" s="82" t="s">
        <v>172</v>
      </c>
      <c r="K20" s="79">
        <v>210</v>
      </c>
      <c r="L20" s="83">
        <f>IF(K20=0,0,IF(K20=O20,1,IF(K20&gt;O20,2,0)))</f>
        <v>2</v>
      </c>
      <c r="N20" s="82" t="s">
        <v>199</v>
      </c>
      <c r="O20" s="79">
        <v>200</v>
      </c>
      <c r="P20" s="83">
        <f>IF(O20=0,0,IF(O20=K20,1,IF(O20&gt;K20,2,0)))</f>
        <v>0</v>
      </c>
      <c r="Q20" s="101"/>
      <c r="R20" s="82" t="s">
        <v>223</v>
      </c>
      <c r="S20" s="79">
        <v>123</v>
      </c>
      <c r="T20" s="83">
        <f>IF(S20=0,0,IF(S20=W20,1,IF(S20&gt;W20,2,0)))</f>
        <v>0</v>
      </c>
      <c r="V20" s="82" t="s">
        <v>195</v>
      </c>
      <c r="W20" s="79">
        <v>224</v>
      </c>
      <c r="X20" s="83">
        <f>IF(W20=0,0,IF(W20=S20,1,IF(W20&gt;S20,2,0)))</f>
        <v>2</v>
      </c>
      <c r="Z20" s="82" t="s">
        <v>168</v>
      </c>
      <c r="AA20" s="79">
        <v>160</v>
      </c>
      <c r="AB20" s="83">
        <f>IF(AA20=0,0,IF(AA20=AE20,1,IF(AA20&gt;AE20,2,0)))</f>
        <v>0</v>
      </c>
      <c r="AD20" s="82" t="s">
        <v>222</v>
      </c>
      <c r="AE20" s="79">
        <v>182</v>
      </c>
      <c r="AF20" s="83">
        <f>IF(AE20=0,0,IF(AE20=AA20,1,IF(AE20&gt;AA20,2,0)))</f>
        <v>2</v>
      </c>
      <c r="AG20" s="106"/>
      <c r="AH20" s="82" t="s">
        <v>192</v>
      </c>
      <c r="AI20" s="79">
        <v>205</v>
      </c>
      <c r="AJ20" s="83">
        <f>IF(AI20=0,0,IF(AI20=AM20,1,IF(AI20&gt;AM20,2,0)))</f>
        <v>0</v>
      </c>
      <c r="AL20" s="82" t="s">
        <v>133</v>
      </c>
      <c r="AM20" s="79">
        <v>253</v>
      </c>
      <c r="AN20" s="83">
        <f>IF(AM20=0,0,IF(AM20=AI20,1,IF(AM20&gt;AI20,2,0)))</f>
        <v>2</v>
      </c>
      <c r="AO20" s="1" t="e">
        <f>IF(#REF!=#REF!,0.5,IF(#REF!&gt;#REF!,1,0))</f>
        <v>#REF!</v>
      </c>
      <c r="AS20" s="1"/>
      <c r="AW20" s="1"/>
    </row>
    <row r="21" spans="1:49" x14ac:dyDescent="0.25">
      <c r="A21" s="97"/>
      <c r="B21" s="82" t="s">
        <v>160</v>
      </c>
      <c r="C21" s="79">
        <v>179</v>
      </c>
      <c r="D21" s="83">
        <f>IF(C21=0,0,IF(C21=G21,1,IF(C21&gt;G21,2,0)))</f>
        <v>0</v>
      </c>
      <c r="F21" s="82" t="s">
        <v>162</v>
      </c>
      <c r="G21" s="79">
        <v>244</v>
      </c>
      <c r="H21" s="83">
        <f>IF(G21=0,0,IF(G21=C21,1,IF(G21&gt;C21,2,0)))</f>
        <v>2</v>
      </c>
      <c r="J21" s="82" t="s">
        <v>108</v>
      </c>
      <c r="K21" s="79">
        <v>155</v>
      </c>
      <c r="L21" s="83">
        <f>IF(K21=0,0,IF(K21=O21,1,IF(K21&gt;O21,2,0)))</f>
        <v>0</v>
      </c>
      <c r="N21" s="82" t="s">
        <v>200</v>
      </c>
      <c r="O21" s="79">
        <v>222</v>
      </c>
      <c r="P21" s="83">
        <f>IF(O21=0,0,IF(O21=K21,1,IF(O21&gt;K21,2,0)))</f>
        <v>2</v>
      </c>
      <c r="Q21" s="101"/>
      <c r="R21" s="82" t="s">
        <v>143</v>
      </c>
      <c r="S21" s="79">
        <v>239</v>
      </c>
      <c r="T21" s="83">
        <f>IF(S21=0,0,IF(S21=W21,1,IF(S21&gt;W21,2,0)))</f>
        <v>2</v>
      </c>
      <c r="V21" s="82" t="s">
        <v>197</v>
      </c>
      <c r="W21" s="79">
        <v>178</v>
      </c>
      <c r="X21" s="83">
        <f>IF(W21=0,0,IF(W21=S21,1,IF(W21&gt;S21,2,0)))</f>
        <v>0</v>
      </c>
      <c r="Z21" s="82" t="s">
        <v>141</v>
      </c>
      <c r="AA21" s="79">
        <v>167</v>
      </c>
      <c r="AB21" s="83">
        <f>IF(AA21=0,0,IF(AA21=AE21,1,IF(AA21&gt;AE21,2,0)))</f>
        <v>0</v>
      </c>
      <c r="AD21" s="82" t="s">
        <v>169</v>
      </c>
      <c r="AE21" s="79">
        <v>202</v>
      </c>
      <c r="AF21" s="83">
        <f>IF(AE21=0,0,IF(AE21=AA21,1,IF(AE21&gt;AA21,2,0)))</f>
        <v>2</v>
      </c>
      <c r="AG21" s="106"/>
      <c r="AH21" s="82" t="s">
        <v>162</v>
      </c>
      <c r="AI21" s="79">
        <v>191</v>
      </c>
      <c r="AJ21" s="83">
        <f>IF(AI21=0,0,IF(AI21=AM21,1,IF(AI21&gt;AM21,2,0)))</f>
        <v>1</v>
      </c>
      <c r="AL21" s="82" t="s">
        <v>124</v>
      </c>
      <c r="AM21" s="79">
        <v>191</v>
      </c>
      <c r="AN21" s="83">
        <f>IF(AM21=0,0,IF(AM21=AI21,1,IF(AM21&gt;AI21,2,0)))</f>
        <v>1</v>
      </c>
      <c r="AO21" s="1" t="e">
        <f>IF(#REF!=#REF!,0.5,IF(#REF!&gt;#REF!,1,0))</f>
        <v>#REF!</v>
      </c>
      <c r="AS21" s="1"/>
      <c r="AW21" s="1"/>
    </row>
    <row r="22" spans="1:49" x14ac:dyDescent="0.25">
      <c r="A22" s="97"/>
      <c r="B22" s="82" t="s">
        <v>167</v>
      </c>
      <c r="C22" s="79">
        <v>180</v>
      </c>
      <c r="D22" s="83">
        <f>IF(C22=0,0,IF(C22=G22,1,IF(C22&gt;G22,2,0)))</f>
        <v>0</v>
      </c>
      <c r="F22" s="82" t="s">
        <v>219</v>
      </c>
      <c r="G22" s="79">
        <v>266</v>
      </c>
      <c r="H22" s="83">
        <f>IF(G22=0,0,IF(G22=C22,1,IF(G22&gt;C22,2,0)))</f>
        <v>2</v>
      </c>
      <c r="J22" s="82" t="s">
        <v>217</v>
      </c>
      <c r="K22" s="79">
        <v>244</v>
      </c>
      <c r="L22" s="83">
        <f>IF(K22=0,0,IF(K22=O22,1,IF(K22&gt;O22,2,0)))</f>
        <v>2</v>
      </c>
      <c r="N22" s="82" t="s">
        <v>218</v>
      </c>
      <c r="O22" s="79">
        <v>207</v>
      </c>
      <c r="P22" s="83">
        <f>IF(O22=0,0,IF(O22=K22,1,IF(O22&gt;K22,2,0)))</f>
        <v>0</v>
      </c>
      <c r="Q22" s="101"/>
      <c r="R22" s="82" t="s">
        <v>116</v>
      </c>
      <c r="S22" s="79">
        <v>185</v>
      </c>
      <c r="T22" s="83">
        <f>IF(S22=0,0,IF(S22=W22,1,IF(S22&gt;W22,2,0)))</f>
        <v>2</v>
      </c>
      <c r="V22" s="82" t="s">
        <v>115</v>
      </c>
      <c r="W22" s="79">
        <v>183</v>
      </c>
      <c r="X22" s="83">
        <f>IF(W22=0,0,IF(W22=S22,1,IF(W22&gt;S22,2,0)))</f>
        <v>0</v>
      </c>
      <c r="Z22" s="82" t="s">
        <v>176</v>
      </c>
      <c r="AA22" s="79">
        <v>257</v>
      </c>
      <c r="AB22" s="83">
        <f>IF(AA22=0,0,IF(AA22=AE22,1,IF(AA22&gt;AE22,2,0)))</f>
        <v>2</v>
      </c>
      <c r="AD22" s="82" t="s">
        <v>112</v>
      </c>
      <c r="AE22" s="79">
        <v>183</v>
      </c>
      <c r="AF22" s="83">
        <f>IF(AE22=0,0,IF(AE22=AA22,1,IF(AE22&gt;AA22,2,0)))</f>
        <v>0</v>
      </c>
      <c r="AG22" s="106"/>
      <c r="AH22" s="82" t="s">
        <v>219</v>
      </c>
      <c r="AI22" s="79">
        <v>182</v>
      </c>
      <c r="AJ22" s="83">
        <f>IF(AI22=0,0,IF(AI22=AM22,1,IF(AI22&gt;AM22,2,0)))</f>
        <v>0</v>
      </c>
      <c r="AL22" s="82" t="s">
        <v>155</v>
      </c>
      <c r="AM22" s="79">
        <v>208</v>
      </c>
      <c r="AN22" s="83">
        <f>IF(AM22=0,0,IF(AM22=AI22,1,IF(AM22&gt;AI22,2,0)))</f>
        <v>2</v>
      </c>
      <c r="AS22" s="1"/>
      <c r="AW22" s="1"/>
    </row>
    <row r="23" spans="1:49" x14ac:dyDescent="0.25">
      <c r="A23" s="97"/>
      <c r="B23" s="94" t="s">
        <v>165</v>
      </c>
      <c r="C23" s="79">
        <v>233</v>
      </c>
      <c r="D23" s="83">
        <f>IF(C23=0,0,IF(C23=G23,1,IF(C23&gt;G23,2,0)))</f>
        <v>2</v>
      </c>
      <c r="F23" s="94" t="s">
        <v>111</v>
      </c>
      <c r="G23" s="79">
        <v>190</v>
      </c>
      <c r="H23" s="83">
        <f>IF(G23=0,0,IF(G23=C23,1,IF(G23&gt;C23,2,0)))</f>
        <v>0</v>
      </c>
      <c r="J23" s="94" t="s">
        <v>132</v>
      </c>
      <c r="K23" s="79">
        <v>191</v>
      </c>
      <c r="L23" s="83">
        <f>IF(K23=0,0,IF(K23=O23,1,IF(K23&gt;O23,2,0)))</f>
        <v>1</v>
      </c>
      <c r="N23" s="94" t="s">
        <v>201</v>
      </c>
      <c r="O23" s="79">
        <v>191</v>
      </c>
      <c r="P23" s="83">
        <f>IF(O23=0,0,IF(O23=K23,1,IF(O23&gt;K23,2,0)))</f>
        <v>1</v>
      </c>
      <c r="Q23" s="101"/>
      <c r="R23" s="94" t="s">
        <v>210</v>
      </c>
      <c r="S23" s="79">
        <v>163</v>
      </c>
      <c r="T23" s="83">
        <f>IF(S23=0,0,IF(S23=W23,1,IF(S23&gt;W23,2,0)))</f>
        <v>0</v>
      </c>
      <c r="V23" s="94" t="s">
        <v>138</v>
      </c>
      <c r="W23" s="79">
        <v>182</v>
      </c>
      <c r="X23" s="83">
        <f>IF(W23=0,0,IF(W23=S23,1,IF(W23&gt;S23,2,0)))</f>
        <v>2</v>
      </c>
      <c r="Z23" s="94" t="s">
        <v>208</v>
      </c>
      <c r="AA23" s="79">
        <v>209</v>
      </c>
      <c r="AB23" s="83">
        <f>IF(AA23=0,0,IF(AA23=AE23,1,IF(AA23&gt;AE23,2,0)))</f>
        <v>2</v>
      </c>
      <c r="AD23" s="94" t="s">
        <v>120</v>
      </c>
      <c r="AE23" s="79">
        <v>155</v>
      </c>
      <c r="AF23" s="83">
        <f>IF(AE23=0,0,IF(AE23=AA23,1,IF(AE23&gt;AA23,2,0)))</f>
        <v>0</v>
      </c>
      <c r="AG23" s="106"/>
      <c r="AH23" s="94" t="s">
        <v>156</v>
      </c>
      <c r="AI23" s="79">
        <v>268</v>
      </c>
      <c r="AJ23" s="83">
        <f>IF(AI23=0,0,IF(AI23=AM23,1,IF(AI23&gt;AM23,2,0)))</f>
        <v>2</v>
      </c>
      <c r="AL23" s="94" t="s">
        <v>150</v>
      </c>
      <c r="AM23" s="79">
        <v>233</v>
      </c>
      <c r="AN23" s="83">
        <f>IF(AM23=0,0,IF(AM23=AI23,1,IF(AM23&gt;AI23,2,0)))</f>
        <v>0</v>
      </c>
      <c r="AS23" s="1"/>
      <c r="AW23" s="1"/>
    </row>
    <row r="24" spans="1:49" x14ac:dyDescent="0.25">
      <c r="A24" s="97"/>
      <c r="B24" s="94" t="s">
        <v>161</v>
      </c>
      <c r="C24" s="79">
        <v>227</v>
      </c>
      <c r="D24" s="83">
        <f>IF(C24=0,0,IF(C24=G24,1,IF(C24&gt;G24,2,0)))</f>
        <v>2</v>
      </c>
      <c r="F24" s="94" t="s">
        <v>156</v>
      </c>
      <c r="G24" s="79">
        <v>197</v>
      </c>
      <c r="H24" s="83">
        <f>IF(G24=0,0,IF(G24=C24,1,IF(G24&gt;C24,2,0)))</f>
        <v>0</v>
      </c>
      <c r="J24" s="94" t="s">
        <v>123</v>
      </c>
      <c r="K24" s="79">
        <v>230</v>
      </c>
      <c r="L24" s="83">
        <f>IF(K24=0,0,IF(K24=O24,1,IF(K24&gt;O24,2,0)))</f>
        <v>0</v>
      </c>
      <c r="N24" s="94" t="s">
        <v>198</v>
      </c>
      <c r="O24" s="79">
        <v>231</v>
      </c>
      <c r="P24" s="83">
        <f>IF(O24=0,0,IF(O24=K24,1,IF(O24&gt;K24,2,0)))</f>
        <v>2</v>
      </c>
      <c r="Q24" s="101"/>
      <c r="R24" s="94" t="s">
        <v>144</v>
      </c>
      <c r="S24" s="79">
        <v>175</v>
      </c>
      <c r="T24" s="83">
        <f>IF(S24=0,0,IF(S24=W24,1,IF(S24&gt;W24,2,0)))</f>
        <v>0</v>
      </c>
      <c r="V24" s="94" t="s">
        <v>149</v>
      </c>
      <c r="W24" s="79">
        <v>253</v>
      </c>
      <c r="X24" s="83">
        <f>IF(W24=0,0,IF(W24=S24,1,IF(W24&gt;S24,2,0)))</f>
        <v>2</v>
      </c>
      <c r="Z24" s="94" t="s">
        <v>119</v>
      </c>
      <c r="AA24" s="79">
        <v>235</v>
      </c>
      <c r="AB24" s="83">
        <f>IF(AA24=0,0,IF(AA24=AE24,1,IF(AA24&gt;AE24,2,0)))</f>
        <v>2</v>
      </c>
      <c r="AD24" s="94" t="s">
        <v>129</v>
      </c>
      <c r="AE24" s="79">
        <v>202</v>
      </c>
      <c r="AF24" s="83">
        <f>IF(AE24=0,0,IF(AE24=AA24,1,IF(AE24&gt;AA24,2,0)))</f>
        <v>0</v>
      </c>
      <c r="AG24" s="106"/>
      <c r="AH24" s="94" t="s">
        <v>118</v>
      </c>
      <c r="AI24" s="79">
        <v>247</v>
      </c>
      <c r="AJ24" s="83">
        <f>IF(AI24=0,0,IF(AI24=AM24,1,IF(AI24&gt;AM24,2,0)))</f>
        <v>2</v>
      </c>
      <c r="AL24" s="94" t="s">
        <v>109</v>
      </c>
      <c r="AM24" s="79">
        <v>227</v>
      </c>
      <c r="AN24" s="83">
        <f>IF(AM24=0,0,IF(AM24=AI24,1,IF(AM24&gt;AI24,2,0)))</f>
        <v>0</v>
      </c>
      <c r="AO24" s="1" t="e">
        <f>IF(#REF!=#REF!,0.5,IF(#REF!&gt;#REF!,1,0))</f>
        <v>#REF!</v>
      </c>
      <c r="AS24" s="1"/>
      <c r="AW24" s="1"/>
    </row>
    <row r="25" spans="1:49" ht="18.75" x14ac:dyDescent="0.3">
      <c r="A25" s="97"/>
      <c r="B25" s="84" t="s">
        <v>35</v>
      </c>
      <c r="C25" s="85">
        <f>SUM(C20:C24)</f>
        <v>1047</v>
      </c>
      <c r="D25" s="85">
        <f>IF(C25=0,0,IF(C25=G25,5,IF(C25&gt;G25,10,0)))</f>
        <v>0</v>
      </c>
      <c r="E25" s="86"/>
      <c r="F25" s="84" t="s">
        <v>35</v>
      </c>
      <c r="G25" s="85">
        <f>SUM(G20:G24)</f>
        <v>1143</v>
      </c>
      <c r="H25" s="85">
        <f>IF(G25=0,0,IF(G25=C25,5,IF(G25&gt;C25,10,0)))</f>
        <v>10</v>
      </c>
      <c r="I25" s="86"/>
      <c r="J25" s="84" t="s">
        <v>35</v>
      </c>
      <c r="K25" s="85">
        <f>SUM(K20:K24)</f>
        <v>1030</v>
      </c>
      <c r="L25" s="85">
        <f>IF(K25=0,0,IF(K25=O25,5,IF(K25&gt;O25,10,0)))</f>
        <v>0</v>
      </c>
      <c r="M25" s="86"/>
      <c r="N25" s="84" t="s">
        <v>35</v>
      </c>
      <c r="O25" s="85">
        <f>SUM(O20:O24)</f>
        <v>1051</v>
      </c>
      <c r="P25" s="85">
        <f>IF(O25=0,0,IF(O25=K25,5,IF(O25&gt;K25,10,0)))</f>
        <v>10</v>
      </c>
      <c r="Q25" s="101"/>
      <c r="R25" s="84" t="s">
        <v>35</v>
      </c>
      <c r="S25" s="85">
        <f>SUM(S20:S24)</f>
        <v>885</v>
      </c>
      <c r="T25" s="85">
        <f>IF(S25=0,0,IF(S25=W25,5,IF(S25&gt;W25,10,0)))</f>
        <v>0</v>
      </c>
      <c r="U25" s="86"/>
      <c r="V25" s="84" t="s">
        <v>35</v>
      </c>
      <c r="W25" s="85">
        <f>SUM(W20:W24)</f>
        <v>1020</v>
      </c>
      <c r="X25" s="85">
        <f>IF(W25=0,0,IF(W25=S25,5,IF(W25&gt;S25,10,0)))</f>
        <v>10</v>
      </c>
      <c r="Y25" s="86"/>
      <c r="Z25" s="84" t="s">
        <v>35</v>
      </c>
      <c r="AA25" s="85">
        <f>SUM(AA20:AA24)</f>
        <v>1028</v>
      </c>
      <c r="AB25" s="85">
        <f>IF(AA25=0,0,IF(AA25=AE25,5,IF(AA25&gt;AE25,10,0)))</f>
        <v>10</v>
      </c>
      <c r="AC25" s="86"/>
      <c r="AD25" s="84" t="s">
        <v>35</v>
      </c>
      <c r="AE25" s="85">
        <f>SUM(AE20:AE24)</f>
        <v>924</v>
      </c>
      <c r="AF25" s="85">
        <f>IF(AE25=0,0,IF(AE25=AA25,5,IF(AE25&gt;AA25,10,0)))</f>
        <v>0</v>
      </c>
      <c r="AG25" s="106"/>
      <c r="AH25" s="84" t="s">
        <v>35</v>
      </c>
      <c r="AI25" s="85">
        <f>SUM(AI20:AI24)</f>
        <v>1093</v>
      </c>
      <c r="AJ25" s="85">
        <f>IF(AI25=0,0,IF(AI25=AM25,5,IF(AI25&gt;AM25,10,0)))</f>
        <v>0</v>
      </c>
      <c r="AK25" s="86"/>
      <c r="AL25" s="84" t="s">
        <v>35</v>
      </c>
      <c r="AM25" s="85">
        <f>SUM(AM20:AM24)</f>
        <v>1112</v>
      </c>
      <c r="AN25" s="85">
        <f>IF(AM25=0,0,IF(AM25=AI25,5,IF(AM25&gt;AI25,10,0)))</f>
        <v>10</v>
      </c>
      <c r="AO25" s="48"/>
      <c r="AP25" s="48"/>
      <c r="AS25" s="1"/>
      <c r="AW25" s="1"/>
    </row>
    <row r="26" spans="1:49" ht="18.75" x14ac:dyDescent="0.3">
      <c r="A26" s="97"/>
      <c r="B26" s="84" t="s">
        <v>6</v>
      </c>
      <c r="C26" s="85"/>
      <c r="D26" s="87">
        <f>SUM(D20:D25)</f>
        <v>4</v>
      </c>
      <c r="E26" s="86"/>
      <c r="F26" s="84" t="s">
        <v>6</v>
      </c>
      <c r="G26" s="85"/>
      <c r="H26" s="87">
        <f>SUM(H20:H25)</f>
        <v>16</v>
      </c>
      <c r="I26" s="86"/>
      <c r="J26" s="84" t="s">
        <v>6</v>
      </c>
      <c r="K26" s="85"/>
      <c r="L26" s="87">
        <f>SUM(L20:L25)</f>
        <v>5</v>
      </c>
      <c r="M26" s="86"/>
      <c r="N26" s="84" t="s">
        <v>6</v>
      </c>
      <c r="O26" s="85"/>
      <c r="P26" s="87">
        <f>SUM(P20:P25)</f>
        <v>15</v>
      </c>
      <c r="Q26" s="101"/>
      <c r="R26" s="84" t="s">
        <v>6</v>
      </c>
      <c r="S26" s="85"/>
      <c r="T26" s="87">
        <f>SUM(T20:T25)</f>
        <v>4</v>
      </c>
      <c r="U26" s="86"/>
      <c r="V26" s="84" t="s">
        <v>6</v>
      </c>
      <c r="W26" s="85"/>
      <c r="X26" s="87">
        <f>SUM(X20:X25)</f>
        <v>16</v>
      </c>
      <c r="Y26" s="86"/>
      <c r="Z26" s="84" t="s">
        <v>6</v>
      </c>
      <c r="AA26" s="85"/>
      <c r="AB26" s="87">
        <f>SUM(AB20:AB25)</f>
        <v>16</v>
      </c>
      <c r="AC26" s="86"/>
      <c r="AD26" s="84" t="s">
        <v>6</v>
      </c>
      <c r="AE26" s="85"/>
      <c r="AF26" s="87">
        <f>SUM(AF20:AF25)</f>
        <v>4</v>
      </c>
      <c r="AG26" s="106"/>
      <c r="AH26" s="84" t="s">
        <v>6</v>
      </c>
      <c r="AI26" s="85"/>
      <c r="AJ26" s="87">
        <f>SUM(AJ20:AJ25)</f>
        <v>5</v>
      </c>
      <c r="AK26" s="86"/>
      <c r="AL26" s="84" t="s">
        <v>6</v>
      </c>
      <c r="AM26" s="85"/>
      <c r="AN26" s="87">
        <f>SUM(AN20:AN25)</f>
        <v>15</v>
      </c>
      <c r="AO26" s="48"/>
      <c r="AP26" s="48"/>
      <c r="AS26" s="1"/>
      <c r="AW26" s="1"/>
    </row>
    <row r="27" spans="1:49" x14ac:dyDescent="0.25">
      <c r="AS27" s="1"/>
      <c r="AW27" s="1"/>
    </row>
    <row r="28" spans="1:49" x14ac:dyDescent="0.25">
      <c r="AS28" s="1"/>
      <c r="AW28" s="1"/>
    </row>
    <row r="29" spans="1:49" s="3" customFormat="1" ht="14.45" customHeight="1" x14ac:dyDescent="0.25">
      <c r="A29" s="96" t="str">
        <f>Otteluohjelma!$H$68&amp;"-"&amp;Otteluohjelma!$J$68</f>
        <v>9-10</v>
      </c>
      <c r="B29" s="98" t="str">
        <f>Otteluohjelma!$H$100</f>
        <v>BcStory</v>
      </c>
      <c r="C29" s="98"/>
      <c r="D29" s="98"/>
      <c r="E29" s="88"/>
      <c r="F29" s="98" t="str">
        <f>Otteluohjelma!$J$100</f>
        <v>WRB</v>
      </c>
      <c r="G29" s="98"/>
      <c r="H29" s="98"/>
      <c r="I29" s="88"/>
      <c r="J29" s="98" t="str">
        <f>Otteluohjelma!$H$101</f>
        <v>RäMe</v>
      </c>
      <c r="K29" s="98"/>
      <c r="L29" s="98"/>
      <c r="M29" s="88"/>
      <c r="N29" s="98" t="str">
        <f>Otteluohjelma!$J$101</f>
        <v>TPS</v>
      </c>
      <c r="O29" s="98"/>
      <c r="P29" s="98"/>
      <c r="Q29" s="100" t="str">
        <f>$A$29</f>
        <v>9-10</v>
      </c>
      <c r="R29" s="98" t="str">
        <f>Otteluohjelma!$H$102</f>
        <v>Mainarit</v>
      </c>
      <c r="S29" s="98"/>
      <c r="T29" s="98"/>
      <c r="U29" s="88"/>
      <c r="V29" s="98" t="str">
        <f>Otteluohjelma!$J$102</f>
        <v>AllStars</v>
      </c>
      <c r="W29" s="98"/>
      <c r="X29" s="98"/>
      <c r="Y29" s="88"/>
      <c r="Z29" s="98" t="str">
        <f>Otteluohjelma!$H$103</f>
        <v>Mistral</v>
      </c>
      <c r="AA29" s="98"/>
      <c r="AB29" s="98"/>
      <c r="AC29" s="88"/>
      <c r="AD29" s="98" t="str">
        <f>Otteluohjelma!$J$103</f>
        <v>GH</v>
      </c>
      <c r="AE29" s="98"/>
      <c r="AF29" s="98"/>
      <c r="AG29" s="106" t="str">
        <f>$A$29</f>
        <v>9-10</v>
      </c>
      <c r="AH29" s="98" t="str">
        <f>Otteluohjelma!$H$104</f>
        <v>TKK</v>
      </c>
      <c r="AI29" s="98"/>
      <c r="AJ29" s="98"/>
      <c r="AK29" s="88"/>
      <c r="AL29" s="98" t="str">
        <f>Otteluohjelma!$J$104</f>
        <v>BcStory</v>
      </c>
      <c r="AM29" s="98"/>
      <c r="AN29" s="98"/>
    </row>
    <row r="30" spans="1:49" s="3" customFormat="1" x14ac:dyDescent="0.25">
      <c r="A30" s="97"/>
      <c r="B30" s="89" t="s">
        <v>3</v>
      </c>
      <c r="C30" s="90" t="s">
        <v>7</v>
      </c>
      <c r="D30" s="90" t="s">
        <v>8</v>
      </c>
      <c r="E30" s="91"/>
      <c r="F30" s="89" t="s">
        <v>3</v>
      </c>
      <c r="G30" s="90" t="s">
        <v>7</v>
      </c>
      <c r="H30" s="90" t="s">
        <v>8</v>
      </c>
      <c r="I30" s="88"/>
      <c r="J30" s="89" t="s">
        <v>3</v>
      </c>
      <c r="K30" s="90" t="s">
        <v>7</v>
      </c>
      <c r="L30" s="90" t="s">
        <v>8</v>
      </c>
      <c r="M30" s="91"/>
      <c r="N30" s="89" t="s">
        <v>3</v>
      </c>
      <c r="O30" s="90" t="s">
        <v>7</v>
      </c>
      <c r="P30" s="90" t="s">
        <v>8</v>
      </c>
      <c r="Q30" s="101"/>
      <c r="R30" s="89" t="s">
        <v>3</v>
      </c>
      <c r="S30" s="90" t="s">
        <v>7</v>
      </c>
      <c r="T30" s="90" t="s">
        <v>8</v>
      </c>
      <c r="U30" s="91"/>
      <c r="V30" s="89" t="s">
        <v>3</v>
      </c>
      <c r="W30" s="90" t="s">
        <v>7</v>
      </c>
      <c r="X30" s="90" t="s">
        <v>8</v>
      </c>
      <c r="Y30" s="88"/>
      <c r="Z30" s="89" t="s">
        <v>3</v>
      </c>
      <c r="AA30" s="90" t="s">
        <v>7</v>
      </c>
      <c r="AB30" s="90" t="s">
        <v>8</v>
      </c>
      <c r="AC30" s="91"/>
      <c r="AD30" s="89" t="s">
        <v>3</v>
      </c>
      <c r="AE30" s="90" t="s">
        <v>7</v>
      </c>
      <c r="AF30" s="90" t="s">
        <v>8</v>
      </c>
      <c r="AG30" s="106"/>
      <c r="AH30" s="89" t="s">
        <v>3</v>
      </c>
      <c r="AI30" s="90" t="s">
        <v>7</v>
      </c>
      <c r="AJ30" s="90" t="s">
        <v>8</v>
      </c>
      <c r="AK30" s="91"/>
      <c r="AL30" s="89" t="s">
        <v>3</v>
      </c>
      <c r="AM30" s="90" t="s">
        <v>7</v>
      </c>
      <c r="AN30" s="90" t="s">
        <v>8</v>
      </c>
      <c r="AO30" s="44" t="s">
        <v>5</v>
      </c>
    </row>
    <row r="31" spans="1:49" x14ac:dyDescent="0.25">
      <c r="A31" s="97"/>
      <c r="B31" s="82" t="s">
        <v>216</v>
      </c>
      <c r="C31" s="79">
        <v>172</v>
      </c>
      <c r="D31" s="83">
        <f>IF(C31=0,0,IF(C31=G31,1,IF(C31&gt;G31,2,0)))</f>
        <v>0</v>
      </c>
      <c r="F31" s="82" t="s">
        <v>168</v>
      </c>
      <c r="G31" s="79">
        <v>225</v>
      </c>
      <c r="H31" s="83">
        <f>IF(G31=0,0,IF(G31=C31,1,IF(G31&gt;C31,2,0)))</f>
        <v>2</v>
      </c>
      <c r="J31" s="82" t="s">
        <v>223</v>
      </c>
      <c r="K31" s="79">
        <v>143</v>
      </c>
      <c r="L31" s="83">
        <f>IF(K31=0,0,IF(K31=O31,1,IF(K31&gt;O31,2,0)))</f>
        <v>0</v>
      </c>
      <c r="N31" s="82" t="s">
        <v>133</v>
      </c>
      <c r="O31" s="79">
        <v>193</v>
      </c>
      <c r="P31" s="83">
        <f>IF(O31=0,0,IF(O31=K31,1,IF(O31&gt;K31,2,0)))</f>
        <v>2</v>
      </c>
      <c r="Q31" s="101"/>
      <c r="R31" s="82" t="s">
        <v>131</v>
      </c>
      <c r="S31" s="79">
        <v>224</v>
      </c>
      <c r="T31" s="83">
        <f>IF(S31=0,0,IF(S31=W31,1,IF(S31&gt;W31,2,0)))</f>
        <v>2</v>
      </c>
      <c r="V31" s="82" t="s">
        <v>199</v>
      </c>
      <c r="W31" s="79">
        <v>201</v>
      </c>
      <c r="X31" s="83">
        <f>IF(W31=0,0,IF(W31=S31,1,IF(W31&gt;S31,2,0)))</f>
        <v>0</v>
      </c>
      <c r="Z31" s="82" t="s">
        <v>164</v>
      </c>
      <c r="AA31" s="79">
        <v>242</v>
      </c>
      <c r="AB31" s="83">
        <f>IF(AA31=0,0,IF(AA31=AE31,1,IF(AA31&gt;AE31,2,0)))</f>
        <v>2</v>
      </c>
      <c r="AD31" s="82" t="s">
        <v>215</v>
      </c>
      <c r="AE31" s="79">
        <v>177</v>
      </c>
      <c r="AF31" s="83">
        <f>IF(AE31=0,0,IF(AE31=AA31,1,IF(AE31&gt;AA31,2,0)))</f>
        <v>0</v>
      </c>
      <c r="AG31" s="106"/>
      <c r="AH31" s="82" t="s">
        <v>172</v>
      </c>
      <c r="AI31" s="79">
        <v>222</v>
      </c>
      <c r="AJ31" s="83">
        <f>IF(AI31=0,0,IF(AI31=AM31,1,IF(AI31&gt;AM31,2,0)))</f>
        <v>2</v>
      </c>
      <c r="AL31" s="82" t="s">
        <v>216</v>
      </c>
      <c r="AM31" s="79">
        <v>210</v>
      </c>
      <c r="AN31" s="83">
        <f>IF(AM31=0,0,IF(AM31=AI31,1,IF(AM31&gt;AI31,2,0)))</f>
        <v>0</v>
      </c>
      <c r="AO31" s="1" t="e">
        <f>IF(#REF!=#REF!,0.5,IF(#REF!&gt;#REF!,1,0))</f>
        <v>#REF!</v>
      </c>
      <c r="AS31" s="1"/>
      <c r="AW31" s="1"/>
    </row>
    <row r="32" spans="1:49" x14ac:dyDescent="0.25">
      <c r="A32" s="97"/>
      <c r="B32" s="82" t="s">
        <v>185</v>
      </c>
      <c r="C32" s="79">
        <v>211</v>
      </c>
      <c r="D32" s="83">
        <f>IF(C32=0,0,IF(C32=G32,1,IF(C32&gt;G32,2,0)))</f>
        <v>2</v>
      </c>
      <c r="F32" s="82" t="s">
        <v>141</v>
      </c>
      <c r="G32" s="79">
        <v>195</v>
      </c>
      <c r="H32" s="83">
        <f>IF(G32=0,0,IF(G32=C32,1,IF(G32&gt;C32,2,0)))</f>
        <v>0</v>
      </c>
      <c r="J32" s="82" t="s">
        <v>143</v>
      </c>
      <c r="K32" s="79">
        <v>208</v>
      </c>
      <c r="L32" s="83">
        <f>IF(K32=0,0,IF(K32=O32,1,IF(K32&gt;O32,2,0)))</f>
        <v>0</v>
      </c>
      <c r="N32" s="82" t="s">
        <v>155</v>
      </c>
      <c r="O32" s="79">
        <v>268</v>
      </c>
      <c r="P32" s="83">
        <f>IF(O32=0,0,IF(O32=K32,1,IF(O32&gt;K32,2,0)))</f>
        <v>2</v>
      </c>
      <c r="Q32" s="101"/>
      <c r="R32" s="82" t="s">
        <v>178</v>
      </c>
      <c r="S32" s="79">
        <v>255</v>
      </c>
      <c r="T32" s="83">
        <f>IF(S32=0,0,IF(S32=W32,1,IF(S32&gt;W32,2,0)))</f>
        <v>2</v>
      </c>
      <c r="V32" s="82" t="s">
        <v>200</v>
      </c>
      <c r="W32" s="79">
        <v>225</v>
      </c>
      <c r="X32" s="83">
        <f>IF(W32=0,0,IF(W32=S32,1,IF(W32&gt;S32,2,0)))</f>
        <v>0</v>
      </c>
      <c r="Z32" s="82" t="s">
        <v>167</v>
      </c>
      <c r="AA32" s="79">
        <v>167</v>
      </c>
      <c r="AB32" s="83">
        <f>IF(AA32=0,0,IF(AA32=AE32,1,IF(AA32&gt;AE32,2,0)))</f>
        <v>2</v>
      </c>
      <c r="AD32" s="82" t="s">
        <v>173</v>
      </c>
      <c r="AE32" s="79">
        <v>148</v>
      </c>
      <c r="AF32" s="83">
        <f>IF(AE32=0,0,IF(AE32=AA32,1,IF(AE32&gt;AA32,2,0)))</f>
        <v>0</v>
      </c>
      <c r="AG32" s="106"/>
      <c r="AH32" s="82" t="s">
        <v>171</v>
      </c>
      <c r="AI32" s="79">
        <v>105</v>
      </c>
      <c r="AJ32" s="83">
        <f>IF(AI32=0,0,IF(AI32=AM32,1,IF(AI32&gt;AM32,2,0)))</f>
        <v>0</v>
      </c>
      <c r="AL32" s="82" t="s">
        <v>185</v>
      </c>
      <c r="AM32" s="79">
        <v>233</v>
      </c>
      <c r="AN32" s="83">
        <f>IF(AM32=0,0,IF(AM32=AI32,1,IF(AM32&gt;AI32,2,0)))</f>
        <v>2</v>
      </c>
      <c r="AO32" s="1" t="e">
        <f>IF(#REF!=#REF!,0.5,IF(#REF!&gt;#REF!,1,0))</f>
        <v>#REF!</v>
      </c>
      <c r="AS32" s="1"/>
      <c r="AW32" s="1"/>
    </row>
    <row r="33" spans="1:49" x14ac:dyDescent="0.25">
      <c r="A33" s="97"/>
      <c r="B33" s="82" t="s">
        <v>187</v>
      </c>
      <c r="C33" s="79">
        <v>212</v>
      </c>
      <c r="D33" s="83">
        <f>IF(C33=0,0,IF(C33=G33,1,IF(C33&gt;G33,2,0)))</f>
        <v>2</v>
      </c>
      <c r="F33" s="82" t="s">
        <v>176</v>
      </c>
      <c r="G33" s="79">
        <v>183</v>
      </c>
      <c r="H33" s="83">
        <f>IF(G33=0,0,IF(G33=C33,1,IF(G33&gt;C33,2,0)))</f>
        <v>0</v>
      </c>
      <c r="J33" s="82" t="s">
        <v>116</v>
      </c>
      <c r="K33" s="79">
        <v>174</v>
      </c>
      <c r="L33" s="83">
        <f>IF(K33=0,0,IF(K33=O33,1,IF(K33&gt;O33,2,0)))</f>
        <v>0</v>
      </c>
      <c r="N33" s="82" t="s">
        <v>124</v>
      </c>
      <c r="O33" s="79">
        <v>215</v>
      </c>
      <c r="P33" s="83">
        <f>IF(O33=0,0,IF(O33=K33,1,IF(O33&gt;K33,2,0)))</f>
        <v>2</v>
      </c>
      <c r="Q33" s="101"/>
      <c r="R33" s="82" t="s">
        <v>121</v>
      </c>
      <c r="S33" s="79">
        <v>159</v>
      </c>
      <c r="T33" s="83">
        <f>IF(S33=0,0,IF(S33=W33,1,IF(S33&gt;W33,2,0)))</f>
        <v>2</v>
      </c>
      <c r="V33" s="82" t="s">
        <v>218</v>
      </c>
      <c r="W33" s="79">
        <v>139</v>
      </c>
      <c r="X33" s="83">
        <f>IF(W33=0,0,IF(W33=S33,1,IF(W33&gt;S33,2,0)))</f>
        <v>0</v>
      </c>
      <c r="Z33" s="82" t="s">
        <v>166</v>
      </c>
      <c r="AA33" s="79">
        <v>191</v>
      </c>
      <c r="AB33" s="83">
        <f>IF(AA33=0,0,IF(AA33=AE33,1,IF(AA33&gt;AE33,2,0)))</f>
        <v>0</v>
      </c>
      <c r="AD33" s="82" t="s">
        <v>177</v>
      </c>
      <c r="AE33" s="79">
        <v>192</v>
      </c>
      <c r="AF33" s="83">
        <f>IF(AE33=0,0,IF(AE33=AA33,1,IF(AE33&gt;AA33,2,0)))</f>
        <v>2</v>
      </c>
      <c r="AG33" s="106"/>
      <c r="AH33" s="82" t="s">
        <v>108</v>
      </c>
      <c r="AI33" s="79">
        <v>189</v>
      </c>
      <c r="AJ33" s="83">
        <f>IF(AI33=0,0,IF(AI33=AM33,1,IF(AI33&gt;AM33,2,0)))</f>
        <v>2</v>
      </c>
      <c r="AL33" s="82" t="s">
        <v>187</v>
      </c>
      <c r="AM33" s="79">
        <v>163</v>
      </c>
      <c r="AN33" s="83">
        <f>IF(AM33=0,0,IF(AM33=AI33,1,IF(AM33&gt;AI33,2,0)))</f>
        <v>0</v>
      </c>
      <c r="AS33" s="1"/>
      <c r="AW33" s="1"/>
    </row>
    <row r="34" spans="1:49" x14ac:dyDescent="0.25">
      <c r="A34" s="97"/>
      <c r="B34" s="94" t="s">
        <v>146</v>
      </c>
      <c r="C34" s="79">
        <v>210</v>
      </c>
      <c r="D34" s="83">
        <f>IF(C34=0,0,IF(C34=G34,1,IF(C34&gt;G34,2,0)))</f>
        <v>0</v>
      </c>
      <c r="F34" s="94" t="s">
        <v>208</v>
      </c>
      <c r="G34" s="79">
        <v>259</v>
      </c>
      <c r="H34" s="83">
        <f>IF(G34=0,0,IF(G34=C34,1,IF(G34&gt;C34,2,0)))</f>
        <v>2</v>
      </c>
      <c r="J34" s="94" t="s">
        <v>210</v>
      </c>
      <c r="K34" s="79">
        <v>198</v>
      </c>
      <c r="L34" s="83">
        <f>IF(K34=0,0,IF(K34=O34,1,IF(K34&gt;O34,2,0)))</f>
        <v>0</v>
      </c>
      <c r="N34" s="94" t="s">
        <v>150</v>
      </c>
      <c r="O34" s="79">
        <v>266</v>
      </c>
      <c r="P34" s="83">
        <f>IF(O34=0,0,IF(O34=K34,1,IF(O34&gt;K34,2,0)))</f>
        <v>2</v>
      </c>
      <c r="Q34" s="101"/>
      <c r="R34" s="94" t="s">
        <v>147</v>
      </c>
      <c r="S34" s="79">
        <v>247</v>
      </c>
      <c r="T34" s="83">
        <f>IF(S34=0,0,IF(S34=W34,1,IF(S34&gt;W34,2,0)))</f>
        <v>2</v>
      </c>
      <c r="V34" s="94" t="s">
        <v>201</v>
      </c>
      <c r="W34" s="79">
        <v>178</v>
      </c>
      <c r="X34" s="83">
        <f>IF(W34=0,0,IF(W34=S34,1,IF(W34&gt;S34,2,0)))</f>
        <v>0</v>
      </c>
      <c r="Z34" s="94" t="s">
        <v>165</v>
      </c>
      <c r="AA34" s="79">
        <v>224</v>
      </c>
      <c r="AB34" s="83">
        <f>IF(AA34=0,0,IF(AA34=AE34,1,IF(AA34&gt;AE34,2,0)))</f>
        <v>0</v>
      </c>
      <c r="AD34" s="94" t="s">
        <v>151</v>
      </c>
      <c r="AE34" s="79">
        <v>235</v>
      </c>
      <c r="AF34" s="83">
        <f>IF(AE34=0,0,IF(AE34=AA34,1,IF(AE34&gt;AA34,2,0)))</f>
        <v>2</v>
      </c>
      <c r="AG34" s="106"/>
      <c r="AH34" s="94" t="s">
        <v>132</v>
      </c>
      <c r="AI34" s="79">
        <v>228</v>
      </c>
      <c r="AJ34" s="83">
        <f>IF(AI34=0,0,IF(AI34=AM34,1,IF(AI34&gt;AM34,2,0)))</f>
        <v>2</v>
      </c>
      <c r="AL34" s="94" t="s">
        <v>146</v>
      </c>
      <c r="AM34" s="79">
        <v>208</v>
      </c>
      <c r="AN34" s="83">
        <f>IF(AM34=0,0,IF(AM34=AI34,1,IF(AM34&gt;AI34,2,0)))</f>
        <v>0</v>
      </c>
      <c r="AS34" s="1"/>
      <c r="AW34" s="1"/>
    </row>
    <row r="35" spans="1:49" x14ac:dyDescent="0.25">
      <c r="A35" s="97"/>
      <c r="B35" s="94" t="s">
        <v>186</v>
      </c>
      <c r="C35" s="79">
        <v>215</v>
      </c>
      <c r="D35" s="83">
        <f>IF(C35=0,0,IF(C35=G35,1,IF(C35&gt;G35,2,0)))</f>
        <v>2</v>
      </c>
      <c r="F35" s="94" t="s">
        <v>119</v>
      </c>
      <c r="G35" s="79">
        <v>214</v>
      </c>
      <c r="H35" s="83">
        <f>IF(G35=0,0,IF(G35=C35,1,IF(G35&gt;C35,2,0)))</f>
        <v>0</v>
      </c>
      <c r="J35" s="94" t="s">
        <v>144</v>
      </c>
      <c r="K35" s="79">
        <v>191</v>
      </c>
      <c r="L35" s="83">
        <f>IF(K35=0,0,IF(K35=O35,1,IF(K35&gt;O35,2,0)))</f>
        <v>0</v>
      </c>
      <c r="N35" s="94" t="s">
        <v>109</v>
      </c>
      <c r="O35" s="79">
        <v>266</v>
      </c>
      <c r="P35" s="83">
        <f>IF(O35=0,0,IF(O35=K35,1,IF(O35&gt;K35,2,0)))</f>
        <v>2</v>
      </c>
      <c r="Q35" s="101"/>
      <c r="R35" s="94" t="s">
        <v>142</v>
      </c>
      <c r="S35" s="79">
        <v>248</v>
      </c>
      <c r="T35" s="83">
        <f>IF(S35=0,0,IF(S35=W35,1,IF(S35&gt;W35,2,0)))</f>
        <v>0</v>
      </c>
      <c r="V35" s="94" t="s">
        <v>198</v>
      </c>
      <c r="W35" s="79">
        <v>255</v>
      </c>
      <c r="X35" s="83">
        <f>IF(W35=0,0,IF(W35=S35,1,IF(W35&gt;S35,2,0)))</f>
        <v>2</v>
      </c>
      <c r="Z35" s="94" t="s">
        <v>161</v>
      </c>
      <c r="AA35" s="79">
        <v>214</v>
      </c>
      <c r="AB35" s="83">
        <f>IF(AA35=0,0,IF(AA35=AE35,1,IF(AA35&gt;AE35,2,0)))</f>
        <v>2</v>
      </c>
      <c r="AD35" s="94" t="s">
        <v>163</v>
      </c>
      <c r="AE35" s="79">
        <v>192</v>
      </c>
      <c r="AF35" s="83">
        <f>IF(AE35=0,0,IF(AE35=AA35,1,IF(AE35&gt;AA35,2,0)))</f>
        <v>0</v>
      </c>
      <c r="AG35" s="106"/>
      <c r="AH35" s="94" t="s">
        <v>123</v>
      </c>
      <c r="AI35" s="79">
        <v>229</v>
      </c>
      <c r="AJ35" s="83">
        <f>IF(AI35=0,0,IF(AI35=AM35,1,IF(AI35&gt;AM35,2,0)))</f>
        <v>2</v>
      </c>
      <c r="AL35" s="94" t="s">
        <v>186</v>
      </c>
      <c r="AM35" s="79">
        <v>171</v>
      </c>
      <c r="AN35" s="83">
        <f>IF(AM35=0,0,IF(AM35=AI35,1,IF(AM35&gt;AI35,2,0)))</f>
        <v>0</v>
      </c>
      <c r="AO35" s="1" t="e">
        <f>IF(#REF!=#REF!,0.5,IF(#REF!&gt;#REF!,1,0))</f>
        <v>#REF!</v>
      </c>
      <c r="AS35" s="1"/>
      <c r="AW35" s="1"/>
    </row>
    <row r="36" spans="1:49" ht="18.75" x14ac:dyDescent="0.3">
      <c r="A36" s="97"/>
      <c r="B36" s="84" t="s">
        <v>35</v>
      </c>
      <c r="C36" s="85">
        <f>SUM(C31:C35)</f>
        <v>1020</v>
      </c>
      <c r="D36" s="85">
        <f>IF(C36=0,0,IF(C36=G36,5,IF(C36&gt;G36,10,0)))</f>
        <v>0</v>
      </c>
      <c r="E36" s="86"/>
      <c r="F36" s="84" t="s">
        <v>35</v>
      </c>
      <c r="G36" s="85">
        <f>SUM(G31:G35)</f>
        <v>1076</v>
      </c>
      <c r="H36" s="85">
        <f>IF(G36=0,0,IF(G36=C36,5,IF(G36&gt;C36,10,0)))</f>
        <v>10</v>
      </c>
      <c r="I36" s="86"/>
      <c r="J36" s="84" t="s">
        <v>35</v>
      </c>
      <c r="K36" s="85">
        <f>SUM(K31:K35)</f>
        <v>914</v>
      </c>
      <c r="L36" s="85">
        <f>IF(K36=0,0,IF(K36=O36,5,IF(K36&gt;O36,10,0)))</f>
        <v>0</v>
      </c>
      <c r="M36" s="86"/>
      <c r="N36" s="84" t="s">
        <v>35</v>
      </c>
      <c r="O36" s="85">
        <f>SUM(O31:O35)</f>
        <v>1208</v>
      </c>
      <c r="P36" s="85">
        <f>IF(O36=0,0,IF(O36=K36,5,IF(O36&gt;K36,10,0)))</f>
        <v>10</v>
      </c>
      <c r="Q36" s="101"/>
      <c r="R36" s="84" t="s">
        <v>35</v>
      </c>
      <c r="S36" s="85">
        <f>SUM(S31:S35)</f>
        <v>1133</v>
      </c>
      <c r="T36" s="85">
        <f>IF(S36=0,0,IF(S36=W36,5,IF(S36&gt;W36,10,0)))</f>
        <v>10</v>
      </c>
      <c r="U36" s="86"/>
      <c r="V36" s="84" t="s">
        <v>35</v>
      </c>
      <c r="W36" s="85">
        <f>SUM(W31:W35)</f>
        <v>998</v>
      </c>
      <c r="X36" s="85">
        <f>IF(W36=0,0,IF(W36=S36,5,IF(W36&gt;S36,10,0)))</f>
        <v>0</v>
      </c>
      <c r="Y36" s="86"/>
      <c r="Z36" s="84" t="s">
        <v>35</v>
      </c>
      <c r="AA36" s="85">
        <f>SUM(AA31:AA35)</f>
        <v>1038</v>
      </c>
      <c r="AB36" s="85">
        <f>IF(AA36=0,0,IF(AA36=AE36,5,IF(AA36&gt;AE36,10,0)))</f>
        <v>10</v>
      </c>
      <c r="AC36" s="86"/>
      <c r="AD36" s="84" t="s">
        <v>35</v>
      </c>
      <c r="AE36" s="85">
        <f>SUM(AE31:AE35)</f>
        <v>944</v>
      </c>
      <c r="AF36" s="85">
        <f>IF(AE36=0,0,IF(AE36=AA36,5,IF(AE36&gt;AA36,10,0)))</f>
        <v>0</v>
      </c>
      <c r="AG36" s="106"/>
      <c r="AH36" s="84" t="s">
        <v>35</v>
      </c>
      <c r="AI36" s="85">
        <f>SUM(AI31:AI35)</f>
        <v>973</v>
      </c>
      <c r="AJ36" s="85">
        <f>IF(AI36=0,0,IF(AI36=AM36,5,IF(AI36&gt;AM36,10,0)))</f>
        <v>0</v>
      </c>
      <c r="AK36" s="86"/>
      <c r="AL36" s="84" t="s">
        <v>35</v>
      </c>
      <c r="AM36" s="85">
        <f>SUM(AM31:AM35)</f>
        <v>985</v>
      </c>
      <c r="AN36" s="85">
        <f>IF(AM36=0,0,IF(AM36=AI36,5,IF(AM36&gt;AI36,10,0)))</f>
        <v>10</v>
      </c>
      <c r="AO36" s="48"/>
      <c r="AP36" s="48"/>
      <c r="AS36" s="1"/>
      <c r="AW36" s="1"/>
    </row>
    <row r="37" spans="1:49" ht="18.75" x14ac:dyDescent="0.3">
      <c r="A37" s="97"/>
      <c r="B37" s="84" t="s">
        <v>6</v>
      </c>
      <c r="C37" s="85"/>
      <c r="D37" s="87">
        <f>SUM(D31:D36)</f>
        <v>6</v>
      </c>
      <c r="E37" s="86"/>
      <c r="F37" s="84" t="s">
        <v>6</v>
      </c>
      <c r="G37" s="85"/>
      <c r="H37" s="87">
        <f>SUM(H31:H36)</f>
        <v>14</v>
      </c>
      <c r="I37" s="86"/>
      <c r="J37" s="84" t="s">
        <v>6</v>
      </c>
      <c r="K37" s="85"/>
      <c r="L37" s="87">
        <f>SUM(L31:L36)</f>
        <v>0</v>
      </c>
      <c r="M37" s="86"/>
      <c r="N37" s="84" t="s">
        <v>6</v>
      </c>
      <c r="O37" s="85"/>
      <c r="P37" s="87">
        <f>SUM(P31:P36)</f>
        <v>20</v>
      </c>
      <c r="Q37" s="101"/>
      <c r="R37" s="84" t="s">
        <v>6</v>
      </c>
      <c r="S37" s="85"/>
      <c r="T37" s="87">
        <f>SUM(T31:T36)</f>
        <v>18</v>
      </c>
      <c r="U37" s="86"/>
      <c r="V37" s="84" t="s">
        <v>6</v>
      </c>
      <c r="W37" s="85"/>
      <c r="X37" s="87">
        <f>SUM(X31:X36)</f>
        <v>2</v>
      </c>
      <c r="Y37" s="86"/>
      <c r="Z37" s="84" t="s">
        <v>6</v>
      </c>
      <c r="AA37" s="85"/>
      <c r="AB37" s="87">
        <f>SUM(AB31:AB36)</f>
        <v>16</v>
      </c>
      <c r="AC37" s="86"/>
      <c r="AD37" s="84" t="s">
        <v>6</v>
      </c>
      <c r="AE37" s="85"/>
      <c r="AF37" s="87">
        <f>SUM(AF31:AF36)</f>
        <v>4</v>
      </c>
      <c r="AG37" s="106"/>
      <c r="AH37" s="84" t="s">
        <v>6</v>
      </c>
      <c r="AI37" s="85"/>
      <c r="AJ37" s="87">
        <f>SUM(AJ31:AJ36)</f>
        <v>8</v>
      </c>
      <c r="AK37" s="86"/>
      <c r="AL37" s="84" t="s">
        <v>6</v>
      </c>
      <c r="AM37" s="85"/>
      <c r="AN37" s="87">
        <f>SUM(AN31:AN36)</f>
        <v>12</v>
      </c>
      <c r="AO37" s="48"/>
      <c r="AP37" s="48"/>
      <c r="AS37" s="1"/>
      <c r="AW37" s="1"/>
    </row>
    <row r="38" spans="1:49" x14ac:dyDescent="0.25">
      <c r="AS38" s="1"/>
      <c r="AW38" s="1"/>
    </row>
    <row r="39" spans="1:49" x14ac:dyDescent="0.25">
      <c r="AS39" s="1"/>
      <c r="AW39" s="1"/>
    </row>
    <row r="40" spans="1:49" s="3" customFormat="1" ht="14.45" customHeight="1" x14ac:dyDescent="0.25">
      <c r="A40" s="96" t="str">
        <f>Otteluohjelma!$K$68&amp;"-"&amp;Otteluohjelma!$M$68</f>
        <v>11-12</v>
      </c>
      <c r="B40" s="98" t="str">
        <f>Otteluohjelma!$K$100</f>
        <v>RäMe</v>
      </c>
      <c r="C40" s="98"/>
      <c r="D40" s="98"/>
      <c r="E40" s="88"/>
      <c r="F40" s="98" t="str">
        <f>Otteluohjelma!$M$100</f>
        <v>Mainarit</v>
      </c>
      <c r="G40" s="98"/>
      <c r="H40" s="98"/>
      <c r="I40" s="88"/>
      <c r="J40" s="98" t="str">
        <f>Otteluohjelma!$K$101</f>
        <v>GH</v>
      </c>
      <c r="K40" s="98"/>
      <c r="L40" s="98"/>
      <c r="M40" s="88"/>
      <c r="N40" s="98" t="str">
        <f>Otteluohjelma!$M$101</f>
        <v>WRB</v>
      </c>
      <c r="O40" s="98"/>
      <c r="P40" s="98"/>
      <c r="Q40" s="96" t="str">
        <f>$A$40</f>
        <v>11-12</v>
      </c>
      <c r="R40" s="98" t="str">
        <f>Otteluohjelma!$K$102</f>
        <v>TKK</v>
      </c>
      <c r="S40" s="98"/>
      <c r="T40" s="98"/>
      <c r="U40" s="88"/>
      <c r="V40" s="98" t="str">
        <f>Otteluohjelma!$M$102</f>
        <v>GB</v>
      </c>
      <c r="W40" s="98"/>
      <c r="X40" s="98"/>
      <c r="Y40" s="88"/>
      <c r="Z40" s="98" t="str">
        <f>Otteluohjelma!$K$103</f>
        <v>Patteri</v>
      </c>
      <c r="AA40" s="98"/>
      <c r="AB40" s="98"/>
      <c r="AC40" s="88"/>
      <c r="AD40" s="98" t="str">
        <f>Otteluohjelma!$M$103</f>
        <v>Bay</v>
      </c>
      <c r="AE40" s="98"/>
      <c r="AF40" s="98"/>
      <c r="AG40" s="107" t="str">
        <f>$A$40</f>
        <v>11-12</v>
      </c>
      <c r="AH40" s="98" t="str">
        <f>Otteluohjelma!$K$104</f>
        <v>Mistral</v>
      </c>
      <c r="AI40" s="98"/>
      <c r="AJ40" s="98"/>
      <c r="AK40" s="88"/>
      <c r="AL40" s="98" t="str">
        <f>Otteluohjelma!$M$104</f>
        <v>AllStars</v>
      </c>
      <c r="AM40" s="98"/>
      <c r="AN40" s="98"/>
    </row>
    <row r="41" spans="1:49" s="3" customFormat="1" x14ac:dyDescent="0.25">
      <c r="A41" s="97"/>
      <c r="B41" s="89" t="s">
        <v>3</v>
      </c>
      <c r="C41" s="90" t="s">
        <v>7</v>
      </c>
      <c r="D41" s="90" t="s">
        <v>8</v>
      </c>
      <c r="E41" s="91"/>
      <c r="F41" s="89" t="s">
        <v>3</v>
      </c>
      <c r="G41" s="90" t="s">
        <v>7</v>
      </c>
      <c r="H41" s="90" t="s">
        <v>8</v>
      </c>
      <c r="I41" s="88"/>
      <c r="J41" s="89" t="s">
        <v>3</v>
      </c>
      <c r="K41" s="90" t="s">
        <v>7</v>
      </c>
      <c r="L41" s="90" t="s">
        <v>8</v>
      </c>
      <c r="M41" s="91"/>
      <c r="N41" s="89" t="s">
        <v>3</v>
      </c>
      <c r="O41" s="90" t="s">
        <v>7</v>
      </c>
      <c r="P41" s="90" t="s">
        <v>8</v>
      </c>
      <c r="Q41" s="97"/>
      <c r="R41" s="89" t="s">
        <v>3</v>
      </c>
      <c r="S41" s="90" t="s">
        <v>7</v>
      </c>
      <c r="T41" s="90" t="s">
        <v>8</v>
      </c>
      <c r="U41" s="91"/>
      <c r="V41" s="89" t="s">
        <v>3</v>
      </c>
      <c r="W41" s="90" t="s">
        <v>7</v>
      </c>
      <c r="X41" s="90" t="s">
        <v>8</v>
      </c>
      <c r="Y41" s="88"/>
      <c r="Z41" s="89" t="s">
        <v>3</v>
      </c>
      <c r="AA41" s="90" t="s">
        <v>7</v>
      </c>
      <c r="AB41" s="90" t="s">
        <v>8</v>
      </c>
      <c r="AC41" s="91"/>
      <c r="AD41" s="89" t="s">
        <v>3</v>
      </c>
      <c r="AE41" s="90" t="s">
        <v>7</v>
      </c>
      <c r="AF41" s="90" t="s">
        <v>8</v>
      </c>
      <c r="AG41" s="107"/>
      <c r="AH41" s="89" t="s">
        <v>3</v>
      </c>
      <c r="AI41" s="90" t="s">
        <v>7</v>
      </c>
      <c r="AJ41" s="90" t="s">
        <v>8</v>
      </c>
      <c r="AK41" s="91"/>
      <c r="AL41" s="89" t="s">
        <v>3</v>
      </c>
      <c r="AM41" s="90" t="s">
        <v>7</v>
      </c>
      <c r="AN41" s="90" t="s">
        <v>8</v>
      </c>
      <c r="AO41" s="44" t="s">
        <v>5</v>
      </c>
    </row>
    <row r="42" spans="1:49" x14ac:dyDescent="0.25">
      <c r="A42" s="97"/>
      <c r="B42" s="82" t="s">
        <v>223</v>
      </c>
      <c r="C42" s="79">
        <v>155</v>
      </c>
      <c r="D42" s="83">
        <f>IF(C42=0,0,IF(C42=G42,1,IF(C42&gt;G42,2,0)))</f>
        <v>0</v>
      </c>
      <c r="F42" s="82" t="s">
        <v>131</v>
      </c>
      <c r="G42" s="79">
        <v>202</v>
      </c>
      <c r="H42" s="83">
        <f>IF(G42=0,0,IF(G42=C42,1,IF(G42&gt;C42,2,0)))</f>
        <v>2</v>
      </c>
      <c r="J42" s="82" t="s">
        <v>215</v>
      </c>
      <c r="K42" s="79">
        <v>202</v>
      </c>
      <c r="L42" s="83">
        <f>IF(K42=0,0,IF(K42=O42,1,IF(K42&gt;O42,2,0)))</f>
        <v>2</v>
      </c>
      <c r="N42" s="82" t="s">
        <v>168</v>
      </c>
      <c r="O42" s="79">
        <v>201</v>
      </c>
      <c r="P42" s="83">
        <f>IF(O42=0,0,IF(O42=K42,1,IF(O42&gt;K42,2,0)))</f>
        <v>0</v>
      </c>
      <c r="Q42" s="97"/>
      <c r="R42" s="82" t="s">
        <v>172</v>
      </c>
      <c r="S42" s="79">
        <v>247</v>
      </c>
      <c r="T42" s="83">
        <f>IF(S42=0,0,IF(S42=W42,1,IF(S42&gt;W42,2,0)))</f>
        <v>0</v>
      </c>
      <c r="V42" s="82" t="s">
        <v>152</v>
      </c>
      <c r="W42" s="79">
        <v>258</v>
      </c>
      <c r="X42" s="83">
        <f>IF(W42=0,0,IF(W42=S42,1,IF(W42&gt;S42,2,0)))</f>
        <v>2</v>
      </c>
      <c r="Z42" s="82" t="s">
        <v>195</v>
      </c>
      <c r="AA42" s="79">
        <v>243</v>
      </c>
      <c r="AB42" s="83">
        <f>IF(AA42=0,0,IF(AA42=AE42,1,IF(AA42&gt;AE42,2,0)))</f>
        <v>2</v>
      </c>
      <c r="AD42" s="82" t="s">
        <v>192</v>
      </c>
      <c r="AE42" s="79">
        <v>211</v>
      </c>
      <c r="AF42" s="83">
        <f>IF(AE42=0,0,IF(AE42=AA42,1,IF(AE42&gt;AA42,2,0)))</f>
        <v>0</v>
      </c>
      <c r="AG42" s="107"/>
      <c r="AH42" s="82" t="s">
        <v>164</v>
      </c>
      <c r="AI42" s="79">
        <v>216</v>
      </c>
      <c r="AJ42" s="83">
        <f>IF(AI42=0,0,IF(AI42=AM42,1,IF(AI42&gt;AM42,2,0)))</f>
        <v>2</v>
      </c>
      <c r="AL42" s="82" t="s">
        <v>199</v>
      </c>
      <c r="AM42" s="79">
        <v>183</v>
      </c>
      <c r="AN42" s="83">
        <f>IF(AM42=0,0,IF(AM42=AI42,1,IF(AM42&gt;AI42,2,0)))</f>
        <v>0</v>
      </c>
      <c r="AO42" s="1" t="e">
        <f>IF(#REF!=#REF!,0.5,IF(#REF!&gt;#REF!,1,0))</f>
        <v>#REF!</v>
      </c>
      <c r="AS42" s="1"/>
      <c r="AW42" s="1"/>
    </row>
    <row r="43" spans="1:49" x14ac:dyDescent="0.25">
      <c r="A43" s="97"/>
      <c r="B43" s="82" t="s">
        <v>143</v>
      </c>
      <c r="C43" s="79">
        <v>197</v>
      </c>
      <c r="D43" s="83">
        <f>IF(C43=0,0,IF(C43=G43,1,IF(C43&gt;G43,2,0)))</f>
        <v>0</v>
      </c>
      <c r="F43" s="82" t="s">
        <v>178</v>
      </c>
      <c r="G43" s="79">
        <v>212</v>
      </c>
      <c r="H43" s="83">
        <f>IF(G43=0,0,IF(G43=C43,1,IF(G43&gt;C43,2,0)))</f>
        <v>2</v>
      </c>
      <c r="J43" s="82" t="s">
        <v>173</v>
      </c>
      <c r="K43" s="79">
        <v>150</v>
      </c>
      <c r="L43" s="83">
        <f>IF(K43=0,0,IF(K43=O43,1,IF(K43&gt;O43,2,0)))</f>
        <v>0</v>
      </c>
      <c r="N43" s="82" t="s">
        <v>141</v>
      </c>
      <c r="O43" s="79">
        <v>210</v>
      </c>
      <c r="P43" s="83">
        <f>IF(O43=0,0,IF(O43=K43,1,IF(O43&gt;K43,2,0)))</f>
        <v>2</v>
      </c>
      <c r="Q43" s="97"/>
      <c r="R43" s="82" t="s">
        <v>171</v>
      </c>
      <c r="S43" s="79">
        <v>214</v>
      </c>
      <c r="T43" s="83">
        <f>IF(S43=0,0,IF(S43=W43,1,IF(S43&gt;W43,2,0)))</f>
        <v>0</v>
      </c>
      <c r="V43" s="82" t="s">
        <v>169</v>
      </c>
      <c r="W43" s="79">
        <v>222</v>
      </c>
      <c r="X43" s="83">
        <f>IF(W43=0,0,IF(W43=S43,1,IF(W43&gt;S43,2,0)))</f>
        <v>2</v>
      </c>
      <c r="Z43" s="82" t="s">
        <v>197</v>
      </c>
      <c r="AA43" s="79">
        <v>154</v>
      </c>
      <c r="AB43" s="83">
        <f>IF(AA43=0,0,IF(AA43=AE43,1,IF(AA43&gt;AE43,2,0)))</f>
        <v>0</v>
      </c>
      <c r="AD43" s="82" t="s">
        <v>162</v>
      </c>
      <c r="AE43" s="79">
        <v>183</v>
      </c>
      <c r="AF43" s="83">
        <f>IF(AE43=0,0,IF(AE43=AA43,1,IF(AE43&gt;AA43,2,0)))</f>
        <v>2</v>
      </c>
      <c r="AG43" s="107"/>
      <c r="AH43" s="82" t="s">
        <v>167</v>
      </c>
      <c r="AI43" s="79">
        <v>201</v>
      </c>
      <c r="AJ43" s="83">
        <f>IF(AI43=0,0,IF(AI43=AM43,1,IF(AI43&gt;AM43,2,0)))</f>
        <v>0</v>
      </c>
      <c r="AL43" s="82" t="s">
        <v>200</v>
      </c>
      <c r="AM43" s="79">
        <v>212</v>
      </c>
      <c r="AN43" s="83">
        <f>IF(AM43=0,0,IF(AM43=AI43,1,IF(AM43&gt;AI43,2,0)))</f>
        <v>2</v>
      </c>
      <c r="AS43" s="1"/>
      <c r="AW43" s="1"/>
    </row>
    <row r="44" spans="1:49" x14ac:dyDescent="0.25">
      <c r="A44" s="97"/>
      <c r="B44" s="82" t="s">
        <v>116</v>
      </c>
      <c r="C44" s="79">
        <v>178</v>
      </c>
      <c r="D44" s="83">
        <f>IF(C44=0,0,IF(C44=G44,1,IF(C44&gt;G44,2,0)))</f>
        <v>0</v>
      </c>
      <c r="F44" s="82" t="s">
        <v>121</v>
      </c>
      <c r="G44" s="79">
        <v>193</v>
      </c>
      <c r="H44" s="83">
        <f>IF(G44=0,0,IF(G44=C44,1,IF(G44&gt;C44,2,0)))</f>
        <v>2</v>
      </c>
      <c r="J44" s="82" t="s">
        <v>177</v>
      </c>
      <c r="K44" s="79">
        <v>191</v>
      </c>
      <c r="L44" s="83">
        <f>IF(K44=0,0,IF(K44=O44,1,IF(K44&gt;O44,2,0)))</f>
        <v>2</v>
      </c>
      <c r="N44" s="82" t="s">
        <v>176</v>
      </c>
      <c r="O44" s="79">
        <v>147</v>
      </c>
      <c r="P44" s="83">
        <f>IF(O44=0,0,IF(O44=K44,1,IF(O44&gt;K44,2,0)))</f>
        <v>0</v>
      </c>
      <c r="Q44" s="97"/>
      <c r="R44" s="82" t="s">
        <v>217</v>
      </c>
      <c r="S44" s="79">
        <v>212</v>
      </c>
      <c r="T44" s="83">
        <f>IF(S44=0,0,IF(S44=W44,1,IF(S44&gt;W44,2,0)))</f>
        <v>2</v>
      </c>
      <c r="V44" s="82" t="s">
        <v>112</v>
      </c>
      <c r="W44" s="79">
        <v>206</v>
      </c>
      <c r="X44" s="83">
        <f>IF(W44=0,0,IF(W44=S44,1,IF(W44&gt;S44,2,0)))</f>
        <v>0</v>
      </c>
      <c r="Z44" s="82" t="s">
        <v>115</v>
      </c>
      <c r="AA44" s="79">
        <v>212</v>
      </c>
      <c r="AB44" s="83">
        <f>IF(AA44=0,0,IF(AA44=AE44,1,IF(AA44&gt;AE44,2,0)))</f>
        <v>0</v>
      </c>
      <c r="AD44" s="82" t="s">
        <v>219</v>
      </c>
      <c r="AE44" s="79">
        <v>223</v>
      </c>
      <c r="AF44" s="83">
        <f>IF(AE44=0,0,IF(AE44=AA44,1,IF(AE44&gt;AA44,2,0)))</f>
        <v>2</v>
      </c>
      <c r="AG44" s="107"/>
      <c r="AH44" s="82" t="s">
        <v>166</v>
      </c>
      <c r="AI44" s="79">
        <v>170</v>
      </c>
      <c r="AJ44" s="83">
        <f>IF(AI44=0,0,IF(AI44=AM44,1,IF(AI44&gt;AM44,2,0)))</f>
        <v>0</v>
      </c>
      <c r="AL44" s="82" t="s">
        <v>218</v>
      </c>
      <c r="AM44" s="79">
        <v>209</v>
      </c>
      <c r="AN44" s="83">
        <f>IF(AM44=0,0,IF(AM44=AI44,1,IF(AM44&gt;AI44,2,0)))</f>
        <v>2</v>
      </c>
      <c r="AS44" s="1"/>
      <c r="AW44" s="1"/>
    </row>
    <row r="45" spans="1:49" x14ac:dyDescent="0.25">
      <c r="A45" s="97"/>
      <c r="B45" s="94" t="s">
        <v>210</v>
      </c>
      <c r="C45" s="79">
        <v>154</v>
      </c>
      <c r="D45" s="83">
        <f>IF(C45=0,0,IF(C45=G45,1,IF(C45&gt;G45,2,0)))</f>
        <v>0</v>
      </c>
      <c r="F45" s="94" t="s">
        <v>147</v>
      </c>
      <c r="G45" s="79">
        <v>200</v>
      </c>
      <c r="H45" s="83">
        <f>IF(G45=0,0,IF(G45=C45,1,IF(G45&gt;C45,2,0)))</f>
        <v>2</v>
      </c>
      <c r="J45" s="94" t="s">
        <v>170</v>
      </c>
      <c r="K45" s="79">
        <v>180</v>
      </c>
      <c r="L45" s="83">
        <f>IF(K45=0,0,IF(K45=O45,1,IF(K45&gt;O45,2,0)))</f>
        <v>0</v>
      </c>
      <c r="N45" s="94" t="s">
        <v>208</v>
      </c>
      <c r="O45" s="79">
        <v>212</v>
      </c>
      <c r="P45" s="83">
        <f>IF(O45=0,0,IF(O45=K45,1,IF(O45&gt;K45,2,0)))</f>
        <v>2</v>
      </c>
      <c r="Q45" s="97"/>
      <c r="R45" s="94" t="s">
        <v>132</v>
      </c>
      <c r="S45" s="79">
        <v>247</v>
      </c>
      <c r="T45" s="83">
        <f>IF(S45=0,0,IF(S45=W45,1,IF(S45&gt;W45,2,0)))</f>
        <v>2</v>
      </c>
      <c r="V45" s="94" t="s">
        <v>120</v>
      </c>
      <c r="W45" s="79">
        <v>221</v>
      </c>
      <c r="X45" s="83">
        <f>IF(W45=0,0,IF(W45=S45,1,IF(W45&gt;S45,2,0)))</f>
        <v>0</v>
      </c>
      <c r="Z45" s="94" t="s">
        <v>138</v>
      </c>
      <c r="AA45" s="79">
        <v>171</v>
      </c>
      <c r="AB45" s="83">
        <f>IF(AA45=0,0,IF(AA45=AE45,1,IF(AA45&gt;AE45,2,0)))</f>
        <v>0</v>
      </c>
      <c r="AD45" s="94" t="s">
        <v>156</v>
      </c>
      <c r="AE45" s="79">
        <v>206</v>
      </c>
      <c r="AF45" s="83">
        <f>IF(AE45=0,0,IF(AE45=AA45,1,IF(AE45&gt;AA45,2,0)))</f>
        <v>2</v>
      </c>
      <c r="AG45" s="107"/>
      <c r="AH45" s="94" t="s">
        <v>165</v>
      </c>
      <c r="AI45" s="79">
        <v>190</v>
      </c>
      <c r="AJ45" s="83">
        <f>IF(AI45=0,0,IF(AI45=AM45,1,IF(AI45&gt;AM45,2,0)))</f>
        <v>0</v>
      </c>
      <c r="AL45" s="94" t="s">
        <v>203</v>
      </c>
      <c r="AM45" s="79">
        <v>204</v>
      </c>
      <c r="AN45" s="83">
        <f>IF(AM45=0,0,IF(AM45=AI45,1,IF(AM45&gt;AI45,2,0)))</f>
        <v>2</v>
      </c>
      <c r="AS45" s="1"/>
      <c r="AW45" s="1"/>
    </row>
    <row r="46" spans="1:49" x14ac:dyDescent="0.25">
      <c r="A46" s="97"/>
      <c r="B46" s="94" t="s">
        <v>144</v>
      </c>
      <c r="C46" s="79">
        <v>157</v>
      </c>
      <c r="D46" s="83">
        <f>IF(C46=0,0,IF(C46=G46,1,IF(C46&gt;G46,2,0)))</f>
        <v>0</v>
      </c>
      <c r="F46" s="94" t="s">
        <v>142</v>
      </c>
      <c r="G46" s="79">
        <v>245</v>
      </c>
      <c r="H46" s="83">
        <f>IF(G46=0,0,IF(G46=C46,1,IF(G46&gt;C46,2,0)))</f>
        <v>2</v>
      </c>
      <c r="J46" s="94" t="s">
        <v>163</v>
      </c>
      <c r="K46" s="79">
        <v>228</v>
      </c>
      <c r="L46" s="83">
        <f>IF(K46=0,0,IF(K46=O46,1,IF(K46&gt;O46,2,0)))</f>
        <v>2</v>
      </c>
      <c r="N46" s="94" t="s">
        <v>119</v>
      </c>
      <c r="O46" s="79">
        <v>220</v>
      </c>
      <c r="P46" s="83">
        <f>IF(O46=0,0,IF(O46=K46,1,IF(O46&gt;K46,2,0)))</f>
        <v>0</v>
      </c>
      <c r="Q46" s="97"/>
      <c r="R46" s="94" t="s">
        <v>123</v>
      </c>
      <c r="S46" s="79">
        <v>248</v>
      </c>
      <c r="T46" s="83">
        <f>IF(S46=0,0,IF(S46=W46,1,IF(S46&gt;W46,2,0)))</f>
        <v>2</v>
      </c>
      <c r="V46" s="94" t="s">
        <v>129</v>
      </c>
      <c r="W46" s="79">
        <v>238</v>
      </c>
      <c r="X46" s="83">
        <f>IF(W46=0,0,IF(W46=S46,1,IF(W46&gt;S46,2,0)))</f>
        <v>0</v>
      </c>
      <c r="Z46" s="94" t="s">
        <v>149</v>
      </c>
      <c r="AA46" s="79">
        <v>257</v>
      </c>
      <c r="AB46" s="83">
        <f>IF(AA46=0,0,IF(AA46=AE46,1,IF(AA46&gt;AE46,2,0)))</f>
        <v>2</v>
      </c>
      <c r="AD46" s="94" t="s">
        <v>118</v>
      </c>
      <c r="AE46" s="79">
        <v>205</v>
      </c>
      <c r="AF46" s="83">
        <f>IF(AE46=0,0,IF(AE46=AA46,1,IF(AE46&gt;AA46,2,0)))</f>
        <v>0</v>
      </c>
      <c r="AG46" s="107"/>
      <c r="AH46" s="94" t="s">
        <v>161</v>
      </c>
      <c r="AI46" s="79">
        <v>258</v>
      </c>
      <c r="AJ46" s="83">
        <f>IF(AI46=0,0,IF(AI46=AM46,1,IF(AI46&gt;AM46,2,0)))</f>
        <v>2</v>
      </c>
      <c r="AL46" s="94" t="s">
        <v>198</v>
      </c>
      <c r="AM46" s="79">
        <v>223</v>
      </c>
      <c r="AN46" s="83">
        <f>IF(AM46=0,0,IF(AM46=AI46,1,IF(AM46&gt;AI46,2,0)))</f>
        <v>0</v>
      </c>
      <c r="AO46" s="1" t="e">
        <f>IF(#REF!=#REF!,0.5,IF(#REF!&gt;#REF!,1,0))</f>
        <v>#REF!</v>
      </c>
      <c r="AS46" s="1"/>
      <c r="AW46" s="1"/>
    </row>
    <row r="47" spans="1:49" ht="18.75" x14ac:dyDescent="0.3">
      <c r="A47" s="97"/>
      <c r="B47" s="84" t="s">
        <v>35</v>
      </c>
      <c r="C47" s="85">
        <f>SUM(C42:C46)</f>
        <v>841</v>
      </c>
      <c r="D47" s="85">
        <f>IF(C47=0,0,IF(C47=G47,5,IF(C47&gt;G47,10,0)))</f>
        <v>0</v>
      </c>
      <c r="E47" s="86"/>
      <c r="F47" s="84" t="s">
        <v>35</v>
      </c>
      <c r="G47" s="85">
        <f>SUM(G42:G46)</f>
        <v>1052</v>
      </c>
      <c r="H47" s="85">
        <f>IF(G47=0,0,IF(G47=C47,5,IF(G47&gt;C47,10,0)))</f>
        <v>10</v>
      </c>
      <c r="I47" s="86"/>
      <c r="J47" s="84" t="s">
        <v>35</v>
      </c>
      <c r="K47" s="85">
        <f>SUM(K42:K46)</f>
        <v>951</v>
      </c>
      <c r="L47" s="85">
        <f>IF(K47=0,0,IF(K47=O47,5,IF(K47&gt;O47,10,0)))</f>
        <v>0</v>
      </c>
      <c r="M47" s="86"/>
      <c r="N47" s="84" t="s">
        <v>35</v>
      </c>
      <c r="O47" s="85">
        <f>SUM(O42:O46)</f>
        <v>990</v>
      </c>
      <c r="P47" s="85">
        <f>IF(O47=0,0,IF(O47=K47,5,IF(O47&gt;K47,10,0)))</f>
        <v>10</v>
      </c>
      <c r="Q47" s="97"/>
      <c r="R47" s="84" t="s">
        <v>35</v>
      </c>
      <c r="S47" s="85">
        <f>SUM(S42:S46)</f>
        <v>1168</v>
      </c>
      <c r="T47" s="85">
        <f>IF(S47=0,0,IF(S47=W47,5,IF(S47&gt;W47,10,0)))</f>
        <v>10</v>
      </c>
      <c r="U47" s="86"/>
      <c r="V47" s="84" t="s">
        <v>35</v>
      </c>
      <c r="W47" s="85">
        <f>SUM(W42:W46)</f>
        <v>1145</v>
      </c>
      <c r="X47" s="85">
        <f>IF(W47=0,0,IF(W47=S47,5,IF(W47&gt;S47,10,0)))</f>
        <v>0</v>
      </c>
      <c r="Y47" s="86"/>
      <c r="Z47" s="84" t="s">
        <v>35</v>
      </c>
      <c r="AA47" s="85">
        <f>SUM(AA42:AA46)</f>
        <v>1037</v>
      </c>
      <c r="AB47" s="85">
        <f>IF(AA47=0,0,IF(AA47=AE47,5,IF(AA47&gt;AE47,10,0)))</f>
        <v>10</v>
      </c>
      <c r="AC47" s="86"/>
      <c r="AD47" s="84" t="s">
        <v>35</v>
      </c>
      <c r="AE47" s="85">
        <f>SUM(AE42:AE46)</f>
        <v>1028</v>
      </c>
      <c r="AF47" s="85">
        <f>IF(AE47=0,0,IF(AE47=AA47,5,IF(AE47&gt;AA47,10,0)))</f>
        <v>0</v>
      </c>
      <c r="AG47" s="107"/>
      <c r="AH47" s="84" t="s">
        <v>35</v>
      </c>
      <c r="AI47" s="85">
        <f>SUM(AI42:AI46)</f>
        <v>1035</v>
      </c>
      <c r="AJ47" s="85">
        <f>IF(AI47=0,0,IF(AI47=AM47,5,IF(AI47&gt;AM47,10,0)))</f>
        <v>10</v>
      </c>
      <c r="AK47" s="86"/>
      <c r="AL47" s="84" t="s">
        <v>35</v>
      </c>
      <c r="AM47" s="85">
        <f>SUM(AM42:AM46)</f>
        <v>1031</v>
      </c>
      <c r="AN47" s="85">
        <f>IF(AM47=0,0,IF(AM47=AI47,5,IF(AM47&gt;AI47,10,0)))</f>
        <v>0</v>
      </c>
      <c r="AO47" s="48"/>
      <c r="AP47" s="48"/>
      <c r="AS47" s="1"/>
      <c r="AW47" s="1"/>
    </row>
    <row r="48" spans="1:49" ht="18.75" x14ac:dyDescent="0.3">
      <c r="A48" s="97"/>
      <c r="B48" s="84" t="s">
        <v>6</v>
      </c>
      <c r="C48" s="85"/>
      <c r="D48" s="87">
        <f>SUM(D42:D47)</f>
        <v>0</v>
      </c>
      <c r="E48" s="86"/>
      <c r="F48" s="84" t="s">
        <v>6</v>
      </c>
      <c r="G48" s="85"/>
      <c r="H48" s="87">
        <f>SUM(H42:H47)</f>
        <v>20</v>
      </c>
      <c r="I48" s="86"/>
      <c r="J48" s="84" t="s">
        <v>6</v>
      </c>
      <c r="K48" s="85"/>
      <c r="L48" s="87">
        <f>SUM(L42:L47)</f>
        <v>6</v>
      </c>
      <c r="M48" s="86"/>
      <c r="N48" s="84" t="s">
        <v>6</v>
      </c>
      <c r="O48" s="85"/>
      <c r="P48" s="87">
        <f>SUM(P42:P47)</f>
        <v>14</v>
      </c>
      <c r="Q48" s="97"/>
      <c r="R48" s="84" t="s">
        <v>6</v>
      </c>
      <c r="S48" s="85"/>
      <c r="T48" s="87">
        <f>SUM(T42:T47)</f>
        <v>16</v>
      </c>
      <c r="U48" s="86"/>
      <c r="V48" s="84" t="s">
        <v>6</v>
      </c>
      <c r="W48" s="85"/>
      <c r="X48" s="87">
        <f>SUM(X42:X47)</f>
        <v>4</v>
      </c>
      <c r="Y48" s="86"/>
      <c r="Z48" s="84" t="s">
        <v>6</v>
      </c>
      <c r="AA48" s="85"/>
      <c r="AB48" s="87">
        <f>SUM(AB42:AB47)</f>
        <v>14</v>
      </c>
      <c r="AC48" s="86"/>
      <c r="AD48" s="84" t="s">
        <v>6</v>
      </c>
      <c r="AE48" s="85"/>
      <c r="AF48" s="87">
        <f>SUM(AF42:AF47)</f>
        <v>6</v>
      </c>
      <c r="AG48" s="107"/>
      <c r="AH48" s="84" t="s">
        <v>6</v>
      </c>
      <c r="AI48" s="85"/>
      <c r="AJ48" s="87">
        <f>SUM(AJ42:AJ47)</f>
        <v>14</v>
      </c>
      <c r="AK48" s="86"/>
      <c r="AL48" s="84" t="s">
        <v>6</v>
      </c>
      <c r="AM48" s="85"/>
      <c r="AN48" s="87">
        <f>SUM(AN42:AN47)</f>
        <v>6</v>
      </c>
      <c r="AO48" s="48"/>
      <c r="AP48" s="48"/>
      <c r="AS48" s="1"/>
      <c r="AW48" s="1"/>
    </row>
    <row r="49" spans="1:49" x14ac:dyDescent="0.25">
      <c r="AS49" s="1"/>
      <c r="AW49" s="1"/>
    </row>
    <row r="50" spans="1:49" x14ac:dyDescent="0.25">
      <c r="AS50" s="1"/>
      <c r="AW50" s="1"/>
    </row>
    <row r="51" spans="1:49" s="3" customFormat="1" ht="14.45" customHeight="1" x14ac:dyDescent="0.25">
      <c r="A51" s="96" t="str">
        <f>Otteluohjelma!$N$68&amp;"-"&amp;Otteluohjelma!$P$68</f>
        <v>13-14</v>
      </c>
      <c r="B51" s="98" t="str">
        <f>Otteluohjelma!$N$100</f>
        <v>TKK</v>
      </c>
      <c r="C51" s="98"/>
      <c r="D51" s="98"/>
      <c r="E51" s="88"/>
      <c r="F51" s="98" t="str">
        <f>Otteluohjelma!$P$100</f>
        <v>GH</v>
      </c>
      <c r="G51" s="98"/>
      <c r="H51" s="98"/>
      <c r="I51" s="88"/>
      <c r="J51" s="98" t="str">
        <f>Otteluohjelma!$N$101</f>
        <v>Bay</v>
      </c>
      <c r="K51" s="98"/>
      <c r="L51" s="98"/>
      <c r="M51" s="88"/>
      <c r="N51" s="98" t="str">
        <f>Otteluohjelma!$P$101</f>
        <v>Mainarit</v>
      </c>
      <c r="O51" s="98"/>
      <c r="P51" s="98"/>
      <c r="Q51" s="96" t="str">
        <f>$A$51</f>
        <v>13-14</v>
      </c>
      <c r="R51" s="98" t="str">
        <f>Otteluohjelma!$N$102</f>
        <v>Mistral</v>
      </c>
      <c r="S51" s="98"/>
      <c r="T51" s="98"/>
      <c r="U51" s="88"/>
      <c r="V51" s="98" t="str">
        <f>Otteluohjelma!$P$102</f>
        <v>BcStory</v>
      </c>
      <c r="W51" s="98"/>
      <c r="X51" s="98"/>
      <c r="Y51" s="88"/>
      <c r="Z51" s="98" t="str">
        <f>Otteluohjelma!$N$103</f>
        <v>TPS</v>
      </c>
      <c r="AA51" s="98"/>
      <c r="AB51" s="98"/>
      <c r="AC51" s="88"/>
      <c r="AD51" s="98" t="str">
        <f>Otteluohjelma!$P$103</f>
        <v>AllStars</v>
      </c>
      <c r="AE51" s="98"/>
      <c r="AF51" s="98"/>
      <c r="AG51" s="107" t="str">
        <f>$A$51</f>
        <v>13-14</v>
      </c>
      <c r="AH51" s="98" t="str">
        <f>Otteluohjelma!$N$104</f>
        <v>GB</v>
      </c>
      <c r="AI51" s="98"/>
      <c r="AJ51" s="98"/>
      <c r="AK51" s="88"/>
      <c r="AL51" s="98" t="str">
        <f>Otteluohjelma!$P$104</f>
        <v>Patteri</v>
      </c>
      <c r="AM51" s="98"/>
      <c r="AN51" s="98"/>
    </row>
    <row r="52" spans="1:49" s="3" customFormat="1" x14ac:dyDescent="0.25">
      <c r="A52" s="97"/>
      <c r="B52" s="89" t="s">
        <v>3</v>
      </c>
      <c r="C52" s="90" t="s">
        <v>7</v>
      </c>
      <c r="D52" s="90" t="s">
        <v>8</v>
      </c>
      <c r="E52" s="91"/>
      <c r="F52" s="89" t="s">
        <v>3</v>
      </c>
      <c r="G52" s="90" t="s">
        <v>7</v>
      </c>
      <c r="H52" s="90" t="s">
        <v>8</v>
      </c>
      <c r="I52" s="88"/>
      <c r="J52" s="89" t="s">
        <v>3</v>
      </c>
      <c r="K52" s="90" t="s">
        <v>7</v>
      </c>
      <c r="L52" s="90" t="s">
        <v>8</v>
      </c>
      <c r="M52" s="91"/>
      <c r="N52" s="89" t="s">
        <v>3</v>
      </c>
      <c r="O52" s="90" t="s">
        <v>7</v>
      </c>
      <c r="P52" s="90" t="s">
        <v>8</v>
      </c>
      <c r="Q52" s="97"/>
      <c r="R52" s="89" t="s">
        <v>3</v>
      </c>
      <c r="S52" s="90" t="s">
        <v>7</v>
      </c>
      <c r="T52" s="90" t="s">
        <v>8</v>
      </c>
      <c r="U52" s="91"/>
      <c r="V52" s="89" t="s">
        <v>3</v>
      </c>
      <c r="W52" s="90" t="s">
        <v>7</v>
      </c>
      <c r="X52" s="90" t="s">
        <v>8</v>
      </c>
      <c r="Y52" s="88"/>
      <c r="Z52" s="89" t="s">
        <v>3</v>
      </c>
      <c r="AA52" s="90" t="s">
        <v>7</v>
      </c>
      <c r="AB52" s="90" t="s">
        <v>8</v>
      </c>
      <c r="AC52" s="91"/>
      <c r="AD52" s="89" t="s">
        <v>3</v>
      </c>
      <c r="AE52" s="90" t="s">
        <v>7</v>
      </c>
      <c r="AF52" s="90" t="s">
        <v>8</v>
      </c>
      <c r="AG52" s="107"/>
      <c r="AH52" s="89" t="s">
        <v>3</v>
      </c>
      <c r="AI52" s="90" t="s">
        <v>7</v>
      </c>
      <c r="AJ52" s="90" t="s">
        <v>8</v>
      </c>
      <c r="AK52" s="91"/>
      <c r="AL52" s="89" t="s">
        <v>3</v>
      </c>
      <c r="AM52" s="90" t="s">
        <v>7</v>
      </c>
      <c r="AN52" s="90" t="s">
        <v>8</v>
      </c>
      <c r="AO52" s="44" t="s">
        <v>5</v>
      </c>
    </row>
    <row r="53" spans="1:49" x14ac:dyDescent="0.25">
      <c r="A53" s="97"/>
      <c r="B53" s="82" t="s">
        <v>172</v>
      </c>
      <c r="C53" s="79">
        <v>212</v>
      </c>
      <c r="D53" s="83">
        <f>IF(C53=0,0,IF(C53=G53,1,IF(C53&gt;G53,2,0)))</f>
        <v>0</v>
      </c>
      <c r="F53" s="82" t="s">
        <v>215</v>
      </c>
      <c r="G53" s="79">
        <v>213</v>
      </c>
      <c r="H53" s="83">
        <f>IF(G53=0,0,IF(G53=C53,1,IF(G53&gt;C53,2,0)))</f>
        <v>2</v>
      </c>
      <c r="J53" s="82" t="s">
        <v>192</v>
      </c>
      <c r="K53" s="79">
        <v>225</v>
      </c>
      <c r="L53" s="83">
        <f>IF(K53=0,0,IF(K53=O53,1,IF(K53&gt;O53,2,0)))</f>
        <v>0</v>
      </c>
      <c r="N53" s="82" t="s">
        <v>131</v>
      </c>
      <c r="O53" s="79">
        <v>228</v>
      </c>
      <c r="P53" s="83">
        <f>IF(O53=0,0,IF(O53=K53,1,IF(O53&gt;K53,2,0)))</f>
        <v>2</v>
      </c>
      <c r="Q53" s="97"/>
      <c r="R53" s="82" t="s">
        <v>164</v>
      </c>
      <c r="S53" s="79">
        <v>191</v>
      </c>
      <c r="T53" s="83">
        <f>IF(S53=0,0,IF(S53=W53,1,IF(S53&gt;W53,2,0)))</f>
        <v>2</v>
      </c>
      <c r="V53" s="82" t="s">
        <v>184</v>
      </c>
      <c r="W53" s="79">
        <v>161</v>
      </c>
      <c r="X53" s="83">
        <f>IF(W53=0,0,IF(W53=S53,1,IF(W53&gt;S53,2,0)))</f>
        <v>0</v>
      </c>
      <c r="Z53" s="82" t="s">
        <v>109</v>
      </c>
      <c r="AA53" s="79">
        <v>257</v>
      </c>
      <c r="AB53" s="83">
        <f>IF(AA53=0,0,IF(AA53=AE53,1,IF(AA53&gt;AE53,2,0)))</f>
        <v>2</v>
      </c>
      <c r="AD53" s="82" t="s">
        <v>199</v>
      </c>
      <c r="AE53" s="79">
        <v>184</v>
      </c>
      <c r="AF53" s="83">
        <f>IF(AE53=0,0,IF(AE53=AA53,1,IF(AE53&gt;AA53,2,0)))</f>
        <v>0</v>
      </c>
      <c r="AG53" s="107"/>
      <c r="AH53" s="82" t="s">
        <v>222</v>
      </c>
      <c r="AI53" s="79">
        <v>166</v>
      </c>
      <c r="AJ53" s="83">
        <f>IF(AI53=0,0,IF(AI53=AM53,1,IF(AI53&gt;AM53,2,0)))</f>
        <v>0</v>
      </c>
      <c r="AL53" s="82" t="s">
        <v>195</v>
      </c>
      <c r="AM53" s="79">
        <v>247</v>
      </c>
      <c r="AN53" s="83">
        <f>IF(AM53=0,0,IF(AM53=AI53,1,IF(AM53&gt;AI53,2,0)))</f>
        <v>2</v>
      </c>
      <c r="AO53" s="1" t="e">
        <f>IF(#REF!=#REF!,0.5,IF(#REF!&gt;#REF!,1,0))</f>
        <v>#REF!</v>
      </c>
      <c r="AS53" s="1"/>
      <c r="AW53" s="1"/>
    </row>
    <row r="54" spans="1:49" x14ac:dyDescent="0.25">
      <c r="A54" s="97"/>
      <c r="B54" s="82" t="s">
        <v>108</v>
      </c>
      <c r="C54" s="79">
        <v>253</v>
      </c>
      <c r="D54" s="83">
        <f>IF(C54=0,0,IF(C54=G54,1,IF(C54&gt;G54,2,0)))</f>
        <v>2</v>
      </c>
      <c r="F54" s="82" t="s">
        <v>173</v>
      </c>
      <c r="G54" s="79">
        <v>200</v>
      </c>
      <c r="H54" s="83">
        <f>IF(G54=0,0,IF(G54=C54,1,IF(G54&gt;C54,2,0)))</f>
        <v>0</v>
      </c>
      <c r="J54" s="82" t="s">
        <v>162</v>
      </c>
      <c r="K54" s="79">
        <v>214</v>
      </c>
      <c r="L54" s="83">
        <f>IF(K54=0,0,IF(K54=O54,1,IF(K54&gt;O54,2,0)))</f>
        <v>0</v>
      </c>
      <c r="N54" s="82" t="s">
        <v>178</v>
      </c>
      <c r="O54" s="79">
        <v>246</v>
      </c>
      <c r="P54" s="83">
        <f>IF(O54=0,0,IF(O54=K54,1,IF(O54&gt;K54,2,0)))</f>
        <v>2</v>
      </c>
      <c r="Q54" s="97"/>
      <c r="R54" s="82" t="s">
        <v>167</v>
      </c>
      <c r="S54" s="79">
        <v>144</v>
      </c>
      <c r="T54" s="83">
        <f>IF(S54=0,0,IF(S54=W54,1,IF(S54&gt;W54,2,0)))</f>
        <v>0</v>
      </c>
      <c r="V54" s="82" t="s">
        <v>185</v>
      </c>
      <c r="W54" s="79">
        <v>186</v>
      </c>
      <c r="X54" s="83">
        <f>IF(W54=0,0,IF(W54=S54,1,IF(W54&gt;S54,2,0)))</f>
        <v>2</v>
      </c>
      <c r="Z54" s="82" t="s">
        <v>145</v>
      </c>
      <c r="AA54" s="79">
        <v>146</v>
      </c>
      <c r="AB54" s="83">
        <f>IF(AA54=0,0,IF(AA54=AE54,1,IF(AA54&gt;AE54,2,0)))</f>
        <v>0</v>
      </c>
      <c r="AD54" s="82" t="s">
        <v>200</v>
      </c>
      <c r="AE54" s="79">
        <v>222</v>
      </c>
      <c r="AF54" s="83">
        <f>IF(AE54=0,0,IF(AE54=AA54,1,IF(AE54&gt;AA54,2,0)))</f>
        <v>2</v>
      </c>
      <c r="AG54" s="107"/>
      <c r="AH54" s="82" t="s">
        <v>169</v>
      </c>
      <c r="AI54" s="79">
        <v>233</v>
      </c>
      <c r="AJ54" s="83">
        <f>IF(AI54=0,0,IF(AI54=AM54,1,IF(AI54&gt;AM54,2,0)))</f>
        <v>0</v>
      </c>
      <c r="AL54" s="82" t="s">
        <v>197</v>
      </c>
      <c r="AM54" s="79">
        <v>255</v>
      </c>
      <c r="AN54" s="83">
        <f>IF(AM54=0,0,IF(AM54=AI54,1,IF(AM54&gt;AI54,2,0)))</f>
        <v>2</v>
      </c>
      <c r="AS54" s="1"/>
      <c r="AW54" s="1"/>
    </row>
    <row r="55" spans="1:49" x14ac:dyDescent="0.25">
      <c r="A55" s="97"/>
      <c r="B55" s="82" t="s">
        <v>217</v>
      </c>
      <c r="C55" s="79">
        <v>191</v>
      </c>
      <c r="D55" s="83">
        <f>IF(C55=0,0,IF(C55=G55,1,IF(C55&gt;G55,2,0)))</f>
        <v>0</v>
      </c>
      <c r="F55" s="82" t="s">
        <v>177</v>
      </c>
      <c r="G55" s="79">
        <v>256</v>
      </c>
      <c r="H55" s="83">
        <f>IF(G55=0,0,IF(G55=C55,1,IF(G55&gt;C55,2,0)))</f>
        <v>2</v>
      </c>
      <c r="J55" s="82" t="s">
        <v>219</v>
      </c>
      <c r="K55" s="79">
        <v>230</v>
      </c>
      <c r="L55" s="83">
        <f>IF(K55=0,0,IF(K55=O55,1,IF(K55&gt;O55,2,0)))</f>
        <v>2</v>
      </c>
      <c r="N55" s="82" t="s">
        <v>121</v>
      </c>
      <c r="O55" s="79">
        <v>199</v>
      </c>
      <c r="P55" s="83">
        <f>IF(O55=0,0,IF(O55=K55,1,IF(O55&gt;K55,2,0)))</f>
        <v>0</v>
      </c>
      <c r="Q55" s="97"/>
      <c r="R55" s="82" t="s">
        <v>166</v>
      </c>
      <c r="S55" s="79">
        <v>171</v>
      </c>
      <c r="T55" s="83">
        <f>IF(S55=0,0,IF(S55=W55,1,IF(S55&gt;W55,2,0)))</f>
        <v>2</v>
      </c>
      <c r="V55" s="82" t="s">
        <v>187</v>
      </c>
      <c r="W55" s="79">
        <v>160</v>
      </c>
      <c r="X55" s="83">
        <f>IF(W55=0,0,IF(W55=S55,1,IF(W55&gt;S55,2,0)))</f>
        <v>0</v>
      </c>
      <c r="Z55" s="82" t="s">
        <v>155</v>
      </c>
      <c r="AA55" s="79">
        <v>223</v>
      </c>
      <c r="AB55" s="83">
        <f>IF(AA55=0,0,IF(AA55=AE55,1,IF(AA55&gt;AE55,2,0)))</f>
        <v>1</v>
      </c>
      <c r="AD55" s="82" t="s">
        <v>218</v>
      </c>
      <c r="AE55" s="79">
        <v>223</v>
      </c>
      <c r="AF55" s="83">
        <f>IF(AE55=0,0,IF(AE55=AA55,1,IF(AE55&gt;AA55,2,0)))</f>
        <v>1</v>
      </c>
      <c r="AG55" s="107"/>
      <c r="AH55" s="82" t="s">
        <v>112</v>
      </c>
      <c r="AI55" s="79">
        <v>233</v>
      </c>
      <c r="AJ55" s="83">
        <f>IF(AI55=0,0,IF(AI55=AM55,1,IF(AI55&gt;AM55,2,0)))</f>
        <v>2</v>
      </c>
      <c r="AL55" s="82" t="s">
        <v>115</v>
      </c>
      <c r="AM55" s="79">
        <v>192</v>
      </c>
      <c r="AN55" s="83">
        <f>IF(AM55=0,0,IF(AM55=AI55,1,IF(AM55&gt;AI55,2,0)))</f>
        <v>0</v>
      </c>
      <c r="AS55" s="1"/>
      <c r="AW55" s="1"/>
    </row>
    <row r="56" spans="1:49" x14ac:dyDescent="0.25">
      <c r="A56" s="97"/>
      <c r="B56" s="94" t="s">
        <v>132</v>
      </c>
      <c r="C56" s="79">
        <v>232</v>
      </c>
      <c r="D56" s="83">
        <f>IF(C56=0,0,IF(C56=G56,1,IF(C56&gt;G56,2,0)))</f>
        <v>2</v>
      </c>
      <c r="F56" s="94" t="s">
        <v>170</v>
      </c>
      <c r="G56" s="79">
        <v>188</v>
      </c>
      <c r="H56" s="83">
        <f>IF(G56=0,0,IF(G56=C56,1,IF(G56&gt;C56,2,0)))</f>
        <v>0</v>
      </c>
      <c r="J56" s="94" t="s">
        <v>111</v>
      </c>
      <c r="K56" s="79">
        <v>148</v>
      </c>
      <c r="L56" s="83">
        <f>IF(K56=0,0,IF(K56=O56,1,IF(K56&gt;O56,2,0)))</f>
        <v>0</v>
      </c>
      <c r="N56" s="94" t="s">
        <v>147</v>
      </c>
      <c r="O56" s="79">
        <v>223</v>
      </c>
      <c r="P56" s="83">
        <f>IF(O56=0,0,IF(O56=K56,1,IF(O56&gt;K56,2,0)))</f>
        <v>2</v>
      </c>
      <c r="Q56" s="97"/>
      <c r="R56" s="94" t="s">
        <v>165</v>
      </c>
      <c r="S56" s="79">
        <v>201</v>
      </c>
      <c r="T56" s="83">
        <f>IF(S56=0,0,IF(S56=W56,1,IF(S56&gt;W56,2,0)))</f>
        <v>2</v>
      </c>
      <c r="V56" s="94" t="s">
        <v>146</v>
      </c>
      <c r="W56" s="79">
        <v>161</v>
      </c>
      <c r="X56" s="83">
        <f>IF(W56=0,0,IF(W56=S56,1,IF(W56&gt;S56,2,0)))</f>
        <v>0</v>
      </c>
      <c r="Z56" s="94" t="s">
        <v>150</v>
      </c>
      <c r="AA56" s="79">
        <v>200</v>
      </c>
      <c r="AB56" s="83">
        <f>IF(AA56=0,0,IF(AA56=AE56,1,IF(AA56&gt;AE56,2,0)))</f>
        <v>2</v>
      </c>
      <c r="AD56" s="94" t="s">
        <v>203</v>
      </c>
      <c r="AE56" s="79">
        <v>186</v>
      </c>
      <c r="AF56" s="83">
        <f>IF(AE56=0,0,IF(AE56=AA56,1,IF(AE56&gt;AA56,2,0)))</f>
        <v>0</v>
      </c>
      <c r="AG56" s="107"/>
      <c r="AH56" s="94" t="s">
        <v>120</v>
      </c>
      <c r="AI56" s="79">
        <v>199</v>
      </c>
      <c r="AJ56" s="83">
        <f>IF(AI56=0,0,IF(AI56=AM56,1,IF(AI56&gt;AM56,2,0)))</f>
        <v>0</v>
      </c>
      <c r="AL56" s="94" t="s">
        <v>138</v>
      </c>
      <c r="AM56" s="79">
        <v>245</v>
      </c>
      <c r="AN56" s="83">
        <f>IF(AM56=0,0,IF(AM56=AI56,1,IF(AM56&gt;AI56,2,0)))</f>
        <v>2</v>
      </c>
      <c r="AS56" s="1"/>
      <c r="AW56" s="1"/>
    </row>
    <row r="57" spans="1:49" x14ac:dyDescent="0.25">
      <c r="A57" s="97"/>
      <c r="B57" s="94" t="s">
        <v>123</v>
      </c>
      <c r="C57" s="79">
        <v>223</v>
      </c>
      <c r="D57" s="83">
        <f>IF(C57=0,0,IF(C57=G57,1,IF(C57&gt;G57,2,0)))</f>
        <v>2</v>
      </c>
      <c r="F57" s="94" t="s">
        <v>163</v>
      </c>
      <c r="G57" s="79">
        <v>189</v>
      </c>
      <c r="H57" s="83">
        <f>IF(G57=0,0,IF(G57=C57,1,IF(G57&gt;C57,2,0)))</f>
        <v>0</v>
      </c>
      <c r="J57" s="94" t="s">
        <v>156</v>
      </c>
      <c r="K57" s="79">
        <v>191</v>
      </c>
      <c r="L57" s="83">
        <f>IF(K57=0,0,IF(K57=O57,1,IF(K57&gt;O57,2,0)))</f>
        <v>0</v>
      </c>
      <c r="N57" s="94" t="s">
        <v>142</v>
      </c>
      <c r="O57" s="79">
        <v>215</v>
      </c>
      <c r="P57" s="83">
        <f>IF(O57=0,0,IF(O57=K57,1,IF(O57&gt;K57,2,0)))</f>
        <v>2</v>
      </c>
      <c r="Q57" s="97"/>
      <c r="R57" s="94" t="s">
        <v>161</v>
      </c>
      <c r="S57" s="79">
        <v>221</v>
      </c>
      <c r="T57" s="83">
        <f>IF(S57=0,0,IF(S57=W57,1,IF(S57&gt;W57,2,0)))</f>
        <v>2</v>
      </c>
      <c r="V57" s="94" t="s">
        <v>186</v>
      </c>
      <c r="W57" s="79">
        <v>216</v>
      </c>
      <c r="X57" s="83">
        <f>IF(W57=0,0,IF(W57=S57,1,IF(W57&gt;S57,2,0)))</f>
        <v>0</v>
      </c>
      <c r="Z57" s="94" t="s">
        <v>133</v>
      </c>
      <c r="AA57" s="79">
        <v>189</v>
      </c>
      <c r="AB57" s="83">
        <f>IF(AA57=0,0,IF(AA57=AE57,1,IF(AA57&gt;AE57,2,0)))</f>
        <v>0</v>
      </c>
      <c r="AD57" s="94" t="s">
        <v>198</v>
      </c>
      <c r="AE57" s="79">
        <v>215</v>
      </c>
      <c r="AF57" s="83">
        <f>IF(AE57=0,0,IF(AE57=AA57,1,IF(AE57&gt;AA57,2,0)))</f>
        <v>2</v>
      </c>
      <c r="AG57" s="107"/>
      <c r="AH57" s="94" t="s">
        <v>129</v>
      </c>
      <c r="AI57" s="79">
        <v>233</v>
      </c>
      <c r="AJ57" s="83">
        <f>IF(AI57=0,0,IF(AI57=AM57,1,IF(AI57&gt;AM57,2,0)))</f>
        <v>2</v>
      </c>
      <c r="AL57" s="94" t="s">
        <v>149</v>
      </c>
      <c r="AM57" s="79">
        <v>222</v>
      </c>
      <c r="AN57" s="83">
        <f>IF(AM57=0,0,IF(AM57=AI57,1,IF(AM57&gt;AI57,2,0)))</f>
        <v>0</v>
      </c>
      <c r="AO57" s="1" t="e">
        <f>IF(#REF!=#REF!,0.5,IF(#REF!&gt;#REF!,1,0))</f>
        <v>#REF!</v>
      </c>
      <c r="AS57" s="1"/>
      <c r="AW57" s="1"/>
    </row>
    <row r="58" spans="1:49" ht="18.75" x14ac:dyDescent="0.3">
      <c r="A58" s="97"/>
      <c r="B58" s="84" t="s">
        <v>35</v>
      </c>
      <c r="C58" s="85">
        <f>SUM(C53:C57)</f>
        <v>1111</v>
      </c>
      <c r="D58" s="85">
        <f>IF(C58=0,0,IF(C58=G58,5,IF(C58&gt;G58,10,0)))</f>
        <v>10</v>
      </c>
      <c r="E58" s="86"/>
      <c r="F58" s="84" t="s">
        <v>35</v>
      </c>
      <c r="G58" s="85">
        <f>SUM(G53:G57)</f>
        <v>1046</v>
      </c>
      <c r="H58" s="85">
        <f>IF(G58=0,0,IF(G58=C58,5,IF(G58&gt;C58,10,0)))</f>
        <v>0</v>
      </c>
      <c r="I58" s="86"/>
      <c r="J58" s="84" t="s">
        <v>35</v>
      </c>
      <c r="K58" s="85">
        <f>SUM(K53:K57)</f>
        <v>1008</v>
      </c>
      <c r="L58" s="85">
        <f>IF(K58=0,0,IF(K58=O58,5,IF(K58&gt;O58,10,0)))</f>
        <v>0</v>
      </c>
      <c r="M58" s="86"/>
      <c r="N58" s="84" t="s">
        <v>35</v>
      </c>
      <c r="O58" s="85">
        <f>SUM(O53:O57)</f>
        <v>1111</v>
      </c>
      <c r="P58" s="85">
        <f>IF(O58=0,0,IF(O58=K58,5,IF(O58&gt;K58,10,0)))</f>
        <v>10</v>
      </c>
      <c r="Q58" s="97"/>
      <c r="R58" s="84" t="s">
        <v>35</v>
      </c>
      <c r="S58" s="85">
        <f>SUM(S53:S57)</f>
        <v>928</v>
      </c>
      <c r="T58" s="85">
        <f>IF(S58=0,0,IF(S58=W58,5,IF(S58&gt;W58,10,0)))</f>
        <v>10</v>
      </c>
      <c r="U58" s="86"/>
      <c r="V58" s="84" t="s">
        <v>35</v>
      </c>
      <c r="W58" s="85">
        <f>SUM(W53:W57)</f>
        <v>884</v>
      </c>
      <c r="X58" s="85">
        <f>IF(W58=0,0,IF(W58=S58,5,IF(W58&gt;S58,10,0)))</f>
        <v>0</v>
      </c>
      <c r="Y58" s="86"/>
      <c r="Z58" s="84" t="s">
        <v>35</v>
      </c>
      <c r="AA58" s="85">
        <f>SUM(AA53:AA57)</f>
        <v>1015</v>
      </c>
      <c r="AB58" s="85">
        <f>IF(AA58=0,0,IF(AA58=AE58,5,IF(AA58&gt;AE58,10,0)))</f>
        <v>0</v>
      </c>
      <c r="AC58" s="86"/>
      <c r="AD58" s="84" t="s">
        <v>35</v>
      </c>
      <c r="AE58" s="85">
        <f>SUM(AE53:AE57)</f>
        <v>1030</v>
      </c>
      <c r="AF58" s="85">
        <f>IF(AE58=0,0,IF(AE58=AA58,5,IF(AE58&gt;AA58,10,0)))</f>
        <v>10</v>
      </c>
      <c r="AG58" s="107"/>
      <c r="AH58" s="84" t="s">
        <v>35</v>
      </c>
      <c r="AI58" s="85">
        <f>SUM(AI53:AI57)</f>
        <v>1064</v>
      </c>
      <c r="AJ58" s="85">
        <f>IF(AI58=0,0,IF(AI58=AM58,5,IF(AI58&gt;AM58,10,0)))</f>
        <v>0</v>
      </c>
      <c r="AK58" s="86"/>
      <c r="AL58" s="84" t="s">
        <v>35</v>
      </c>
      <c r="AM58" s="85">
        <f>SUM(AM53:AM57)</f>
        <v>1161</v>
      </c>
      <c r="AN58" s="85">
        <f>IF(AM58=0,0,IF(AM58=AI58,5,IF(AM58&gt;AI58,10,0)))</f>
        <v>10</v>
      </c>
      <c r="AO58" s="48"/>
      <c r="AP58" s="48"/>
      <c r="AS58" s="1"/>
      <c r="AW58" s="1"/>
    </row>
    <row r="59" spans="1:49" ht="18.75" x14ac:dyDescent="0.3">
      <c r="A59" s="97"/>
      <c r="B59" s="84" t="s">
        <v>6</v>
      </c>
      <c r="C59" s="85"/>
      <c r="D59" s="87">
        <f>SUM(D53:D58)</f>
        <v>16</v>
      </c>
      <c r="E59" s="86"/>
      <c r="F59" s="84" t="s">
        <v>6</v>
      </c>
      <c r="G59" s="85"/>
      <c r="H59" s="87">
        <f>SUM(H53:H58)</f>
        <v>4</v>
      </c>
      <c r="I59" s="86"/>
      <c r="J59" s="84" t="s">
        <v>6</v>
      </c>
      <c r="K59" s="85"/>
      <c r="L59" s="87">
        <f>SUM(L53:L58)</f>
        <v>2</v>
      </c>
      <c r="M59" s="86"/>
      <c r="N59" s="84" t="s">
        <v>6</v>
      </c>
      <c r="O59" s="85"/>
      <c r="P59" s="87">
        <f>SUM(P53:P58)</f>
        <v>18</v>
      </c>
      <c r="Q59" s="97"/>
      <c r="R59" s="84" t="s">
        <v>6</v>
      </c>
      <c r="S59" s="85"/>
      <c r="T59" s="87">
        <f>SUM(T53:T58)</f>
        <v>18</v>
      </c>
      <c r="U59" s="86"/>
      <c r="V59" s="84" t="s">
        <v>6</v>
      </c>
      <c r="W59" s="85"/>
      <c r="X59" s="87">
        <f>SUM(X53:X58)</f>
        <v>2</v>
      </c>
      <c r="Y59" s="86"/>
      <c r="Z59" s="84" t="s">
        <v>6</v>
      </c>
      <c r="AA59" s="85"/>
      <c r="AB59" s="87">
        <f>SUM(AB53:AB58)</f>
        <v>5</v>
      </c>
      <c r="AC59" s="86"/>
      <c r="AD59" s="84" t="s">
        <v>6</v>
      </c>
      <c r="AE59" s="85"/>
      <c r="AF59" s="87">
        <f>SUM(AF53:AF58)</f>
        <v>15</v>
      </c>
      <c r="AG59" s="107"/>
      <c r="AH59" s="84" t="s">
        <v>6</v>
      </c>
      <c r="AI59" s="85"/>
      <c r="AJ59" s="87">
        <f>SUM(AJ53:AJ58)</f>
        <v>4</v>
      </c>
      <c r="AK59" s="86"/>
      <c r="AL59" s="84" t="s">
        <v>6</v>
      </c>
      <c r="AM59" s="85"/>
      <c r="AN59" s="87">
        <f>SUM(AN53:AN58)</f>
        <v>16</v>
      </c>
      <c r="AO59" s="48"/>
      <c r="AP59" s="48"/>
      <c r="AS59" s="1"/>
      <c r="AW59" s="1"/>
    </row>
    <row r="60" spans="1:49" x14ac:dyDescent="0.25">
      <c r="AS60" s="1"/>
      <c r="AW60" s="1"/>
    </row>
    <row r="61" spans="1:49" x14ac:dyDescent="0.25">
      <c r="AS61" s="1"/>
      <c r="AW61" s="1"/>
    </row>
    <row r="62" spans="1:49" s="3" customFormat="1" ht="14.45" customHeight="1" x14ac:dyDescent="0.25">
      <c r="A62" s="96" t="str">
        <f>Otteluohjelma!$Q$68&amp;"-"&amp;Otteluohjelma!$S$68</f>
        <v>15-16</v>
      </c>
      <c r="B62" s="98" t="str">
        <f>Otteluohjelma!$Q$100</f>
        <v>TPS</v>
      </c>
      <c r="C62" s="98"/>
      <c r="D62" s="98"/>
      <c r="E62" s="88"/>
      <c r="F62" s="98" t="str">
        <f>Otteluohjelma!$S$100</f>
        <v>GB</v>
      </c>
      <c r="G62" s="98"/>
      <c r="H62" s="98"/>
      <c r="I62" s="88"/>
      <c r="J62" s="98" t="str">
        <f>Otteluohjelma!$Q$101</f>
        <v>BcStory</v>
      </c>
      <c r="K62" s="98"/>
      <c r="L62" s="98"/>
      <c r="M62" s="88"/>
      <c r="N62" s="98" t="str">
        <f>Otteluohjelma!$S$101</f>
        <v>Patteri</v>
      </c>
      <c r="O62" s="98"/>
      <c r="P62" s="98"/>
      <c r="Q62" s="96" t="str">
        <f>$A$62</f>
        <v>15-16</v>
      </c>
      <c r="R62" s="98" t="str">
        <f>Otteluohjelma!$Q$102</f>
        <v>Bay</v>
      </c>
      <c r="S62" s="98"/>
      <c r="T62" s="98"/>
      <c r="U62" s="88"/>
      <c r="V62" s="98" t="str">
        <f>Otteluohjelma!$S$102</f>
        <v>WRB</v>
      </c>
      <c r="W62" s="98"/>
      <c r="X62" s="98"/>
      <c r="Y62" s="88"/>
      <c r="Z62" s="98" t="str">
        <f>Otteluohjelma!$Q$103</f>
        <v>TKK</v>
      </c>
      <c r="AA62" s="98"/>
      <c r="AB62" s="98"/>
      <c r="AC62" s="88"/>
      <c r="AD62" s="98" t="str">
        <f>Otteluohjelma!$S$103</f>
        <v>RäMe</v>
      </c>
      <c r="AE62" s="98"/>
      <c r="AF62" s="98"/>
      <c r="AG62" s="105" t="str">
        <f>$A$62</f>
        <v>15-16</v>
      </c>
      <c r="AH62" s="98" t="str">
        <f>Otteluohjelma!$Q$104</f>
        <v>GH</v>
      </c>
      <c r="AI62" s="98"/>
      <c r="AJ62" s="98"/>
      <c r="AK62" s="88"/>
      <c r="AL62" s="98" t="str">
        <f>Otteluohjelma!$S$104</f>
        <v>Mainarit</v>
      </c>
      <c r="AM62" s="98"/>
      <c r="AN62" s="98"/>
    </row>
    <row r="63" spans="1:49" s="3" customFormat="1" x14ac:dyDescent="0.25">
      <c r="A63" s="97"/>
      <c r="B63" s="89" t="s">
        <v>3</v>
      </c>
      <c r="C63" s="90" t="s">
        <v>7</v>
      </c>
      <c r="D63" s="90" t="s">
        <v>8</v>
      </c>
      <c r="E63" s="91"/>
      <c r="F63" s="89" t="s">
        <v>3</v>
      </c>
      <c r="G63" s="90" t="s">
        <v>7</v>
      </c>
      <c r="H63" s="90" t="s">
        <v>8</v>
      </c>
      <c r="I63" s="88"/>
      <c r="J63" s="89" t="s">
        <v>3</v>
      </c>
      <c r="K63" s="90" t="s">
        <v>7</v>
      </c>
      <c r="L63" s="90" t="s">
        <v>8</v>
      </c>
      <c r="M63" s="91"/>
      <c r="N63" s="89" t="s">
        <v>3</v>
      </c>
      <c r="O63" s="90" t="s">
        <v>7</v>
      </c>
      <c r="P63" s="90" t="s">
        <v>8</v>
      </c>
      <c r="Q63" s="97"/>
      <c r="R63" s="89" t="s">
        <v>3</v>
      </c>
      <c r="S63" s="90" t="s">
        <v>7</v>
      </c>
      <c r="T63" s="90" t="s">
        <v>8</v>
      </c>
      <c r="U63" s="91"/>
      <c r="V63" s="89" t="s">
        <v>3</v>
      </c>
      <c r="W63" s="90" t="s">
        <v>7</v>
      </c>
      <c r="X63" s="90" t="s">
        <v>8</v>
      </c>
      <c r="Y63" s="88"/>
      <c r="Z63" s="89" t="s">
        <v>3</v>
      </c>
      <c r="AA63" s="90" t="s">
        <v>7</v>
      </c>
      <c r="AB63" s="90" t="s">
        <v>8</v>
      </c>
      <c r="AC63" s="91"/>
      <c r="AD63" s="89" t="s">
        <v>3</v>
      </c>
      <c r="AE63" s="90" t="s">
        <v>7</v>
      </c>
      <c r="AF63" s="90" t="s">
        <v>8</v>
      </c>
      <c r="AG63" s="105"/>
      <c r="AH63" s="89" t="s">
        <v>3</v>
      </c>
      <c r="AI63" s="90" t="s">
        <v>7</v>
      </c>
      <c r="AJ63" s="90" t="s">
        <v>8</v>
      </c>
      <c r="AK63" s="91"/>
      <c r="AL63" s="89" t="s">
        <v>3</v>
      </c>
      <c r="AM63" s="90" t="s">
        <v>7</v>
      </c>
      <c r="AN63" s="90" t="s">
        <v>8</v>
      </c>
      <c r="AO63" s="44" t="s">
        <v>5</v>
      </c>
    </row>
    <row r="64" spans="1:49" x14ac:dyDescent="0.25">
      <c r="A64" s="97"/>
      <c r="B64" s="82" t="s">
        <v>133</v>
      </c>
      <c r="C64" s="79">
        <v>255</v>
      </c>
      <c r="D64" s="83">
        <f>IF(C64=0,0,IF(C64=G64,1,IF(C64&gt;G64,2,0)))</f>
        <v>0</v>
      </c>
      <c r="F64" s="82" t="s">
        <v>152</v>
      </c>
      <c r="G64" s="79">
        <v>261</v>
      </c>
      <c r="H64" s="83">
        <f>IF(G64=0,0,IF(G64=C64,1,IF(G64&gt;C64,2,0)))</f>
        <v>2</v>
      </c>
      <c r="J64" s="82" t="s">
        <v>184</v>
      </c>
      <c r="K64" s="79">
        <v>205</v>
      </c>
      <c r="L64" s="83">
        <f>IF(K64=0,0,IF(K64=O64,1,IF(K64&gt;O64,2,0)))</f>
        <v>0</v>
      </c>
      <c r="N64" s="82" t="s">
        <v>195</v>
      </c>
      <c r="O64" s="79">
        <v>227</v>
      </c>
      <c r="P64" s="83">
        <f>IF(O64=0,0,IF(O64=K64,1,IF(O64&gt;K64,2,0)))</f>
        <v>2</v>
      </c>
      <c r="Q64" s="97"/>
      <c r="R64" s="82" t="s">
        <v>192</v>
      </c>
      <c r="S64" s="79">
        <v>210</v>
      </c>
      <c r="T64" s="83">
        <f>IF(S64=0,0,IF(S64=W64,1,IF(S64&gt;W64,2,0)))</f>
        <v>2</v>
      </c>
      <c r="V64" s="82" t="s">
        <v>168</v>
      </c>
      <c r="W64" s="79">
        <v>178</v>
      </c>
      <c r="X64" s="83">
        <f>IF(W64=0,0,IF(W64=S64,1,IF(W64&gt;S64,2,0)))</f>
        <v>0</v>
      </c>
      <c r="Z64" s="82" t="s">
        <v>172</v>
      </c>
      <c r="AA64" s="79">
        <v>230</v>
      </c>
      <c r="AB64" s="83">
        <f>IF(AA64=0,0,IF(AA64=AE64,1,IF(AA64&gt;AE64,2,0)))</f>
        <v>2</v>
      </c>
      <c r="AD64" s="82" t="s">
        <v>223</v>
      </c>
      <c r="AE64" s="79">
        <v>101</v>
      </c>
      <c r="AF64" s="83">
        <f>IF(AE64=0,0,IF(AE64=AA64,1,IF(AE64&gt;AA64,2,0)))</f>
        <v>0</v>
      </c>
      <c r="AG64" s="105"/>
      <c r="AH64" s="82" t="s">
        <v>215</v>
      </c>
      <c r="AI64" s="79">
        <v>212</v>
      </c>
      <c r="AJ64" s="83">
        <f>IF(AI64=0,0,IF(AI64=AM64,1,IF(AI64&gt;AM64,2,0)))</f>
        <v>0</v>
      </c>
      <c r="AL64" s="82" t="s">
        <v>131</v>
      </c>
      <c r="AM64" s="79">
        <v>232</v>
      </c>
      <c r="AN64" s="83">
        <f>IF(AM64=0,0,IF(AM64=AI64,1,IF(AM64&gt;AI64,2,0)))</f>
        <v>2</v>
      </c>
      <c r="AO64" s="1" t="e">
        <f>IF(#REF!=#REF!,0.5,IF(#REF!&gt;#REF!,1,0))</f>
        <v>#REF!</v>
      </c>
      <c r="AS64" s="1"/>
      <c r="AW64" s="1"/>
    </row>
    <row r="65" spans="1:49" x14ac:dyDescent="0.25">
      <c r="A65" s="97"/>
      <c r="B65" s="82" t="s">
        <v>155</v>
      </c>
      <c r="C65" s="79">
        <v>206</v>
      </c>
      <c r="D65" s="83">
        <f>IF(C65=0,0,IF(C65=G65,1,IF(C65&gt;G65,2,0)))</f>
        <v>2</v>
      </c>
      <c r="F65" s="82" t="s">
        <v>169</v>
      </c>
      <c r="G65" s="79">
        <v>204</v>
      </c>
      <c r="H65" s="83">
        <f>IF(G65=0,0,IF(G65=C65,1,IF(G65&gt;C65,2,0)))</f>
        <v>0</v>
      </c>
      <c r="J65" s="82" t="s">
        <v>185</v>
      </c>
      <c r="K65" s="79">
        <v>213</v>
      </c>
      <c r="L65" s="83">
        <f>IF(K65=0,0,IF(K65=O65,1,IF(K65&gt;O65,2,0)))</f>
        <v>2</v>
      </c>
      <c r="N65" s="82" t="s">
        <v>197</v>
      </c>
      <c r="O65" s="79">
        <v>212</v>
      </c>
      <c r="P65" s="83">
        <f>IF(O65=0,0,IF(O65=K65,1,IF(O65&gt;K65,2,0)))</f>
        <v>0</v>
      </c>
      <c r="Q65" s="97"/>
      <c r="R65" s="82" t="s">
        <v>162</v>
      </c>
      <c r="S65" s="79">
        <v>188</v>
      </c>
      <c r="T65" s="83">
        <f>IF(S65=0,0,IF(S65=W65,1,IF(S65&gt;W65,2,0)))</f>
        <v>2</v>
      </c>
      <c r="V65" s="82" t="s">
        <v>141</v>
      </c>
      <c r="W65" s="79">
        <v>181</v>
      </c>
      <c r="X65" s="83">
        <f>IF(W65=0,0,IF(W65=S65,1,IF(W65&gt;S65,2,0)))</f>
        <v>0</v>
      </c>
      <c r="Z65" s="82" t="s">
        <v>171</v>
      </c>
      <c r="AA65" s="79">
        <v>210</v>
      </c>
      <c r="AB65" s="83">
        <f>IF(AA65=0,0,IF(AA65=AE65,1,IF(AA65&gt;AE65,2,0)))</f>
        <v>2</v>
      </c>
      <c r="AD65" s="82" t="s">
        <v>143</v>
      </c>
      <c r="AE65" s="79">
        <v>196</v>
      </c>
      <c r="AF65" s="83">
        <f>IF(AE65=0,0,IF(AE65=AA65,1,IF(AE65&gt;AA65,2,0)))</f>
        <v>0</v>
      </c>
      <c r="AG65" s="105"/>
      <c r="AH65" s="82" t="s">
        <v>173</v>
      </c>
      <c r="AI65" s="79">
        <v>127</v>
      </c>
      <c r="AJ65" s="83">
        <f>IF(AI65=0,0,IF(AI65=AM65,1,IF(AI65&gt;AM65,2,0)))</f>
        <v>0</v>
      </c>
      <c r="AL65" s="82" t="s">
        <v>178</v>
      </c>
      <c r="AM65" s="79">
        <v>235</v>
      </c>
      <c r="AN65" s="83">
        <f>IF(AM65=0,0,IF(AM65=AI65,1,IF(AM65&gt;AI65,2,0)))</f>
        <v>2</v>
      </c>
      <c r="AS65" s="1"/>
      <c r="AW65" s="1"/>
    </row>
    <row r="66" spans="1:49" x14ac:dyDescent="0.25">
      <c r="A66" s="97"/>
      <c r="B66" s="82" t="s">
        <v>124</v>
      </c>
      <c r="C66" s="79">
        <v>215</v>
      </c>
      <c r="D66" s="83">
        <f>IF(C66=0,0,IF(C66=G66,1,IF(C66&gt;G66,2,0)))</f>
        <v>2</v>
      </c>
      <c r="F66" s="82" t="s">
        <v>112</v>
      </c>
      <c r="G66" s="79">
        <v>196</v>
      </c>
      <c r="H66" s="83">
        <f>IF(G66=0,0,IF(G66=C66,1,IF(G66&gt;C66,2,0)))</f>
        <v>0</v>
      </c>
      <c r="J66" s="82" t="s">
        <v>187</v>
      </c>
      <c r="K66" s="79">
        <v>194</v>
      </c>
      <c r="L66" s="83">
        <f>IF(K66=0,0,IF(K66=O66,1,IF(K66&gt;O66,2,0)))</f>
        <v>0</v>
      </c>
      <c r="N66" s="82" t="s">
        <v>115</v>
      </c>
      <c r="O66" s="79">
        <v>216</v>
      </c>
      <c r="P66" s="83">
        <f>IF(O66=0,0,IF(O66=K66,1,IF(O66&gt;K66,2,0)))</f>
        <v>2</v>
      </c>
      <c r="Q66" s="97"/>
      <c r="R66" s="82" t="s">
        <v>219</v>
      </c>
      <c r="S66" s="79">
        <v>190</v>
      </c>
      <c r="T66" s="83">
        <f>IF(S66=0,0,IF(S66=W66,1,IF(S66&gt;W66,2,0)))</f>
        <v>2</v>
      </c>
      <c r="V66" s="82" t="s">
        <v>207</v>
      </c>
      <c r="W66" s="79">
        <v>188</v>
      </c>
      <c r="X66" s="83">
        <f>IF(W66=0,0,IF(W66=S66,1,IF(W66&gt;S66,2,0)))</f>
        <v>0</v>
      </c>
      <c r="Z66" s="82" t="s">
        <v>108</v>
      </c>
      <c r="AA66" s="79">
        <v>202</v>
      </c>
      <c r="AB66" s="83">
        <f>IF(AA66=0,0,IF(AA66=AE66,1,IF(AA66&gt;AE66,2,0)))</f>
        <v>2</v>
      </c>
      <c r="AD66" s="82" t="s">
        <v>116</v>
      </c>
      <c r="AE66" s="79">
        <v>153</v>
      </c>
      <c r="AF66" s="83">
        <f>IF(AE66=0,0,IF(AE66=AA66,1,IF(AE66&gt;AA66,2,0)))</f>
        <v>0</v>
      </c>
      <c r="AG66" s="105"/>
      <c r="AH66" s="82" t="s">
        <v>177</v>
      </c>
      <c r="AI66" s="79">
        <v>228</v>
      </c>
      <c r="AJ66" s="83">
        <f>IF(AI66=0,0,IF(AI66=AM66,1,IF(AI66&gt;AM66,2,0)))</f>
        <v>2</v>
      </c>
      <c r="AL66" s="82" t="s">
        <v>121</v>
      </c>
      <c r="AM66" s="79">
        <v>192</v>
      </c>
      <c r="AN66" s="83">
        <f>IF(AM66=0,0,IF(AM66=AI66,1,IF(AM66&gt;AI66,2,0)))</f>
        <v>0</v>
      </c>
      <c r="AS66" s="1"/>
      <c r="AW66" s="1"/>
    </row>
    <row r="67" spans="1:49" x14ac:dyDescent="0.25">
      <c r="A67" s="97"/>
      <c r="B67" s="35" t="s">
        <v>150</v>
      </c>
      <c r="C67" s="34">
        <v>246</v>
      </c>
      <c r="D67" s="80">
        <f t="shared" ref="D67:D68" si="0">IF(C67=0,0,IF(C67=G67,1,IF(C67&gt;G67,2,0)))</f>
        <v>0</v>
      </c>
      <c r="E67" s="81"/>
      <c r="F67" s="35" t="s">
        <v>120</v>
      </c>
      <c r="G67" s="34">
        <v>247</v>
      </c>
      <c r="H67" s="80">
        <f t="shared" ref="H67:H68" si="1">IF(G67=0,0,IF(G67=C67,1,IF(G67&gt;C67,2,0)))</f>
        <v>2</v>
      </c>
      <c r="I67" s="81"/>
      <c r="J67" s="35" t="s">
        <v>146</v>
      </c>
      <c r="K67" s="34">
        <v>228</v>
      </c>
      <c r="L67" s="80">
        <f t="shared" ref="L67:L68" si="2">IF(K67=0,0,IF(K67=O67,1,IF(K67&gt;O67,2,0)))</f>
        <v>2</v>
      </c>
      <c r="M67" s="81"/>
      <c r="N67" s="35" t="s">
        <v>138</v>
      </c>
      <c r="O67" s="34">
        <v>226</v>
      </c>
      <c r="P67" s="80">
        <f t="shared" ref="P67:P68" si="3">IF(O67=0,0,IF(O67=K67,1,IF(O67&gt;K67,2,0)))</f>
        <v>0</v>
      </c>
      <c r="Q67" s="97"/>
      <c r="R67" s="35" t="s">
        <v>156</v>
      </c>
      <c r="S67" s="34">
        <v>213</v>
      </c>
      <c r="T67" s="80">
        <f t="shared" ref="T67:T68" si="4">IF(S67=0,0,IF(S67=W67,1,IF(S67&gt;W67,2,0)))</f>
        <v>0</v>
      </c>
      <c r="U67" s="81"/>
      <c r="V67" s="35" t="s">
        <v>208</v>
      </c>
      <c r="W67" s="34">
        <v>233</v>
      </c>
      <c r="X67" s="80">
        <f t="shared" ref="X67:X68" si="5">IF(W67=0,0,IF(W67=S67,1,IF(W67&gt;S67,2,0)))</f>
        <v>2</v>
      </c>
      <c r="Y67" s="81"/>
      <c r="Z67" s="35" t="s">
        <v>132</v>
      </c>
      <c r="AA67" s="34">
        <v>171</v>
      </c>
      <c r="AB67" s="80">
        <f t="shared" ref="AB67:AB68" si="6">IF(AA67=0,0,IF(AA67=AE67,1,IF(AA67&gt;AE67,2,0)))</f>
        <v>0</v>
      </c>
      <c r="AC67" s="81"/>
      <c r="AD67" s="35" t="s">
        <v>210</v>
      </c>
      <c r="AE67" s="34">
        <v>194</v>
      </c>
      <c r="AF67" s="80">
        <f t="shared" ref="AF67:AF68" si="7">IF(AE67=0,0,IF(AE67=AA67,1,IF(AE67&gt;AA67,2,0)))</f>
        <v>2</v>
      </c>
      <c r="AG67" s="105"/>
      <c r="AH67" s="35" t="s">
        <v>151</v>
      </c>
      <c r="AI67" s="34">
        <v>192</v>
      </c>
      <c r="AJ67" s="80">
        <f t="shared" ref="AJ67:AJ68" si="8">IF(AI67=0,0,IF(AI67=AM67,1,IF(AI67&gt;AM67,2,0)))</f>
        <v>0</v>
      </c>
      <c r="AK67" s="81"/>
      <c r="AL67" s="35" t="s">
        <v>147</v>
      </c>
      <c r="AM67" s="34">
        <v>207</v>
      </c>
      <c r="AN67" s="80">
        <f t="shared" ref="AN67:AN68" si="9">IF(AM67=0,0,IF(AM67=AI67,1,IF(AM67&gt;AI67,2,0)))</f>
        <v>2</v>
      </c>
      <c r="AS67" s="1"/>
      <c r="AW67" s="1"/>
    </row>
    <row r="68" spans="1:49" x14ac:dyDescent="0.25">
      <c r="A68" s="97"/>
      <c r="B68" s="35" t="s">
        <v>109</v>
      </c>
      <c r="C68" s="34">
        <v>268</v>
      </c>
      <c r="D68" s="80">
        <f t="shared" si="0"/>
        <v>2</v>
      </c>
      <c r="E68" s="81"/>
      <c r="F68" s="35" t="s">
        <v>129</v>
      </c>
      <c r="G68" s="34">
        <v>234</v>
      </c>
      <c r="H68" s="80">
        <f t="shared" si="1"/>
        <v>0</v>
      </c>
      <c r="I68" s="81"/>
      <c r="J68" s="35" t="s">
        <v>186</v>
      </c>
      <c r="K68" s="34">
        <v>223</v>
      </c>
      <c r="L68" s="80">
        <f t="shared" si="2"/>
        <v>2</v>
      </c>
      <c r="M68" s="81"/>
      <c r="N68" s="35" t="s">
        <v>149</v>
      </c>
      <c r="O68" s="34">
        <v>189</v>
      </c>
      <c r="P68" s="80">
        <f t="shared" si="3"/>
        <v>0</v>
      </c>
      <c r="Q68" s="97"/>
      <c r="R68" s="35" t="s">
        <v>118</v>
      </c>
      <c r="S68" s="34">
        <v>200</v>
      </c>
      <c r="T68" s="80">
        <f t="shared" si="4"/>
        <v>2</v>
      </c>
      <c r="U68" s="81"/>
      <c r="V68" s="35" t="s">
        <v>119</v>
      </c>
      <c r="W68" s="34">
        <v>191</v>
      </c>
      <c r="X68" s="80">
        <f t="shared" si="5"/>
        <v>0</v>
      </c>
      <c r="Y68" s="81"/>
      <c r="Z68" s="35" t="s">
        <v>123</v>
      </c>
      <c r="AA68" s="34">
        <v>211</v>
      </c>
      <c r="AB68" s="80">
        <f t="shared" si="6"/>
        <v>0</v>
      </c>
      <c r="AC68" s="81"/>
      <c r="AD68" s="35" t="s">
        <v>144</v>
      </c>
      <c r="AE68" s="34">
        <v>247</v>
      </c>
      <c r="AF68" s="80">
        <f t="shared" si="7"/>
        <v>2</v>
      </c>
      <c r="AG68" s="105"/>
      <c r="AH68" s="35" t="s">
        <v>163</v>
      </c>
      <c r="AI68" s="34">
        <v>203</v>
      </c>
      <c r="AJ68" s="80">
        <f t="shared" si="8"/>
        <v>0</v>
      </c>
      <c r="AK68" s="81"/>
      <c r="AL68" s="35" t="s">
        <v>142</v>
      </c>
      <c r="AM68" s="34">
        <v>206</v>
      </c>
      <c r="AN68" s="80">
        <f t="shared" si="9"/>
        <v>2</v>
      </c>
      <c r="AO68" s="1" t="e">
        <f>IF(#REF!=#REF!,0.5,IF(#REF!&gt;#REF!,1,0))</f>
        <v>#REF!</v>
      </c>
      <c r="AS68" s="1"/>
      <c r="AW68" s="1"/>
    </row>
    <row r="69" spans="1:49" ht="18.75" x14ac:dyDescent="0.3">
      <c r="A69" s="97"/>
      <c r="B69" s="46" t="s">
        <v>35</v>
      </c>
      <c r="C69" s="47">
        <f>SUM(C64:C68)</f>
        <v>1190</v>
      </c>
      <c r="D69" s="47">
        <f>IF(C69=0,0,IF(C69=G69,5,IF(C69&gt;G69,10,0)))</f>
        <v>10</v>
      </c>
      <c r="E69" s="48"/>
      <c r="F69" s="46" t="s">
        <v>35</v>
      </c>
      <c r="G69" s="47">
        <f>SUM(G64:G68)</f>
        <v>1142</v>
      </c>
      <c r="H69" s="47">
        <f>IF(G69=0,0,IF(G69=C69,5,IF(G69&gt;C69,10,0)))</f>
        <v>0</v>
      </c>
      <c r="I69" s="48"/>
      <c r="J69" s="46" t="s">
        <v>35</v>
      </c>
      <c r="K69" s="47">
        <f>SUM(K64:K68)</f>
        <v>1063</v>
      </c>
      <c r="L69" s="47">
        <f>IF(K69=0,0,IF(K69=O69,5,IF(K69&gt;O69,10,0)))</f>
        <v>0</v>
      </c>
      <c r="M69" s="48"/>
      <c r="N69" s="46" t="s">
        <v>35</v>
      </c>
      <c r="O69" s="47">
        <f>SUM(O64:O68)</f>
        <v>1070</v>
      </c>
      <c r="P69" s="47">
        <f>IF(O69=0,0,IF(O69=K69,5,IF(O69&gt;K69,10,0)))</f>
        <v>10</v>
      </c>
      <c r="Q69" s="97"/>
      <c r="R69" s="46" t="s">
        <v>35</v>
      </c>
      <c r="S69" s="47">
        <f>SUM(S64:S68)</f>
        <v>1001</v>
      </c>
      <c r="T69" s="47">
        <f>IF(S69=0,0,IF(S69=W69,5,IF(S69&gt;W69,10,0)))</f>
        <v>10</v>
      </c>
      <c r="U69" s="48"/>
      <c r="V69" s="46" t="s">
        <v>35</v>
      </c>
      <c r="W69" s="47">
        <f>SUM(W64:W68)</f>
        <v>971</v>
      </c>
      <c r="X69" s="47">
        <f>IF(W69=0,0,IF(W69=S69,5,IF(W69&gt;S69,10,0)))</f>
        <v>0</v>
      </c>
      <c r="Y69" s="48"/>
      <c r="Z69" s="46" t="s">
        <v>35</v>
      </c>
      <c r="AA69" s="47">
        <f>SUM(AA64:AA68)</f>
        <v>1024</v>
      </c>
      <c r="AB69" s="47">
        <f>IF(AA69=0,0,IF(AA69=AE69,5,IF(AA69&gt;AE69,10,0)))</f>
        <v>10</v>
      </c>
      <c r="AC69" s="48"/>
      <c r="AD69" s="46" t="s">
        <v>35</v>
      </c>
      <c r="AE69" s="47">
        <f>SUM(AE64:AE68)</f>
        <v>891</v>
      </c>
      <c r="AF69" s="47">
        <f>IF(AE69=0,0,IF(AE69=AA69,5,IF(AE69&gt;AA69,10,0)))</f>
        <v>0</v>
      </c>
      <c r="AG69" s="105"/>
      <c r="AH69" s="46" t="s">
        <v>35</v>
      </c>
      <c r="AI69" s="47">
        <f>SUM(AI64:AI68)</f>
        <v>962</v>
      </c>
      <c r="AJ69" s="47">
        <f>IF(AI69=0,0,IF(AI69=AM69,5,IF(AI69&gt;AM69,10,0)))</f>
        <v>0</v>
      </c>
      <c r="AK69" s="48"/>
      <c r="AL69" s="46" t="s">
        <v>35</v>
      </c>
      <c r="AM69" s="47">
        <f>SUM(AM64:AM68)</f>
        <v>1072</v>
      </c>
      <c r="AN69" s="47">
        <f>IF(AM69=0,0,IF(AM69=AI69,5,IF(AM69&gt;AI69,10,0)))</f>
        <v>10</v>
      </c>
      <c r="AO69" s="48"/>
      <c r="AP69" s="48"/>
      <c r="AS69" s="1"/>
      <c r="AW69" s="1"/>
    </row>
    <row r="70" spans="1:49" ht="18.75" x14ac:dyDescent="0.3">
      <c r="A70" s="97"/>
      <c r="B70" s="46" t="s">
        <v>6</v>
      </c>
      <c r="C70" s="47"/>
      <c r="D70" s="49">
        <f>SUM(D64:D69)</f>
        <v>16</v>
      </c>
      <c r="E70" s="48"/>
      <c r="F70" s="46" t="s">
        <v>6</v>
      </c>
      <c r="G70" s="47"/>
      <c r="H70" s="49">
        <f>SUM(H64:H69)</f>
        <v>4</v>
      </c>
      <c r="I70" s="48"/>
      <c r="J70" s="46" t="s">
        <v>6</v>
      </c>
      <c r="K70" s="47"/>
      <c r="L70" s="49">
        <f>SUM(L64:L69)</f>
        <v>6</v>
      </c>
      <c r="M70" s="48"/>
      <c r="N70" s="46" t="s">
        <v>6</v>
      </c>
      <c r="O70" s="47"/>
      <c r="P70" s="49">
        <f>SUM(P64:P69)</f>
        <v>14</v>
      </c>
      <c r="Q70" s="97"/>
      <c r="R70" s="46" t="s">
        <v>6</v>
      </c>
      <c r="S70" s="47"/>
      <c r="T70" s="49">
        <f>SUM(T64:T69)</f>
        <v>18</v>
      </c>
      <c r="U70" s="48"/>
      <c r="V70" s="46" t="s">
        <v>6</v>
      </c>
      <c r="W70" s="47"/>
      <c r="X70" s="49">
        <f>SUM(X64:X69)</f>
        <v>2</v>
      </c>
      <c r="Y70" s="48"/>
      <c r="Z70" s="46" t="s">
        <v>6</v>
      </c>
      <c r="AA70" s="47"/>
      <c r="AB70" s="49">
        <f>SUM(AB64:AB69)</f>
        <v>16</v>
      </c>
      <c r="AC70" s="48"/>
      <c r="AD70" s="46" t="s">
        <v>6</v>
      </c>
      <c r="AE70" s="47"/>
      <c r="AF70" s="49">
        <f>SUM(AF64:AF69)</f>
        <v>4</v>
      </c>
      <c r="AG70" s="105"/>
      <c r="AH70" s="46" t="s">
        <v>6</v>
      </c>
      <c r="AI70" s="47"/>
      <c r="AJ70" s="49">
        <f>SUM(AJ64:AJ69)</f>
        <v>2</v>
      </c>
      <c r="AK70" s="48"/>
      <c r="AL70" s="46" t="s">
        <v>6</v>
      </c>
      <c r="AM70" s="47"/>
      <c r="AN70" s="49">
        <f>SUM(AN64:AN69)</f>
        <v>18</v>
      </c>
      <c r="AO70" s="48"/>
      <c r="AP70" s="48"/>
      <c r="AS70" s="1"/>
      <c r="AW70" s="1"/>
    </row>
  </sheetData>
  <sheetProtection sheet="1" selectLockedCells="1"/>
  <mergeCells count="83">
    <mergeCell ref="V62:X62"/>
    <mergeCell ref="Z62:AB62"/>
    <mergeCell ref="AD62:AF62"/>
    <mergeCell ref="AG62:AG70"/>
    <mergeCell ref="AH62:AJ62"/>
    <mergeCell ref="AL62:AN62"/>
    <mergeCell ref="AL51:AN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51:A59"/>
    <mergeCell ref="Q40:Q48"/>
    <mergeCell ref="R40:T40"/>
    <mergeCell ref="V40:X40"/>
    <mergeCell ref="Z40:AB40"/>
    <mergeCell ref="B51:D51"/>
    <mergeCell ref="F51:H51"/>
    <mergeCell ref="J51:L51"/>
    <mergeCell ref="N51:P51"/>
    <mergeCell ref="Q51:Q59"/>
    <mergeCell ref="A40:A48"/>
    <mergeCell ref="B40:D40"/>
    <mergeCell ref="F40:H40"/>
    <mergeCell ref="J40:L40"/>
    <mergeCell ref="N40:P40"/>
    <mergeCell ref="AD29:AF29"/>
    <mergeCell ref="AG29:AG37"/>
    <mergeCell ref="AH29:AJ29"/>
    <mergeCell ref="AL29:AN29"/>
    <mergeCell ref="AD40:AF40"/>
    <mergeCell ref="AG40:AG48"/>
    <mergeCell ref="AH40:AJ40"/>
    <mergeCell ref="AL40:AN40"/>
    <mergeCell ref="A29:A37"/>
    <mergeCell ref="B29:D29"/>
    <mergeCell ref="F29:H29"/>
    <mergeCell ref="J29:L29"/>
    <mergeCell ref="N29:P29"/>
    <mergeCell ref="Q29:Q37"/>
    <mergeCell ref="R29:T29"/>
    <mergeCell ref="V29:X29"/>
    <mergeCell ref="V18:X18"/>
    <mergeCell ref="Z18:AB18"/>
    <mergeCell ref="Q18:Q26"/>
    <mergeCell ref="R18:T18"/>
    <mergeCell ref="Z29:AB29"/>
    <mergeCell ref="AD18:AF18"/>
    <mergeCell ref="AG18:AG26"/>
    <mergeCell ref="AH18:AJ18"/>
    <mergeCell ref="AL18:AN18"/>
    <mergeCell ref="AL7:AN7"/>
    <mergeCell ref="AH7:AJ7"/>
    <mergeCell ref="A18:A26"/>
    <mergeCell ref="B18:D18"/>
    <mergeCell ref="F18:H18"/>
    <mergeCell ref="J18:L18"/>
    <mergeCell ref="N18:P18"/>
    <mergeCell ref="A7:A15"/>
    <mergeCell ref="B7:D7"/>
    <mergeCell ref="F7:H7"/>
    <mergeCell ref="J7:L7"/>
    <mergeCell ref="N7:P7"/>
    <mergeCell ref="AH5:AN5"/>
    <mergeCell ref="Q7:Q15"/>
    <mergeCell ref="B5:H5"/>
    <mergeCell ref="J5:P5"/>
    <mergeCell ref="R5:X5"/>
    <mergeCell ref="Z5:AF5"/>
    <mergeCell ref="R7:T7"/>
    <mergeCell ref="V7:X7"/>
    <mergeCell ref="Z7:AB7"/>
    <mergeCell ref="AD7:AF7"/>
    <mergeCell ref="AG7:AG15"/>
  </mergeCells>
  <dataValidations count="7">
    <dataValidation type="list" allowBlank="1" showInputMessage="1" showErrorMessage="1" sqref="AH67 AL67 F67 B67 V67 R67 N67 J67 Z67 AD67" xr:uid="{00000000-0002-0000-0B00-000000000000}">
      <formula1>INDIRECT(B62)</formula1>
    </dataValidation>
    <dataValidation type="list" allowBlank="1" showInputMessage="1" showErrorMessage="1" sqref="AH68 AL68 F68 B68 V68 R68 N68 J68 Z68 AD68" xr:uid="{00000000-0002-0000-0B00-000004000000}">
      <formula1>INDIRECT(B62)</formula1>
    </dataValidation>
    <dataValidation type="list" allowBlank="1" showInputMessage="1" showErrorMessage="1" sqref="B13 F13 J13 N13 B24 F24 J24 N24 B35 F35 J35 N35 B46 F46 J46 N46 B57 F57 J57 N57 R13 V13 Z13 AD13 R24 V24 Z24 AD24 R35 V35 Z35 AD35 R46 V46 Z46 AD46 R57 V57 Z57 AD57 AH13 AL13 AH24 AL24 AH35 AL35 AH46 AL46 AH57 AL57" xr:uid="{21ADCF5D-8167-4B45-9C24-A6957F61BAD9}">
      <formula1>INDIRECT(B7)</formula1>
      <formula2>0</formula2>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H20 AL20 AH31 AL31 AH42 AL42 AH53 AL53 AH64 AL64" xr:uid="{26783CFD-C981-492C-A950-1EAC1406EE9E}">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H21 AL21 AH32 AL32 AH43 AL43 AH54 AL54 AH65 AL65" xr:uid="{C86FFBAB-13A8-472D-8016-CFBAA2DC6DBA}">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H22 AL22 AH33 AL33 AH44 AL44 AH55 AL55 AH66 AL66" xr:uid="{8E20F520-1428-4BE8-BCBF-051DB8352818}">
      <formula1>INDIRECT(B7)</formula1>
      <formula2>0</formula2>
    </dataValidation>
    <dataValidation type="list" allowBlank="1" showInputMessage="1" showErrorMessage="1" sqref="B12 F12 J12 N12 B23 F23 J23 N23 B34 F34 J34 N34 B45 F45 J45 N45 B56 F56 J56 N56 R12 V12 Z12 AD12 R23 V23 Z23 AD23 R34 V34 Z34 AD34 R45 V45 Z45 AD45 R56 V56 Z56 AD56 AH12 AL12 AH23 AL23 AH34 AL34 AH45 AL45 AH56 AL56" xr:uid="{D4C1704C-F8C9-4751-AD7F-1DEF6F43B4A5}">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Q68"/>
  <sheetViews>
    <sheetView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62</v>
      </c>
      <c r="E3" s="27">
        <f>Otteluohjelma!$D$97</f>
        <v>44542</v>
      </c>
      <c r="H3" s="1" t="str">
        <f>Otteluohjelma!$G$97</f>
        <v>Tixi Bowling</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22</v>
      </c>
      <c r="D6" s="71">
        <v>337</v>
      </c>
      <c r="E6" s="71">
        <v>23295</v>
      </c>
      <c r="F6" s="75">
        <v>1058.8636363636363</v>
      </c>
      <c r="G6" s="71">
        <v>337023.29499999998</v>
      </c>
      <c r="H6"/>
    </row>
    <row r="7" spans="1:8" x14ac:dyDescent="0.25">
      <c r="A7" s="72" t="s">
        <v>14</v>
      </c>
      <c r="B7" s="72" t="s">
        <v>58</v>
      </c>
      <c r="C7" s="71">
        <v>22</v>
      </c>
      <c r="D7" s="71">
        <v>279</v>
      </c>
      <c r="E7" s="71">
        <v>22909</v>
      </c>
      <c r="F7" s="75">
        <v>1041.3181818181818</v>
      </c>
      <c r="G7" s="71">
        <v>279022.90899999999</v>
      </c>
      <c r="H7"/>
    </row>
    <row r="8" spans="1:8" ht="15.75" thickBot="1" x14ac:dyDescent="0.3">
      <c r="A8" s="25" t="s">
        <v>15</v>
      </c>
      <c r="B8" s="25" t="s">
        <v>56</v>
      </c>
      <c r="C8" s="73">
        <v>22</v>
      </c>
      <c r="D8" s="73">
        <v>253</v>
      </c>
      <c r="E8" s="73">
        <v>22425</v>
      </c>
      <c r="F8" s="28">
        <v>1019.3181818181819</v>
      </c>
      <c r="G8" s="73">
        <v>253022.42499999999</v>
      </c>
      <c r="H8"/>
    </row>
    <row r="9" spans="1:8" x14ac:dyDescent="0.25">
      <c r="A9" s="31" t="s">
        <v>16</v>
      </c>
      <c r="B9" s="31" t="s">
        <v>73</v>
      </c>
      <c r="C9" s="77">
        <v>22</v>
      </c>
      <c r="D9" s="77">
        <v>248</v>
      </c>
      <c r="E9" s="77">
        <v>22253</v>
      </c>
      <c r="F9" s="32">
        <v>1011.5</v>
      </c>
      <c r="G9" s="77">
        <v>248022.253</v>
      </c>
      <c r="H9"/>
    </row>
    <row r="10" spans="1:8" x14ac:dyDescent="0.25">
      <c r="A10" s="72" t="s">
        <v>17</v>
      </c>
      <c r="B10" s="72" t="s">
        <v>181</v>
      </c>
      <c r="C10" s="71">
        <v>22</v>
      </c>
      <c r="D10" s="71">
        <v>243</v>
      </c>
      <c r="E10" s="71">
        <v>21924</v>
      </c>
      <c r="F10" s="75">
        <v>996.5454545454545</v>
      </c>
      <c r="G10" s="71">
        <v>243021.924</v>
      </c>
      <c r="H10"/>
    </row>
    <row r="11" spans="1:8" x14ac:dyDescent="0.25">
      <c r="A11" s="72" t="s">
        <v>18</v>
      </c>
      <c r="B11" s="72" t="s">
        <v>103</v>
      </c>
      <c r="C11" s="71">
        <v>22</v>
      </c>
      <c r="D11" s="71">
        <v>230</v>
      </c>
      <c r="E11" s="71">
        <v>21642</v>
      </c>
      <c r="F11" s="75">
        <v>983.72727272727275</v>
      </c>
      <c r="G11" s="71">
        <v>230021.64199999999</v>
      </c>
      <c r="H11"/>
    </row>
    <row r="12" spans="1:8" x14ac:dyDescent="0.25">
      <c r="A12" s="72" t="s">
        <v>19</v>
      </c>
      <c r="B12" s="72" t="s">
        <v>57</v>
      </c>
      <c r="C12" s="71">
        <v>22</v>
      </c>
      <c r="D12" s="71">
        <v>220</v>
      </c>
      <c r="E12" s="71">
        <v>22370</v>
      </c>
      <c r="F12" s="75">
        <v>1016.8181818181819</v>
      </c>
      <c r="G12" s="71">
        <v>220022.37</v>
      </c>
      <c r="H12"/>
    </row>
    <row r="13" spans="1:8" x14ac:dyDescent="0.25">
      <c r="A13" s="72" t="s">
        <v>20</v>
      </c>
      <c r="B13" s="72" t="s">
        <v>75</v>
      </c>
      <c r="C13" s="71">
        <v>22</v>
      </c>
      <c r="D13" s="71">
        <v>209</v>
      </c>
      <c r="E13" s="71">
        <v>22221</v>
      </c>
      <c r="F13" s="75">
        <v>1010.0454545454545</v>
      </c>
      <c r="G13" s="71">
        <v>209022.22099999999</v>
      </c>
      <c r="H13"/>
    </row>
    <row r="14" spans="1:8" x14ac:dyDescent="0.25">
      <c r="A14" s="72" t="s">
        <v>76</v>
      </c>
      <c r="B14" s="72" t="s">
        <v>182</v>
      </c>
      <c r="C14" s="71">
        <v>22</v>
      </c>
      <c r="D14" s="71">
        <v>192</v>
      </c>
      <c r="E14" s="71">
        <v>21457</v>
      </c>
      <c r="F14" s="75">
        <v>975.31818181818187</v>
      </c>
      <c r="G14" s="71">
        <v>192021.45699999999</v>
      </c>
      <c r="H14"/>
    </row>
    <row r="15" spans="1:8" ht="15.75" thickBot="1" x14ac:dyDescent="0.3">
      <c r="A15" s="29" t="s">
        <v>77</v>
      </c>
      <c r="B15" s="29" t="s">
        <v>158</v>
      </c>
      <c r="C15" s="74">
        <v>22</v>
      </c>
      <c r="D15" s="74">
        <v>148</v>
      </c>
      <c r="E15" s="74">
        <v>21592</v>
      </c>
      <c r="F15" s="30">
        <v>981.4545454545455</v>
      </c>
      <c r="G15" s="74">
        <v>148021.592</v>
      </c>
      <c r="H15"/>
    </row>
    <row r="16" spans="1:8" ht="15.75" thickBot="1" x14ac:dyDescent="0.3">
      <c r="A16" s="25" t="s">
        <v>78</v>
      </c>
      <c r="B16" s="25" t="s">
        <v>74</v>
      </c>
      <c r="C16" s="73">
        <v>22</v>
      </c>
      <c r="D16" s="73">
        <v>141</v>
      </c>
      <c r="E16" s="73">
        <v>20395</v>
      </c>
      <c r="F16" s="28">
        <v>927.0454545454545</v>
      </c>
      <c r="G16" s="73">
        <v>141020.39499999999</v>
      </c>
      <c r="H16"/>
    </row>
    <row r="17" spans="1:8" x14ac:dyDescent="0.25">
      <c r="A17" s="31" t="s">
        <v>79</v>
      </c>
      <c r="B17" s="31" t="s">
        <v>71</v>
      </c>
      <c r="C17" s="77">
        <v>22</v>
      </c>
      <c r="D17" s="77">
        <v>140</v>
      </c>
      <c r="E17" s="77">
        <v>20751</v>
      </c>
      <c r="F17" s="32">
        <v>943.22727272727275</v>
      </c>
      <c r="G17" s="77">
        <v>140020.75099999999</v>
      </c>
      <c r="H17"/>
    </row>
    <row r="18" spans="1:8" x14ac:dyDescent="0.25">
      <c r="A18" s="33"/>
      <c r="B18" s="16" t="s">
        <v>23</v>
      </c>
      <c r="C18" s="70">
        <v>264</v>
      </c>
      <c r="D18" s="70">
        <v>2640</v>
      </c>
      <c r="E18" s="70">
        <v>263234</v>
      </c>
      <c r="F18" s="4">
        <v>997.09848484848487</v>
      </c>
      <c r="G18" s="70">
        <v>2640263.2340000002</v>
      </c>
      <c r="H18"/>
    </row>
    <row r="19" spans="1:8" x14ac:dyDescent="0.25">
      <c r="B19"/>
      <c r="C19"/>
      <c r="D19"/>
      <c r="E19"/>
      <c r="F19"/>
    </row>
    <row r="20" spans="1:8" x14ac:dyDescent="0.25">
      <c r="B20"/>
      <c r="C20"/>
      <c r="D20"/>
      <c r="E20"/>
      <c r="F20"/>
    </row>
    <row r="21" spans="1:8" x14ac:dyDescent="0.25">
      <c r="A21" s="1" t="s">
        <v>33</v>
      </c>
      <c r="E21" s="27">
        <f>Otteluohjelma!$D$97</f>
        <v>44542</v>
      </c>
      <c r="H21" s="1" t="str">
        <f>Otteluohjelma!$G$97</f>
        <v>Tixi Bowling</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72</v>
      </c>
      <c r="C24" s="71">
        <v>5</v>
      </c>
      <c r="D24" s="71">
        <v>94</v>
      </c>
      <c r="E24" s="71">
        <v>5397</v>
      </c>
      <c r="F24" s="75">
        <v>1079.4000000000001</v>
      </c>
      <c r="G24" s="71">
        <v>94005.396999999997</v>
      </c>
      <c r="H24"/>
    </row>
    <row r="25" spans="1:8" x14ac:dyDescent="0.25">
      <c r="A25" s="72" t="s">
        <v>14</v>
      </c>
      <c r="B25" s="72" t="s">
        <v>58</v>
      </c>
      <c r="C25" s="71">
        <v>5</v>
      </c>
      <c r="D25" s="71">
        <v>62</v>
      </c>
      <c r="E25" s="71">
        <v>5551</v>
      </c>
      <c r="F25" s="75">
        <v>1110.2</v>
      </c>
      <c r="G25" s="71">
        <v>62005.550999999999</v>
      </c>
      <c r="H25"/>
    </row>
    <row r="26" spans="1:8" x14ac:dyDescent="0.25">
      <c r="A26" s="72" t="s">
        <v>15</v>
      </c>
      <c r="B26" s="72" t="s">
        <v>73</v>
      </c>
      <c r="C26" s="71">
        <v>5</v>
      </c>
      <c r="D26" s="71">
        <v>62</v>
      </c>
      <c r="E26" s="71">
        <v>5202</v>
      </c>
      <c r="F26" s="75">
        <v>1040.4000000000001</v>
      </c>
      <c r="G26" s="71">
        <v>62005.201999999997</v>
      </c>
      <c r="H26"/>
    </row>
    <row r="27" spans="1:8" x14ac:dyDescent="0.25">
      <c r="A27" s="72" t="s">
        <v>16</v>
      </c>
      <c r="B27" s="72" t="s">
        <v>75</v>
      </c>
      <c r="C27" s="71">
        <v>5</v>
      </c>
      <c r="D27" s="71">
        <v>61</v>
      </c>
      <c r="E27" s="71">
        <v>5306</v>
      </c>
      <c r="F27" s="75">
        <v>1061.2</v>
      </c>
      <c r="G27" s="71">
        <v>61005.305999999997</v>
      </c>
      <c r="H27"/>
    </row>
    <row r="28" spans="1:8" x14ac:dyDescent="0.25">
      <c r="A28" s="72" t="s">
        <v>17</v>
      </c>
      <c r="B28" s="72" t="s">
        <v>103</v>
      </c>
      <c r="C28" s="71">
        <v>5</v>
      </c>
      <c r="D28" s="71">
        <v>60</v>
      </c>
      <c r="E28" s="71">
        <v>5051</v>
      </c>
      <c r="F28" s="75">
        <v>1010.2</v>
      </c>
      <c r="G28" s="71">
        <v>60005.050999999999</v>
      </c>
      <c r="H28"/>
    </row>
    <row r="29" spans="1:8" x14ac:dyDescent="0.25">
      <c r="A29" s="72" t="s">
        <v>18</v>
      </c>
      <c r="B29" s="72" t="s">
        <v>181</v>
      </c>
      <c r="C29" s="71">
        <v>5</v>
      </c>
      <c r="D29" s="71">
        <v>56</v>
      </c>
      <c r="E29" s="71">
        <v>5146</v>
      </c>
      <c r="F29" s="75">
        <v>1029.2</v>
      </c>
      <c r="G29" s="71">
        <v>56005.146000000001</v>
      </c>
      <c r="H29"/>
    </row>
    <row r="30" spans="1:8" x14ac:dyDescent="0.25">
      <c r="A30" s="72" t="s">
        <v>19</v>
      </c>
      <c r="B30" s="72" t="s">
        <v>158</v>
      </c>
      <c r="C30" s="71">
        <v>5</v>
      </c>
      <c r="D30" s="71">
        <v>56</v>
      </c>
      <c r="E30" s="71">
        <v>5027</v>
      </c>
      <c r="F30" s="75">
        <v>1005.4</v>
      </c>
      <c r="G30" s="71">
        <v>56005.027000000002</v>
      </c>
      <c r="H30"/>
    </row>
    <row r="31" spans="1:8" x14ac:dyDescent="0.25">
      <c r="A31" s="72" t="s">
        <v>20</v>
      </c>
      <c r="B31" s="72" t="s">
        <v>56</v>
      </c>
      <c r="C31" s="71">
        <v>5</v>
      </c>
      <c r="D31" s="71">
        <v>47</v>
      </c>
      <c r="E31" s="71">
        <v>5273</v>
      </c>
      <c r="F31" s="75">
        <v>1054.5999999999999</v>
      </c>
      <c r="G31" s="71">
        <v>47005.273000000001</v>
      </c>
      <c r="H31"/>
    </row>
    <row r="32" spans="1:8" x14ac:dyDescent="0.25">
      <c r="A32" s="72" t="s">
        <v>76</v>
      </c>
      <c r="B32" s="72" t="s">
        <v>57</v>
      </c>
      <c r="C32" s="71">
        <v>5</v>
      </c>
      <c r="D32" s="71">
        <v>32</v>
      </c>
      <c r="E32" s="71">
        <v>5380</v>
      </c>
      <c r="F32" s="75">
        <v>1076</v>
      </c>
      <c r="G32" s="71">
        <v>32005.38</v>
      </c>
      <c r="H32"/>
    </row>
    <row r="33" spans="1:17" x14ac:dyDescent="0.25">
      <c r="A33" s="72" t="s">
        <v>77</v>
      </c>
      <c r="B33" s="72" t="s">
        <v>71</v>
      </c>
      <c r="C33" s="71">
        <v>5</v>
      </c>
      <c r="D33" s="71">
        <v>30</v>
      </c>
      <c r="E33" s="71">
        <v>4945</v>
      </c>
      <c r="F33" s="75">
        <v>989</v>
      </c>
      <c r="G33" s="71">
        <v>30004.945</v>
      </c>
      <c r="H33"/>
    </row>
    <row r="34" spans="1:17" x14ac:dyDescent="0.25">
      <c r="A34" s="72" t="s">
        <v>78</v>
      </c>
      <c r="B34" s="72" t="s">
        <v>182</v>
      </c>
      <c r="C34" s="71">
        <v>5</v>
      </c>
      <c r="D34" s="71">
        <v>26</v>
      </c>
      <c r="E34" s="71">
        <v>4826</v>
      </c>
      <c r="F34" s="75">
        <v>965.2</v>
      </c>
      <c r="G34" s="71">
        <v>26004.826000000001</v>
      </c>
      <c r="H34"/>
    </row>
    <row r="35" spans="1:17" x14ac:dyDescent="0.25">
      <c r="A35" s="72" t="s">
        <v>79</v>
      </c>
      <c r="B35" s="72" t="s">
        <v>74</v>
      </c>
      <c r="C35" s="71">
        <v>5</v>
      </c>
      <c r="D35" s="71">
        <v>14</v>
      </c>
      <c r="E35" s="71">
        <v>4478</v>
      </c>
      <c r="F35" s="75">
        <v>895.6</v>
      </c>
      <c r="G35" s="71">
        <v>14004.477999999999</v>
      </c>
      <c r="H35"/>
    </row>
    <row r="36" spans="1:17" x14ac:dyDescent="0.25">
      <c r="A36" s="33"/>
      <c r="B36" s="16" t="s">
        <v>23</v>
      </c>
      <c r="C36" s="70">
        <v>60</v>
      </c>
      <c r="D36" s="70">
        <v>600</v>
      </c>
      <c r="E36" s="70">
        <v>61582</v>
      </c>
      <c r="F36" s="4">
        <v>1026.3666666666666</v>
      </c>
      <c r="G36" s="70">
        <v>600061.58200000005</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'Tulokset-K4'!$B$7&amp;" - "&amp;'Tulokset-K4'!$F$7</f>
        <v>AllStars - Patteri</v>
      </c>
      <c r="B39" s="103"/>
      <c r="C39" s="64" t="str">
        <f>IF('Tulokset-K4'!$C$14=0,"",'Tulokset-K4'!$D$15&amp;" - "&amp;'Tulokset-K4'!$H$15)</f>
        <v>18 - 2</v>
      </c>
      <c r="D39" s="64"/>
      <c r="E39" s="103" t="str">
        <f>'Tulokset-K4'!$J$7&amp;" - "&amp;'Tulokset-K4'!$N$7</f>
        <v>Mistral - GB</v>
      </c>
      <c r="F39" s="103"/>
      <c r="G39" s="64" t="str">
        <f>IF('Tulokset-K4'!$C$14=0,"",'Tulokset-K4'!$D$15&amp;" - "&amp;'Tulokset-K4'!$H$15)</f>
        <v>18 - 2</v>
      </c>
      <c r="H39" s="64" t="str">
        <f>IF('Tulokset-K4'!$K$14=0,"",'Tulokset-K4'!$L$15&amp;" - "&amp;'Tulokset-K4'!$P$15)</f>
        <v>4 - 16</v>
      </c>
      <c r="Q39" s="66"/>
    </row>
    <row r="40" spans="1:17" s="65" customFormat="1" ht="12.75" x14ac:dyDescent="0.2">
      <c r="A40" s="103" t="str">
        <f>'Tulokset-K4'!$B$18&amp;" - "&amp;'Tulokset-K4'!$F$18</f>
        <v>Mistral - Bay</v>
      </c>
      <c r="B40" s="103"/>
      <c r="C40" s="64" t="str">
        <f>IF('Tulokset-K4'!$C$25=0,"",'Tulokset-K4'!$D$26&amp;" - "&amp;'Tulokset-K4'!$H$26)</f>
        <v>4 - 16</v>
      </c>
      <c r="D40" s="64"/>
      <c r="E40" s="103" t="str">
        <f>'Tulokset-K4'!$J$18&amp;" - "&amp;'Tulokset-K4'!$N$18</f>
        <v>TKK - AllStars</v>
      </c>
      <c r="F40" s="103"/>
      <c r="G40" s="64" t="str">
        <f>IF('Tulokset-K4'!$C$25=0,"",'Tulokset-K4'!$D$26&amp;" - "&amp;'Tulokset-K4'!$H$26)</f>
        <v>4 - 16</v>
      </c>
      <c r="H40" s="64" t="str">
        <f>IF('Tulokset-K4'!$K$25=0,"",'Tulokset-K4'!$L$26&amp;" - "&amp;'Tulokset-K4'!$P$26)</f>
        <v>5 - 15</v>
      </c>
      <c r="Q40" s="66"/>
    </row>
    <row r="41" spans="1:17" s="65" customFormat="1" ht="12.75" x14ac:dyDescent="0.2">
      <c r="A41" s="103" t="str">
        <f>'Tulokset-K4'!$B$29&amp;" - "&amp;'Tulokset-K4'!$F$29</f>
        <v>BcStory - WRB</v>
      </c>
      <c r="B41" s="103"/>
      <c r="C41" s="64" t="str">
        <f>IF('Tulokset-K4'!$C$36=0,"",'Tulokset-K4'!$D$37&amp;" - "&amp;'Tulokset-K4'!$H$37)</f>
        <v>6 - 14</v>
      </c>
      <c r="D41" s="64"/>
      <c r="E41" s="103" t="str">
        <f>'Tulokset-K4'!$J$29&amp;" - "&amp;'Tulokset-K4'!$N$29</f>
        <v>RäMe - TPS</v>
      </c>
      <c r="F41" s="103"/>
      <c r="G41" s="64" t="str">
        <f>IF('Tulokset-K4'!$C$47=0,"",'Tulokset-K4'!$D$48&amp;" - "&amp;'Tulokset-K4'!$H$48)</f>
        <v>0 - 20</v>
      </c>
      <c r="H41" s="64" t="str">
        <f>IF('Tulokset-K4'!$K$36=0,"",'Tulokset-K4'!$L$37&amp;" - "&amp;'Tulokset-K4'!$P$37)</f>
        <v>0 - 20</v>
      </c>
      <c r="Q41" s="66"/>
    </row>
    <row r="42" spans="1:17" s="65" customFormat="1" ht="12.75" x14ac:dyDescent="0.2">
      <c r="A42" s="103" t="str">
        <f>'Tulokset-K4'!$B$40&amp;" - "&amp;'Tulokset-K4'!$F$40</f>
        <v>RäMe - Mainarit</v>
      </c>
      <c r="B42" s="103"/>
      <c r="C42" s="64" t="str">
        <f>IF('Tulokset-K4'!$C$47=0,"",'Tulokset-K4'!$D$48&amp;" - "&amp;'Tulokset-K4'!$H$48)</f>
        <v>0 - 20</v>
      </c>
      <c r="D42" s="64"/>
      <c r="E42" s="103" t="str">
        <f>'Tulokset-K4'!$J$40&amp;" - "&amp;'Tulokset-K4'!$N$40</f>
        <v>GH - WRB</v>
      </c>
      <c r="F42" s="103"/>
      <c r="G42" s="64" t="str">
        <f>IF('Tulokset-K4'!$C$58=0,"",'Tulokset-K4'!$D$59&amp;" - "&amp;'Tulokset-K4'!$H$59)</f>
        <v>16 - 4</v>
      </c>
      <c r="H42" s="64" t="str">
        <f>IF('Tulokset-K4'!$K$47=0,"",'Tulokset-K4'!$L$48&amp;" - "&amp;'Tulokset-K4'!$P$48)</f>
        <v>6 - 14</v>
      </c>
      <c r="Q42" s="66"/>
    </row>
    <row r="43" spans="1:17" s="65" customFormat="1" ht="12.75" x14ac:dyDescent="0.2">
      <c r="A43" s="103" t="str">
        <f>'Tulokset-K4'!$B$51&amp;" - "&amp;'Tulokset-K4'!$F$51</f>
        <v>TKK - GH</v>
      </c>
      <c r="B43" s="103"/>
      <c r="C43" s="64" t="str">
        <f>IF('Tulokset-K4'!$C$58=0,"",'Tulokset-K4'!$D$59&amp;" - "&amp;'Tulokset-K4'!$H$59)</f>
        <v>16 - 4</v>
      </c>
      <c r="D43" s="64"/>
      <c r="E43" s="103" t="str">
        <f>'Tulokset-K4'!$J$51&amp;" - "&amp;'Tulokset-K4'!$N$51</f>
        <v>Bay - Mainarit</v>
      </c>
      <c r="F43" s="103"/>
      <c r="G43" s="64" t="str">
        <f>IF('Tulokset-K4'!$C$58=0,"",'Tulokset-K4'!$D$59&amp;" - "&amp;'Tulokset-K4'!$H$59)</f>
        <v>16 - 4</v>
      </c>
      <c r="H43" s="64" t="str">
        <f>IF('Tulokset-K4'!$K$58=0,"",'Tulokset-K4'!$L$59&amp;" - "&amp;'Tulokset-K4'!$P$59)</f>
        <v>2 - 18</v>
      </c>
      <c r="Q43" s="66"/>
    </row>
    <row r="44" spans="1:17" s="65" customFormat="1" ht="12.75" x14ac:dyDescent="0.2">
      <c r="A44" s="103" t="str">
        <f>'Tulokset-K4'!$B$62&amp;" - "&amp;'Tulokset-K4'!$F$62</f>
        <v>TPS - GB</v>
      </c>
      <c r="B44" s="103"/>
      <c r="C44" s="64" t="str">
        <f>IF('Tulokset-K4'!$C$69=0,"",'Tulokset-K4'!$D$70&amp;" - "&amp;'Tulokset-K4'!$H$70)</f>
        <v>16 - 4</v>
      </c>
      <c r="D44" s="64"/>
      <c r="E44" s="103" t="str">
        <f>'Tulokset-K4'!$J$62&amp;" - "&amp;'Tulokset-K4'!$N$62</f>
        <v>BcStory - Patteri</v>
      </c>
      <c r="F44" s="103"/>
      <c r="G44" s="64" t="str">
        <f>IF('Tulokset-K4'!$C$69=0,"",'Tulokset-K4'!$D$70&amp;" - "&amp;'Tulokset-K4'!$H$70)</f>
        <v>16 - 4</v>
      </c>
      <c r="H44" s="64" t="str">
        <f>IF('Tulokset-K4'!$K$69=0,"",'Tulokset-K4'!$L$70&amp;" - "&amp;'Tulokset-K4'!$P$70)</f>
        <v>6 - 14</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'Tulokset-K4'!$R$7&amp;" - "&amp;'Tulokset-K4'!$V$7</f>
        <v>TPS - GH</v>
      </c>
      <c r="B47" s="103"/>
      <c r="C47" s="64" t="str">
        <f>IF('Tulokset-K4'!$S$14=0,"",'Tulokset-K4'!$T$15&amp;" - "&amp;'Tulokset-K4'!$X$15)</f>
        <v>6 - 14</v>
      </c>
      <c r="D47" s="64"/>
      <c r="E47" s="103" t="str">
        <f>'Tulokset-K4'!$Z$7&amp;" - "&amp;'Tulokset-K4'!$AD$7</f>
        <v>BcStory - Mainarit</v>
      </c>
      <c r="F47" s="103"/>
      <c r="G47" s="64" t="str">
        <f>IF('Tulokset-K4'!$C$14=0,"",'Tulokset-K4'!$D$15&amp;" - "&amp;'Tulokset-K4'!$H$15)</f>
        <v>18 - 2</v>
      </c>
      <c r="H47" s="64" t="str">
        <f>IF('Tulokset-K4'!$AA$14=0,"",'Tulokset-K4'!$AB$15&amp;" - "&amp;'Tulokset-K4'!$AF$15)</f>
        <v>0 - 20</v>
      </c>
      <c r="Q47" s="66"/>
    </row>
    <row r="48" spans="1:17" s="65" customFormat="1" ht="12.75" x14ac:dyDescent="0.2">
      <c r="A48" s="103" t="str">
        <f>'Tulokset-K4'!$R$18&amp;" - "&amp;'Tulokset-K4'!$V$18</f>
        <v>RäMe - Patteri</v>
      </c>
      <c r="B48" s="103"/>
      <c r="C48" s="64" t="str">
        <f>IF('Tulokset-K4'!$S$25=0,"",'Tulokset-K4'!$T$26&amp;" - "&amp;'Tulokset-K4'!$X$26)</f>
        <v>4 - 16</v>
      </c>
      <c r="D48" s="64"/>
      <c r="E48" s="103" t="str">
        <f>'Tulokset-K4'!$Z$18&amp;" - "&amp;'Tulokset-K4'!$AD$18</f>
        <v>WRB - GB</v>
      </c>
      <c r="F48" s="103"/>
      <c r="G48" s="64" t="str">
        <f>IF('Tulokset-K4'!$C$25=0,"",'Tulokset-K4'!$D$26&amp;" - "&amp;'Tulokset-K4'!$H$26)</f>
        <v>4 - 16</v>
      </c>
      <c r="H48" s="64" t="str">
        <f>IF('Tulokset-K4'!$AA$25=0,"",'Tulokset-K4'!$AB$26&amp;" - "&amp;'Tulokset-K4'!$AF$26)</f>
        <v>16 - 4</v>
      </c>
      <c r="Q48" s="66"/>
    </row>
    <row r="49" spans="1:17" s="65" customFormat="1" ht="12.75" x14ac:dyDescent="0.2">
      <c r="A49" s="103" t="str">
        <f>'Tulokset-K4'!$R$29&amp;" - "&amp;'Tulokset-K4'!$V$29</f>
        <v>Mainarit - AllStars</v>
      </c>
      <c r="B49" s="103"/>
      <c r="C49" s="64" t="str">
        <f>IF('Tulokset-K4'!$S$36=0,"",'Tulokset-K4'!$T$37&amp;" - "&amp;'Tulokset-K4'!$X$37)</f>
        <v>18 - 2</v>
      </c>
      <c r="D49" s="64"/>
      <c r="E49" s="103" t="str">
        <f>'Tulokset-K4'!$Z$29&amp;" - "&amp;'Tulokset-K4'!$AD$29</f>
        <v>Mistral - GH</v>
      </c>
      <c r="F49" s="103"/>
      <c r="G49" s="64" t="str">
        <f>IF('Tulokset-K4'!$C$47=0,"",'Tulokset-K4'!$D$48&amp;" - "&amp;'Tulokset-K4'!$H$48)</f>
        <v>0 - 20</v>
      </c>
      <c r="H49" s="64" t="str">
        <f>IF('Tulokset-K4'!$AA$36=0,"",'Tulokset-K4'!$AB$37&amp;" - "&amp;'Tulokset-K4'!$AF$37)</f>
        <v>16 - 4</v>
      </c>
      <c r="Q49" s="66"/>
    </row>
    <row r="50" spans="1:17" s="65" customFormat="1" ht="12.75" x14ac:dyDescent="0.2">
      <c r="A50" s="103" t="str">
        <f>'Tulokset-K4'!$R$40&amp;" - "&amp;'Tulokset-K4'!$V$40</f>
        <v>TKK - GB</v>
      </c>
      <c r="B50" s="103"/>
      <c r="C50" s="64" t="str">
        <f>IF('Tulokset-K4'!$S$47=0,"",'Tulokset-K4'!$T$48&amp;" - "&amp;'Tulokset-K4'!$X$48)</f>
        <v>16 - 4</v>
      </c>
      <c r="D50" s="64"/>
      <c r="E50" s="103" t="str">
        <f>'Tulokset-K4'!$Z$40&amp;" - "&amp;'Tulokset-K4'!$AD$40</f>
        <v>Patteri - Bay</v>
      </c>
      <c r="F50" s="103"/>
      <c r="G50" s="64" t="str">
        <f>IF('Tulokset-K4'!$C$58=0,"",'Tulokset-K4'!$D$59&amp;" - "&amp;'Tulokset-K4'!$H$59)</f>
        <v>16 - 4</v>
      </c>
      <c r="H50" s="64" t="str">
        <f>IF('Tulokset-K4'!$AA$47=0,"",'Tulokset-K4'!$AB$48&amp;" - "&amp;'Tulokset-K4'!$AF$48)</f>
        <v>14 - 6</v>
      </c>
      <c r="Q50" s="66"/>
    </row>
    <row r="51" spans="1:17" s="65" customFormat="1" ht="12.75" x14ac:dyDescent="0.2">
      <c r="A51" s="103" t="str">
        <f>'Tulokset-K4'!$R$51&amp;" - "&amp;'Tulokset-K4'!$V$51</f>
        <v>Mistral - BcStory</v>
      </c>
      <c r="B51" s="103"/>
      <c r="C51" s="64" t="str">
        <f>IF('Tulokset-K4'!$S$58=0,"",'Tulokset-K4'!$T$59&amp;" - "&amp;'Tulokset-K4'!$X$59)</f>
        <v>18 - 2</v>
      </c>
      <c r="D51" s="64"/>
      <c r="E51" s="103" t="str">
        <f>'Tulokset-K4'!$Z$51&amp;" - "&amp;'Tulokset-K4'!$AD$51</f>
        <v>TPS - AllStars</v>
      </c>
      <c r="F51" s="103"/>
      <c r="G51" s="64" t="str">
        <f>IF('Tulokset-K4'!$C$58=0,"",'Tulokset-K4'!$D$59&amp;" - "&amp;'Tulokset-K4'!$H$59)</f>
        <v>16 - 4</v>
      </c>
      <c r="H51" s="64" t="str">
        <f>IF('Tulokset-K4'!$AA$58=0,"",'Tulokset-K4'!$AB$59&amp;" - "&amp;'Tulokset-K4'!$AF$59)</f>
        <v>5 - 15</v>
      </c>
      <c r="Q51" s="66"/>
    </row>
    <row r="52" spans="1:17" s="65" customFormat="1" ht="12.75" x14ac:dyDescent="0.2">
      <c r="A52" s="103" t="str">
        <f>'Tulokset-K4'!$R$62&amp;" - "&amp;'Tulokset-K4'!$V$62</f>
        <v>Bay - WRB</v>
      </c>
      <c r="B52" s="103"/>
      <c r="C52" s="64" t="str">
        <f>IF('Tulokset-K4'!$S$69=0,"",'Tulokset-K4'!$T$70&amp;" - "&amp;'Tulokset-K4'!$X$70)</f>
        <v>18 - 2</v>
      </c>
      <c r="D52" s="64"/>
      <c r="E52" s="103" t="str">
        <f>'Tulokset-K4'!$Z$62&amp;" - "&amp;'Tulokset-K4'!$AD$62</f>
        <v>TKK - RäMe</v>
      </c>
      <c r="F52" s="103"/>
      <c r="G52" s="64" t="str">
        <f>IF('Tulokset-K4'!$C$69=0,"",'Tulokset-K4'!$D$70&amp;" - "&amp;'Tulokset-K4'!$H$70)</f>
        <v>16 - 4</v>
      </c>
      <c r="H52" s="64" t="str">
        <f>IF('Tulokset-K4'!$AA$69=0,"",'Tulokset-K4'!$AB$70&amp;" - "&amp;'Tulokset-K4'!$AF$70)</f>
        <v>16 - 4</v>
      </c>
      <c r="Q52" s="66"/>
    </row>
    <row r="53" spans="1:17" s="67" customFormat="1" ht="11.25" x14ac:dyDescent="0.2">
      <c r="A53" s="104"/>
      <c r="B53" s="104"/>
      <c r="C53" s="26"/>
      <c r="D53" s="26"/>
      <c r="Q53" s="68"/>
    </row>
    <row r="54" spans="1:17" s="65" customFormat="1" ht="12.75" x14ac:dyDescent="0.2">
      <c r="A54" s="10" t="s">
        <v>93</v>
      </c>
      <c r="B54" s="64"/>
      <c r="C54" s="64"/>
      <c r="D54" s="64"/>
      <c r="E54" s="10"/>
      <c r="F54" s="64"/>
      <c r="G54" s="64"/>
      <c r="Q54" s="66"/>
    </row>
    <row r="55" spans="1:17" s="65" customFormat="1" ht="12.75" x14ac:dyDescent="0.2">
      <c r="A55" s="103" t="str">
        <f>'Tulokset-K4'!$AH$7&amp;" - "&amp;'Tulokset-K4'!$AL$7</f>
        <v>RäMe - WRB</v>
      </c>
      <c r="B55" s="103"/>
      <c r="C55" s="64" t="str">
        <f>IF('Tulokset-K4'!$AI$14=0,"",'Tulokset-K4'!$AJ$15&amp;" - "&amp;'Tulokset-K4'!$AN$15)</f>
        <v>6 - 14</v>
      </c>
      <c r="D55" s="64"/>
      <c r="E55" s="103"/>
      <c r="F55" s="103"/>
      <c r="G55" s="64" t="str">
        <f>IF('Tulokset-K4'!$C$14=0,"",'Tulokset-K4'!$D$15&amp;" - "&amp;'Tulokset-K4'!$H$15)</f>
        <v>18 - 2</v>
      </c>
      <c r="H55" s="64" t="str">
        <f>IF('Tulokset-K4'!$AR$14=0,"",'Tulokset-K4'!$AS$15&amp;" - "&amp;'Tulokset-K4'!$AW$15)</f>
        <v/>
      </c>
      <c r="Q55" s="66"/>
    </row>
    <row r="56" spans="1:17" s="65" customFormat="1" ht="12.75" x14ac:dyDescent="0.2">
      <c r="A56" s="103" t="str">
        <f>'Tulokset-K4'!$AH$18&amp;" - "&amp;'Tulokset-K4'!$AL$18</f>
        <v>Bay - TPS</v>
      </c>
      <c r="B56" s="103"/>
      <c r="C56" s="64" t="str">
        <f>IF('Tulokset-K4'!$AI$25=0,"",'Tulokset-K4'!$AJ$26&amp;" - "&amp;'Tulokset-K4'!$AN$26)</f>
        <v>5 - 15</v>
      </c>
      <c r="D56" s="64"/>
      <c r="E56" s="103"/>
      <c r="F56" s="103"/>
      <c r="G56" s="64" t="str">
        <f>IF('Tulokset-K4'!$C$25=0,"",'Tulokset-K4'!$D$26&amp;" - "&amp;'Tulokset-K4'!$H$26)</f>
        <v>4 - 16</v>
      </c>
      <c r="H56" s="64" t="str">
        <f>IF('Tulokset-K4'!$AR$25=0,"",'Tulokset-K4'!$AS$26&amp;" - "&amp;'Tulokset-K4'!$AW$26)</f>
        <v/>
      </c>
      <c r="Q56" s="66"/>
    </row>
    <row r="57" spans="1:17" s="65" customFormat="1" ht="12.75" x14ac:dyDescent="0.2">
      <c r="A57" s="103" t="str">
        <f>'Tulokset-K4'!$AH$29&amp;" - "&amp;'Tulokset-K4'!$AL$29</f>
        <v>TKK - BcStory</v>
      </c>
      <c r="B57" s="103"/>
      <c r="C57" s="64" t="str">
        <f>IF('Tulokset-K4'!$AI$36=0,"",'Tulokset-K4'!$AJ$37&amp;" - "&amp;'Tulokset-K4'!$AN$37)</f>
        <v>8 - 12</v>
      </c>
      <c r="D57" s="64"/>
      <c r="E57" s="103"/>
      <c r="F57" s="103"/>
      <c r="G57" s="64" t="str">
        <f>IF('Tulokset-K4'!$C$47=0,"",'Tulokset-K4'!$D$48&amp;" - "&amp;'Tulokset-K4'!$H$48)</f>
        <v>0 - 20</v>
      </c>
      <c r="H57" s="64" t="str">
        <f>IF('Tulokset-K4'!$AR$36=0,"",'Tulokset-K4'!$AS$37&amp;" - "&amp;'Tulokset-K4'!$AW$37)</f>
        <v/>
      </c>
      <c r="Q57" s="66"/>
    </row>
    <row r="58" spans="1:17" s="65" customFormat="1" ht="12.75" x14ac:dyDescent="0.2">
      <c r="A58" s="103" t="str">
        <f>'Tulokset-K4'!$AH$40&amp;" - "&amp;'Tulokset-K4'!$AL$40</f>
        <v>Mistral - AllStars</v>
      </c>
      <c r="B58" s="103"/>
      <c r="C58" s="64" t="str">
        <f>IF('Tulokset-K4'!$AI$47=0,"",'Tulokset-K4'!$AJ$48&amp;" - "&amp;'Tulokset-K4'!$AN$48)</f>
        <v>14 - 6</v>
      </c>
      <c r="D58" s="64"/>
      <c r="E58" s="103"/>
      <c r="F58" s="103"/>
      <c r="G58" s="64" t="str">
        <f>IF('Tulokset-K4'!$C$58=0,"",'Tulokset-K4'!$D$59&amp;" - "&amp;'Tulokset-K4'!$H$59)</f>
        <v>16 - 4</v>
      </c>
      <c r="H58" s="64" t="str">
        <f>IF('Tulokset-K4'!$AR$47=0,"",'Tulokset-K4'!$AS$48&amp;" - "&amp;'Tulokset-K4'!$AW$48)</f>
        <v/>
      </c>
      <c r="Q58" s="66"/>
    </row>
    <row r="59" spans="1:17" s="65" customFormat="1" ht="12.75" x14ac:dyDescent="0.2">
      <c r="A59" s="103" t="str">
        <f>'Tulokset-K4'!$AH$51&amp;" - "&amp;'Tulokset-K4'!$AL$51</f>
        <v>GB - Patteri</v>
      </c>
      <c r="B59" s="103"/>
      <c r="C59" s="64" t="str">
        <f>IF('Tulokset-K4'!$AI$58=0,"",'Tulokset-K4'!$AJ$59&amp;" - "&amp;'Tulokset-K4'!$AN$59)</f>
        <v>4 - 16</v>
      </c>
      <c r="D59" s="64"/>
      <c r="E59" s="103"/>
      <c r="F59" s="103"/>
      <c r="G59" s="64" t="str">
        <f>IF('Tulokset-K4'!$C$58=0,"",'Tulokset-K4'!$D$59&amp;" - "&amp;'Tulokset-K4'!$H$59)</f>
        <v>16 - 4</v>
      </c>
      <c r="H59" s="64" t="str">
        <f>IF('Tulokset-K4'!$AR$58=0,"",'Tulokset-K4'!$AS$59&amp;" - "&amp;'Tulokset-K4'!$AW$59)</f>
        <v/>
      </c>
      <c r="Q59" s="66"/>
    </row>
    <row r="60" spans="1:17" s="65" customFormat="1" ht="12.75" x14ac:dyDescent="0.2">
      <c r="A60" s="103" t="str">
        <f>'Tulokset-K4'!$AH$62&amp;" - "&amp;'Tulokset-K4'!$AL$62</f>
        <v>GH - Mainarit</v>
      </c>
      <c r="B60" s="103"/>
      <c r="C60" s="64" t="str">
        <f>IF('Tulokset-K4'!$AI$69=0,"",'Tulokset-K4'!$AJ$70&amp;" - "&amp;'Tulokset-K4'!$AN$70)</f>
        <v>2 - 18</v>
      </c>
      <c r="D60" s="64"/>
      <c r="E60" s="103"/>
      <c r="F60" s="103"/>
      <c r="G60" s="64" t="str">
        <f>IF('Tulokset-K4'!$C$69=0,"",'Tulokset-K4'!$D$70&amp;" - "&amp;'Tulokset-K4'!$H$70)</f>
        <v>16 - 4</v>
      </c>
      <c r="H60" s="64" t="str">
        <f>IF('Tulokset-K4'!$AR$69=0,"",'Tulokset-K4'!$AS$70&amp;" - "&amp;'Tulokset-K4'!$AW$70)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89089" r:id="rId6" name="Button 1">
              <controlPr defaultSize="0" print="0" autoFill="0" autoPict="0" macro="[0]!NSM_ST_K4">
                <anchor moveWithCells="1" sizeWithCells="1">
                  <from>
                    <xdr:col>10</xdr:col>
                    <xdr:colOff>66675</xdr:colOff>
                    <xdr:row>0</xdr:row>
                    <xdr:rowOff>66675</xdr:rowOff>
                  </from>
                  <to>
                    <xdr:col>11</xdr:col>
                    <xdr:colOff>295275</xdr:colOff>
                    <xdr:row>1</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3"/>
  <dimension ref="A1:Q77"/>
  <sheetViews>
    <sheetView workbookViewId="0">
      <selection activeCell="A8" sqref="A8"/>
    </sheetView>
  </sheetViews>
  <sheetFormatPr defaultRowHeight="12.75" x14ac:dyDescent="0.2"/>
  <cols>
    <col min="1" max="1" width="29.42578125" customWidth="1"/>
    <col min="2" max="2" width="10.42578125" bestFit="1"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Otteluohjelma!$A$97</f>
        <v>4. KIERROS</v>
      </c>
      <c r="B5" s="27">
        <f>Otteluohjelma!$D$97</f>
        <v>44542</v>
      </c>
      <c r="F5" s="1" t="str">
        <f>Otteluohjelma!$G$97</f>
        <v>Tixi Bowling</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152</v>
      </c>
      <c r="B8" t="s">
        <v>57</v>
      </c>
      <c r="C8" s="70">
        <v>3</v>
      </c>
      <c r="D8" s="70">
        <v>735</v>
      </c>
      <c r="E8" s="70">
        <v>6</v>
      </c>
      <c r="F8" s="4">
        <v>245</v>
      </c>
      <c r="G8" s="70">
        <v>6000.7349999999997</v>
      </c>
    </row>
    <row r="9" spans="1:17" x14ac:dyDescent="0.2">
      <c r="A9" t="s">
        <v>109</v>
      </c>
      <c r="B9" t="s">
        <v>58</v>
      </c>
      <c r="C9" s="70">
        <v>5</v>
      </c>
      <c r="D9" s="70">
        <v>1211</v>
      </c>
      <c r="E9" s="70">
        <v>8</v>
      </c>
      <c r="F9" s="4">
        <v>242.2</v>
      </c>
      <c r="G9" s="70">
        <v>8001.2110000000002</v>
      </c>
    </row>
    <row r="10" spans="1:17" x14ac:dyDescent="0.2">
      <c r="A10" t="s">
        <v>150</v>
      </c>
      <c r="B10" t="s">
        <v>58</v>
      </c>
      <c r="C10" s="70">
        <v>5</v>
      </c>
      <c r="D10" s="70">
        <v>1188</v>
      </c>
      <c r="E10" s="70">
        <v>6</v>
      </c>
      <c r="F10" s="4">
        <v>237.6</v>
      </c>
      <c r="G10" s="70">
        <v>6001.1880000000001</v>
      </c>
    </row>
    <row r="11" spans="1:17" x14ac:dyDescent="0.2">
      <c r="A11" t="s">
        <v>178</v>
      </c>
      <c r="B11" t="s">
        <v>72</v>
      </c>
      <c r="C11" s="70">
        <v>5</v>
      </c>
      <c r="D11" s="70">
        <v>1176</v>
      </c>
      <c r="E11" s="70">
        <v>10</v>
      </c>
      <c r="F11" s="4">
        <v>235.2</v>
      </c>
      <c r="G11" s="70">
        <v>10001.175999999999</v>
      </c>
    </row>
    <row r="12" spans="1:17" x14ac:dyDescent="0.2">
      <c r="A12" t="s">
        <v>195</v>
      </c>
      <c r="B12" t="s">
        <v>73</v>
      </c>
      <c r="C12" s="70">
        <v>5</v>
      </c>
      <c r="D12" s="70">
        <v>1176</v>
      </c>
      <c r="E12" s="70">
        <v>10</v>
      </c>
      <c r="F12" s="4">
        <v>235.2</v>
      </c>
      <c r="G12" s="70">
        <v>10001.175999999999</v>
      </c>
    </row>
    <row r="13" spans="1:17" x14ac:dyDescent="0.2">
      <c r="A13" t="s">
        <v>198</v>
      </c>
      <c r="B13" t="s">
        <v>181</v>
      </c>
      <c r="C13" s="70">
        <v>5</v>
      </c>
      <c r="D13" s="70">
        <v>1169</v>
      </c>
      <c r="E13" s="70">
        <v>8</v>
      </c>
      <c r="F13" s="4">
        <v>233.8</v>
      </c>
      <c r="G13" s="70">
        <v>8001.1689999999999</v>
      </c>
    </row>
    <row r="14" spans="1:17" x14ac:dyDescent="0.2">
      <c r="A14" t="s">
        <v>208</v>
      </c>
      <c r="B14" t="s">
        <v>103</v>
      </c>
      <c r="C14" s="70">
        <v>5</v>
      </c>
      <c r="D14" s="70">
        <v>1168</v>
      </c>
      <c r="E14" s="70">
        <v>10</v>
      </c>
      <c r="F14" s="4">
        <v>233.6</v>
      </c>
      <c r="G14" s="70">
        <v>10001.168</v>
      </c>
    </row>
    <row r="15" spans="1:17" x14ac:dyDescent="0.2">
      <c r="A15" t="s">
        <v>161</v>
      </c>
      <c r="B15" t="s">
        <v>158</v>
      </c>
      <c r="C15" s="70">
        <v>5</v>
      </c>
      <c r="D15" s="70">
        <v>1151</v>
      </c>
      <c r="E15" s="70">
        <v>10</v>
      </c>
      <c r="F15" s="4">
        <v>230.2</v>
      </c>
      <c r="G15" s="70">
        <v>10001.151</v>
      </c>
    </row>
    <row r="16" spans="1:17" x14ac:dyDescent="0.2">
      <c r="A16" t="s">
        <v>123</v>
      </c>
      <c r="B16" t="s">
        <v>75</v>
      </c>
      <c r="C16" s="70">
        <v>5</v>
      </c>
      <c r="D16" s="70">
        <v>1141</v>
      </c>
      <c r="E16" s="70">
        <v>6</v>
      </c>
      <c r="F16" s="4">
        <v>228.2</v>
      </c>
      <c r="G16" s="70">
        <v>6001.1409999999996</v>
      </c>
    </row>
    <row r="17" spans="1:7" x14ac:dyDescent="0.2">
      <c r="A17" t="s">
        <v>131</v>
      </c>
      <c r="B17" t="s">
        <v>72</v>
      </c>
      <c r="C17" s="70">
        <v>5</v>
      </c>
      <c r="D17" s="70">
        <v>1133</v>
      </c>
      <c r="E17" s="70">
        <v>10</v>
      </c>
      <c r="F17" s="4">
        <v>226.6</v>
      </c>
      <c r="G17" s="70">
        <v>10001.133</v>
      </c>
    </row>
    <row r="18" spans="1:7" x14ac:dyDescent="0.2">
      <c r="A18" t="s">
        <v>129</v>
      </c>
      <c r="B18" t="s">
        <v>57</v>
      </c>
      <c r="C18" s="70">
        <v>5</v>
      </c>
      <c r="D18" s="70">
        <v>1132</v>
      </c>
      <c r="E18" s="70">
        <v>2</v>
      </c>
      <c r="F18" s="4">
        <v>226.4</v>
      </c>
      <c r="G18" s="70">
        <v>2001.1320000000001</v>
      </c>
    </row>
    <row r="19" spans="1:7" x14ac:dyDescent="0.2">
      <c r="A19" t="s">
        <v>142</v>
      </c>
      <c r="B19" t="s">
        <v>72</v>
      </c>
      <c r="C19" s="70">
        <v>5</v>
      </c>
      <c r="D19" s="70">
        <v>1123</v>
      </c>
      <c r="E19" s="70">
        <v>8</v>
      </c>
      <c r="F19" s="4">
        <v>224.6</v>
      </c>
      <c r="G19" s="70">
        <v>8001.1229999999996</v>
      </c>
    </row>
    <row r="20" spans="1:7" x14ac:dyDescent="0.2">
      <c r="A20" t="s">
        <v>172</v>
      </c>
      <c r="B20" t="s">
        <v>75</v>
      </c>
      <c r="C20" s="70">
        <v>5</v>
      </c>
      <c r="D20" s="70">
        <v>1121</v>
      </c>
      <c r="E20" s="70">
        <v>6</v>
      </c>
      <c r="F20" s="4">
        <v>224.2</v>
      </c>
      <c r="G20" s="70">
        <v>6001.1210000000001</v>
      </c>
    </row>
    <row r="21" spans="1:7" x14ac:dyDescent="0.2">
      <c r="A21" t="s">
        <v>133</v>
      </c>
      <c r="B21" t="s">
        <v>58</v>
      </c>
      <c r="C21" s="70">
        <v>5</v>
      </c>
      <c r="D21" s="70">
        <v>1116</v>
      </c>
      <c r="E21" s="70">
        <v>4</v>
      </c>
      <c r="F21" s="4">
        <v>223.2</v>
      </c>
      <c r="G21" s="70">
        <v>4001.116</v>
      </c>
    </row>
    <row r="22" spans="1:7" x14ac:dyDescent="0.2">
      <c r="A22" t="s">
        <v>177</v>
      </c>
      <c r="B22" t="s">
        <v>71</v>
      </c>
      <c r="C22" s="70">
        <v>5</v>
      </c>
      <c r="D22" s="70">
        <v>1114</v>
      </c>
      <c r="E22" s="70">
        <v>10</v>
      </c>
      <c r="F22" s="4">
        <v>222.8</v>
      </c>
      <c r="G22" s="70">
        <v>10001.114</v>
      </c>
    </row>
    <row r="23" spans="1:7" x14ac:dyDescent="0.2">
      <c r="A23" t="s">
        <v>155</v>
      </c>
      <c r="B23" t="s">
        <v>58</v>
      </c>
      <c r="C23" s="70">
        <v>5</v>
      </c>
      <c r="D23" s="70">
        <v>1110</v>
      </c>
      <c r="E23" s="70">
        <v>9</v>
      </c>
      <c r="F23" s="4">
        <v>222</v>
      </c>
      <c r="G23" s="70">
        <v>9001.11</v>
      </c>
    </row>
    <row r="24" spans="1:7" x14ac:dyDescent="0.2">
      <c r="A24" t="s">
        <v>149</v>
      </c>
      <c r="B24" t="s">
        <v>73</v>
      </c>
      <c r="C24" s="70">
        <v>5</v>
      </c>
      <c r="D24" s="70">
        <v>1106</v>
      </c>
      <c r="E24" s="70">
        <v>4</v>
      </c>
      <c r="F24" s="4">
        <v>221.2</v>
      </c>
      <c r="G24" s="70">
        <v>4001.1060000000002</v>
      </c>
    </row>
    <row r="25" spans="1:7" x14ac:dyDescent="0.2">
      <c r="A25" t="s">
        <v>192</v>
      </c>
      <c r="B25" t="s">
        <v>56</v>
      </c>
      <c r="C25" s="70">
        <v>5</v>
      </c>
      <c r="D25" s="70">
        <v>1097</v>
      </c>
      <c r="E25" s="70">
        <v>4</v>
      </c>
      <c r="F25" s="4">
        <v>219.4</v>
      </c>
      <c r="G25" s="70">
        <v>4001.0970000000002</v>
      </c>
    </row>
    <row r="26" spans="1:7" x14ac:dyDescent="0.2">
      <c r="A26" t="s">
        <v>169</v>
      </c>
      <c r="B26" t="s">
        <v>57</v>
      </c>
      <c r="C26" s="70">
        <v>5</v>
      </c>
      <c r="D26" s="70">
        <v>1096</v>
      </c>
      <c r="E26" s="70">
        <v>6</v>
      </c>
      <c r="F26" s="4">
        <v>219.2</v>
      </c>
      <c r="G26" s="70">
        <v>6001.0959999999995</v>
      </c>
    </row>
    <row r="27" spans="1:7" x14ac:dyDescent="0.2">
      <c r="A27" t="s">
        <v>219</v>
      </c>
      <c r="B27" t="s">
        <v>56</v>
      </c>
      <c r="C27" s="70">
        <v>5</v>
      </c>
      <c r="D27" s="70">
        <v>1091</v>
      </c>
      <c r="E27" s="70">
        <v>8</v>
      </c>
      <c r="F27" s="4">
        <v>218.2</v>
      </c>
      <c r="G27" s="70">
        <v>8001.0910000000003</v>
      </c>
    </row>
    <row r="28" spans="1:7" x14ac:dyDescent="0.2">
      <c r="A28" t="s">
        <v>118</v>
      </c>
      <c r="B28" t="s">
        <v>56</v>
      </c>
      <c r="C28" s="70">
        <v>3</v>
      </c>
      <c r="D28" s="70">
        <v>652</v>
      </c>
      <c r="E28" s="70">
        <v>4</v>
      </c>
      <c r="F28" s="4">
        <v>217.33333333333334</v>
      </c>
      <c r="G28" s="70">
        <v>4000.652</v>
      </c>
    </row>
    <row r="29" spans="1:7" x14ac:dyDescent="0.2">
      <c r="A29" t="s">
        <v>217</v>
      </c>
      <c r="B29" t="s">
        <v>75</v>
      </c>
      <c r="C29" s="70">
        <v>3</v>
      </c>
      <c r="D29" s="70">
        <v>647</v>
      </c>
      <c r="E29" s="70">
        <v>4</v>
      </c>
      <c r="F29" s="4">
        <v>215.66666666666666</v>
      </c>
      <c r="G29" s="70">
        <v>4000.6469999999999</v>
      </c>
    </row>
    <row r="30" spans="1:7" x14ac:dyDescent="0.2">
      <c r="A30" t="s">
        <v>147</v>
      </c>
      <c r="B30" t="s">
        <v>72</v>
      </c>
      <c r="C30" s="70">
        <v>5</v>
      </c>
      <c r="D30" s="70">
        <v>1075</v>
      </c>
      <c r="E30" s="70">
        <v>10</v>
      </c>
      <c r="F30" s="4">
        <v>215</v>
      </c>
      <c r="G30" s="70">
        <v>10001.075000000001</v>
      </c>
    </row>
    <row r="31" spans="1:7" x14ac:dyDescent="0.2">
      <c r="A31" t="s">
        <v>156</v>
      </c>
      <c r="B31" t="s">
        <v>56</v>
      </c>
      <c r="C31" s="70">
        <v>5</v>
      </c>
      <c r="D31" s="70">
        <v>1075</v>
      </c>
      <c r="E31" s="70">
        <v>4</v>
      </c>
      <c r="F31" s="4">
        <v>215</v>
      </c>
      <c r="G31" s="70">
        <v>4001.0749999999998</v>
      </c>
    </row>
    <row r="32" spans="1:7" x14ac:dyDescent="0.2">
      <c r="A32" t="s">
        <v>200</v>
      </c>
      <c r="B32" t="s">
        <v>181</v>
      </c>
      <c r="C32" s="70">
        <v>5</v>
      </c>
      <c r="D32" s="70">
        <v>1072</v>
      </c>
      <c r="E32" s="70">
        <v>8</v>
      </c>
      <c r="F32" s="4">
        <v>214.4</v>
      </c>
      <c r="G32" s="70">
        <v>8001.0720000000001</v>
      </c>
    </row>
    <row r="33" spans="1:7" x14ac:dyDescent="0.2">
      <c r="A33" t="s">
        <v>132</v>
      </c>
      <c r="B33" t="s">
        <v>75</v>
      </c>
      <c r="C33" s="70">
        <v>5</v>
      </c>
      <c r="D33" s="70">
        <v>1069</v>
      </c>
      <c r="E33" s="70">
        <v>7</v>
      </c>
      <c r="F33" s="4">
        <v>213.8</v>
      </c>
      <c r="G33" s="70">
        <v>7001.0690000000004</v>
      </c>
    </row>
    <row r="34" spans="1:7" x14ac:dyDescent="0.2">
      <c r="A34" t="s">
        <v>120</v>
      </c>
      <c r="B34" t="s">
        <v>57</v>
      </c>
      <c r="C34" s="70">
        <v>5</v>
      </c>
      <c r="D34" s="70">
        <v>1062</v>
      </c>
      <c r="E34" s="70">
        <v>4</v>
      </c>
      <c r="F34" s="4">
        <v>212.4</v>
      </c>
      <c r="G34" s="70">
        <v>4001.0619999999999</v>
      </c>
    </row>
    <row r="35" spans="1:7" x14ac:dyDescent="0.2">
      <c r="A35" t="s">
        <v>185</v>
      </c>
      <c r="B35" t="s">
        <v>182</v>
      </c>
      <c r="C35" s="70">
        <v>5</v>
      </c>
      <c r="D35" s="70">
        <v>1055</v>
      </c>
      <c r="E35" s="70">
        <v>8</v>
      </c>
      <c r="F35" s="4">
        <v>211</v>
      </c>
      <c r="G35" s="70">
        <v>8001.0550000000003</v>
      </c>
    </row>
    <row r="36" spans="1:7" x14ac:dyDescent="0.2">
      <c r="A36" t="s">
        <v>151</v>
      </c>
      <c r="B36" t="s">
        <v>71</v>
      </c>
      <c r="C36" s="70">
        <v>3</v>
      </c>
      <c r="D36" s="70">
        <v>628</v>
      </c>
      <c r="E36" s="70">
        <v>2</v>
      </c>
      <c r="F36" s="4">
        <v>209.33333333333334</v>
      </c>
      <c r="G36" s="70">
        <v>2000.6279999999999</v>
      </c>
    </row>
    <row r="37" spans="1:7" x14ac:dyDescent="0.2">
      <c r="A37" t="s">
        <v>215</v>
      </c>
      <c r="B37" t="s">
        <v>71</v>
      </c>
      <c r="C37" s="70">
        <v>5</v>
      </c>
      <c r="D37" s="70">
        <v>1039</v>
      </c>
      <c r="E37" s="70">
        <v>6</v>
      </c>
      <c r="F37" s="4">
        <v>207.8</v>
      </c>
      <c r="G37" s="70">
        <v>6001.0389999999998</v>
      </c>
    </row>
    <row r="38" spans="1:7" x14ac:dyDescent="0.2">
      <c r="A38" t="s">
        <v>164</v>
      </c>
      <c r="B38" t="s">
        <v>158</v>
      </c>
      <c r="C38" s="70">
        <v>5</v>
      </c>
      <c r="D38" s="70">
        <v>1039</v>
      </c>
      <c r="E38" s="70">
        <v>6</v>
      </c>
      <c r="F38" s="4">
        <v>207.8</v>
      </c>
      <c r="G38" s="70">
        <v>6001.0389999999998</v>
      </c>
    </row>
    <row r="39" spans="1:7" x14ac:dyDescent="0.2">
      <c r="A39" t="s">
        <v>143</v>
      </c>
      <c r="B39" t="s">
        <v>74</v>
      </c>
      <c r="C39" s="70">
        <v>5</v>
      </c>
      <c r="D39" s="70">
        <v>1037</v>
      </c>
      <c r="E39" s="70">
        <v>4</v>
      </c>
      <c r="F39" s="4">
        <v>207.4</v>
      </c>
      <c r="G39" s="70">
        <v>4001.0369999999998</v>
      </c>
    </row>
    <row r="40" spans="1:7" x14ac:dyDescent="0.2">
      <c r="A40" t="s">
        <v>119</v>
      </c>
      <c r="B40" t="s">
        <v>103</v>
      </c>
      <c r="C40" s="70">
        <v>5</v>
      </c>
      <c r="D40" s="70">
        <v>1022</v>
      </c>
      <c r="E40" s="70">
        <v>2</v>
      </c>
      <c r="F40" s="4">
        <v>204.4</v>
      </c>
      <c r="G40" s="70">
        <v>2001.0219999999999</v>
      </c>
    </row>
    <row r="41" spans="1:7" x14ac:dyDescent="0.2">
      <c r="A41" t="s">
        <v>162</v>
      </c>
      <c r="B41" t="s">
        <v>56</v>
      </c>
      <c r="C41" s="70">
        <v>5</v>
      </c>
      <c r="D41" s="70">
        <v>1020</v>
      </c>
      <c r="E41" s="70">
        <v>7</v>
      </c>
      <c r="F41" s="4">
        <v>204</v>
      </c>
      <c r="G41" s="70">
        <v>7001.02</v>
      </c>
    </row>
    <row r="42" spans="1:7" x14ac:dyDescent="0.2">
      <c r="A42" t="s">
        <v>186</v>
      </c>
      <c r="B42" t="s">
        <v>182</v>
      </c>
      <c r="C42" s="70">
        <v>5</v>
      </c>
      <c r="D42" s="70">
        <v>1015</v>
      </c>
      <c r="E42" s="70">
        <v>4</v>
      </c>
      <c r="F42" s="4">
        <v>203</v>
      </c>
      <c r="G42" s="70">
        <v>4001.0149999999999</v>
      </c>
    </row>
    <row r="43" spans="1:7" x14ac:dyDescent="0.2">
      <c r="A43" t="s">
        <v>165</v>
      </c>
      <c r="B43" t="s">
        <v>158</v>
      </c>
      <c r="C43" s="70">
        <v>5</v>
      </c>
      <c r="D43" s="70">
        <v>1011</v>
      </c>
      <c r="E43" s="70">
        <v>4</v>
      </c>
      <c r="F43" s="4">
        <v>202.2</v>
      </c>
      <c r="G43" s="70">
        <v>4001.011</v>
      </c>
    </row>
    <row r="44" spans="1:7" x14ac:dyDescent="0.2">
      <c r="A44" t="s">
        <v>112</v>
      </c>
      <c r="B44" t="s">
        <v>57</v>
      </c>
      <c r="C44" s="70">
        <v>5</v>
      </c>
      <c r="D44" s="70">
        <v>1007</v>
      </c>
      <c r="E44" s="70">
        <v>2</v>
      </c>
      <c r="F44" s="4">
        <v>201.4</v>
      </c>
      <c r="G44" s="70">
        <v>2001.0070000000001</v>
      </c>
    </row>
    <row r="45" spans="1:7" x14ac:dyDescent="0.2">
      <c r="A45" t="s">
        <v>138</v>
      </c>
      <c r="B45" t="s">
        <v>73</v>
      </c>
      <c r="C45" s="70">
        <v>5</v>
      </c>
      <c r="D45" s="70">
        <v>1001</v>
      </c>
      <c r="E45" s="70">
        <v>4</v>
      </c>
      <c r="F45" s="4">
        <v>200.2</v>
      </c>
      <c r="G45" s="70">
        <v>4001.0010000000002</v>
      </c>
    </row>
    <row r="46" spans="1:7" x14ac:dyDescent="0.2">
      <c r="A46" t="s">
        <v>121</v>
      </c>
      <c r="B46" t="s">
        <v>72</v>
      </c>
      <c r="C46" s="70">
        <v>5</v>
      </c>
      <c r="D46" s="70">
        <v>1000</v>
      </c>
      <c r="E46" s="70">
        <v>6</v>
      </c>
      <c r="F46" s="4">
        <v>200</v>
      </c>
      <c r="G46" s="70">
        <v>6001</v>
      </c>
    </row>
    <row r="47" spans="1:7" x14ac:dyDescent="0.2">
      <c r="A47" t="s">
        <v>108</v>
      </c>
      <c r="B47" t="s">
        <v>75</v>
      </c>
      <c r="C47" s="70">
        <v>4</v>
      </c>
      <c r="D47" s="70">
        <v>799</v>
      </c>
      <c r="E47" s="70">
        <v>6</v>
      </c>
      <c r="F47" s="4">
        <v>199.75</v>
      </c>
      <c r="G47" s="70">
        <v>6000.799</v>
      </c>
    </row>
    <row r="48" spans="1:7" x14ac:dyDescent="0.2">
      <c r="A48" t="s">
        <v>218</v>
      </c>
      <c r="B48" t="s">
        <v>181</v>
      </c>
      <c r="C48" s="70">
        <v>5</v>
      </c>
      <c r="D48" s="70">
        <v>989</v>
      </c>
      <c r="E48" s="70">
        <v>5</v>
      </c>
      <c r="F48" s="4">
        <v>197.8</v>
      </c>
      <c r="G48" s="70">
        <v>5000.9889999999996</v>
      </c>
    </row>
    <row r="49" spans="1:7" x14ac:dyDescent="0.2">
      <c r="A49" t="s">
        <v>176</v>
      </c>
      <c r="B49" t="s">
        <v>103</v>
      </c>
      <c r="C49" s="70">
        <v>4</v>
      </c>
      <c r="D49" s="70">
        <v>790</v>
      </c>
      <c r="E49" s="70">
        <v>2</v>
      </c>
      <c r="F49" s="4">
        <v>197.5</v>
      </c>
      <c r="G49" s="70">
        <v>2000.79</v>
      </c>
    </row>
    <row r="50" spans="1:7" x14ac:dyDescent="0.2">
      <c r="A50" t="s">
        <v>163</v>
      </c>
      <c r="B50" t="s">
        <v>71</v>
      </c>
      <c r="C50" s="70">
        <v>5</v>
      </c>
      <c r="D50" s="70">
        <v>984</v>
      </c>
      <c r="E50" s="70">
        <v>2</v>
      </c>
      <c r="F50" s="4">
        <v>196.8</v>
      </c>
      <c r="G50" s="70">
        <v>2000.9839999999999</v>
      </c>
    </row>
    <row r="51" spans="1:7" x14ac:dyDescent="0.2">
      <c r="A51" t="s">
        <v>115</v>
      </c>
      <c r="B51" t="s">
        <v>73</v>
      </c>
      <c r="C51" s="70">
        <v>5</v>
      </c>
      <c r="D51" s="70">
        <v>978</v>
      </c>
      <c r="E51" s="70">
        <v>2</v>
      </c>
      <c r="F51" s="4">
        <v>195.6</v>
      </c>
      <c r="G51" s="70">
        <v>2000.9780000000001</v>
      </c>
    </row>
    <row r="52" spans="1:7" x14ac:dyDescent="0.2">
      <c r="A52" t="s">
        <v>203</v>
      </c>
      <c r="B52" t="s">
        <v>181</v>
      </c>
      <c r="C52" s="70">
        <v>2</v>
      </c>
      <c r="D52" s="70">
        <v>390</v>
      </c>
      <c r="E52" s="70">
        <v>2</v>
      </c>
      <c r="F52" s="4">
        <v>195</v>
      </c>
      <c r="G52" s="70">
        <v>2000.39</v>
      </c>
    </row>
    <row r="53" spans="1:7" x14ac:dyDescent="0.2">
      <c r="A53" t="s">
        <v>124</v>
      </c>
      <c r="B53" t="s">
        <v>58</v>
      </c>
      <c r="C53" s="70">
        <v>4</v>
      </c>
      <c r="D53" s="70">
        <v>780</v>
      </c>
      <c r="E53" s="70">
        <v>5</v>
      </c>
      <c r="F53" s="4">
        <v>195</v>
      </c>
      <c r="G53" s="70">
        <v>5000.78</v>
      </c>
    </row>
    <row r="54" spans="1:7" x14ac:dyDescent="0.2">
      <c r="A54" t="s">
        <v>199</v>
      </c>
      <c r="B54" t="s">
        <v>181</v>
      </c>
      <c r="C54" s="70">
        <v>5</v>
      </c>
      <c r="D54" s="70">
        <v>971</v>
      </c>
      <c r="E54" s="70">
        <v>0</v>
      </c>
      <c r="F54" s="4">
        <v>194.2</v>
      </c>
      <c r="G54" s="70">
        <v>0.97099999999999997</v>
      </c>
    </row>
    <row r="55" spans="1:7" x14ac:dyDescent="0.2">
      <c r="A55" t="s">
        <v>216</v>
      </c>
      <c r="B55" t="s">
        <v>182</v>
      </c>
      <c r="C55" s="70">
        <v>2</v>
      </c>
      <c r="D55" s="70">
        <v>382</v>
      </c>
      <c r="E55" s="70">
        <v>0</v>
      </c>
      <c r="F55" s="4">
        <v>191</v>
      </c>
      <c r="G55" s="70">
        <v>0.38200000000000001</v>
      </c>
    </row>
    <row r="56" spans="1:7" x14ac:dyDescent="0.2">
      <c r="A56" t="s">
        <v>168</v>
      </c>
      <c r="B56" t="s">
        <v>103</v>
      </c>
      <c r="C56" s="70">
        <v>5</v>
      </c>
      <c r="D56" s="70">
        <v>951</v>
      </c>
      <c r="E56" s="70">
        <v>4</v>
      </c>
      <c r="F56" s="4">
        <v>190.2</v>
      </c>
      <c r="G56" s="70">
        <v>4000.951</v>
      </c>
    </row>
    <row r="57" spans="1:7" x14ac:dyDescent="0.2">
      <c r="A57" t="s">
        <v>144</v>
      </c>
      <c r="B57" t="s">
        <v>74</v>
      </c>
      <c r="C57" s="70">
        <v>5</v>
      </c>
      <c r="D57" s="70">
        <v>949</v>
      </c>
      <c r="E57" s="70">
        <v>4</v>
      </c>
      <c r="F57" s="4">
        <v>189.8</v>
      </c>
      <c r="G57" s="70">
        <v>4000.9490000000001</v>
      </c>
    </row>
    <row r="58" spans="1:7" x14ac:dyDescent="0.2">
      <c r="A58" t="s">
        <v>166</v>
      </c>
      <c r="B58" t="s">
        <v>158</v>
      </c>
      <c r="C58" s="70">
        <v>4</v>
      </c>
      <c r="D58" s="70">
        <v>759</v>
      </c>
      <c r="E58" s="70">
        <v>4</v>
      </c>
      <c r="F58" s="4">
        <v>189.75</v>
      </c>
      <c r="G58" s="70">
        <v>4000.759</v>
      </c>
    </row>
    <row r="59" spans="1:7" x14ac:dyDescent="0.2">
      <c r="A59" t="s">
        <v>197</v>
      </c>
      <c r="B59" t="s">
        <v>73</v>
      </c>
      <c r="C59" s="70">
        <v>5</v>
      </c>
      <c r="D59" s="70">
        <v>941</v>
      </c>
      <c r="E59" s="70">
        <v>2</v>
      </c>
      <c r="F59" s="4">
        <v>188.2</v>
      </c>
      <c r="G59" s="70">
        <v>2000.941</v>
      </c>
    </row>
    <row r="60" spans="1:7" x14ac:dyDescent="0.2">
      <c r="A60" t="s">
        <v>207</v>
      </c>
      <c r="B60" t="s">
        <v>103</v>
      </c>
      <c r="C60" s="70">
        <v>1</v>
      </c>
      <c r="D60" s="70">
        <v>188</v>
      </c>
      <c r="E60" s="70">
        <v>0</v>
      </c>
      <c r="F60" s="4">
        <v>188</v>
      </c>
      <c r="G60" s="70">
        <v>0.188</v>
      </c>
    </row>
    <row r="61" spans="1:7" x14ac:dyDescent="0.2">
      <c r="A61" t="s">
        <v>146</v>
      </c>
      <c r="B61" t="s">
        <v>182</v>
      </c>
      <c r="C61" s="70">
        <v>5</v>
      </c>
      <c r="D61" s="70">
        <v>938</v>
      </c>
      <c r="E61" s="70">
        <v>2</v>
      </c>
      <c r="F61" s="4">
        <v>187.6</v>
      </c>
      <c r="G61" s="70">
        <v>2000.9380000000001</v>
      </c>
    </row>
    <row r="62" spans="1:7" x14ac:dyDescent="0.2">
      <c r="A62" t="s">
        <v>141</v>
      </c>
      <c r="B62" t="s">
        <v>103</v>
      </c>
      <c r="C62" s="70">
        <v>5</v>
      </c>
      <c r="D62" s="70">
        <v>932</v>
      </c>
      <c r="E62" s="70">
        <v>2</v>
      </c>
      <c r="F62" s="4">
        <v>186.4</v>
      </c>
      <c r="G62" s="70">
        <v>2000.932</v>
      </c>
    </row>
    <row r="63" spans="1:7" x14ac:dyDescent="0.2">
      <c r="A63" t="s">
        <v>201</v>
      </c>
      <c r="B63" t="s">
        <v>181</v>
      </c>
      <c r="C63" s="70">
        <v>3</v>
      </c>
      <c r="D63" s="70">
        <v>555</v>
      </c>
      <c r="E63" s="70">
        <v>3</v>
      </c>
      <c r="F63" s="4">
        <v>185</v>
      </c>
      <c r="G63" s="70">
        <v>3000.5549999999998</v>
      </c>
    </row>
    <row r="64" spans="1:7" x14ac:dyDescent="0.2">
      <c r="A64" t="s">
        <v>210</v>
      </c>
      <c r="B64" t="s">
        <v>74</v>
      </c>
      <c r="C64" s="70">
        <v>5</v>
      </c>
      <c r="D64" s="70">
        <v>921</v>
      </c>
      <c r="E64" s="70">
        <v>2</v>
      </c>
      <c r="F64" s="4">
        <v>184.2</v>
      </c>
      <c r="G64" s="70">
        <v>2000.921</v>
      </c>
    </row>
    <row r="65" spans="1:7" x14ac:dyDescent="0.2">
      <c r="A65" t="s">
        <v>170</v>
      </c>
      <c r="B65" t="s">
        <v>71</v>
      </c>
      <c r="C65" s="70">
        <v>2</v>
      </c>
      <c r="D65" s="70">
        <v>368</v>
      </c>
      <c r="E65" s="70">
        <v>0</v>
      </c>
      <c r="F65" s="4">
        <v>184</v>
      </c>
      <c r="G65" s="70">
        <v>0.36799999999999999</v>
      </c>
    </row>
    <row r="66" spans="1:7" x14ac:dyDescent="0.2">
      <c r="A66" t="s">
        <v>116</v>
      </c>
      <c r="B66" t="s">
        <v>74</v>
      </c>
      <c r="C66" s="70">
        <v>5</v>
      </c>
      <c r="D66" s="70">
        <v>916</v>
      </c>
      <c r="E66" s="70">
        <v>4</v>
      </c>
      <c r="F66" s="4">
        <v>183.2</v>
      </c>
      <c r="G66" s="70">
        <v>4000.9160000000002</v>
      </c>
    </row>
    <row r="67" spans="1:7" x14ac:dyDescent="0.2">
      <c r="A67" t="s">
        <v>184</v>
      </c>
      <c r="B67" t="s">
        <v>182</v>
      </c>
      <c r="C67" s="70">
        <v>3</v>
      </c>
      <c r="D67" s="70">
        <v>547</v>
      </c>
      <c r="E67" s="70">
        <v>0</v>
      </c>
      <c r="F67" s="4">
        <v>182.33333333333334</v>
      </c>
      <c r="G67" s="70">
        <v>0.54700000000000004</v>
      </c>
    </row>
    <row r="68" spans="1:7" x14ac:dyDescent="0.2">
      <c r="A68" t="s">
        <v>160</v>
      </c>
      <c r="B68" t="s">
        <v>158</v>
      </c>
      <c r="C68" s="70">
        <v>1</v>
      </c>
      <c r="D68" s="70">
        <v>179</v>
      </c>
      <c r="E68" s="70">
        <v>0</v>
      </c>
      <c r="F68" s="4">
        <v>179</v>
      </c>
      <c r="G68" s="70">
        <v>0.17899999999999999</v>
      </c>
    </row>
    <row r="69" spans="1:7" x14ac:dyDescent="0.2">
      <c r="A69" t="s">
        <v>187</v>
      </c>
      <c r="B69" t="s">
        <v>182</v>
      </c>
      <c r="C69" s="70">
        <v>5</v>
      </c>
      <c r="D69" s="70">
        <v>889</v>
      </c>
      <c r="E69" s="70">
        <v>2</v>
      </c>
      <c r="F69" s="4">
        <v>177.8</v>
      </c>
      <c r="G69" s="70">
        <v>2000.8889999999999</v>
      </c>
    </row>
    <row r="70" spans="1:7" x14ac:dyDescent="0.2">
      <c r="A70" t="s">
        <v>167</v>
      </c>
      <c r="B70" t="s">
        <v>158</v>
      </c>
      <c r="C70" s="70">
        <v>5</v>
      </c>
      <c r="D70" s="70">
        <v>888</v>
      </c>
      <c r="E70" s="70">
        <v>2</v>
      </c>
      <c r="F70" s="4">
        <v>177.6</v>
      </c>
      <c r="G70" s="70">
        <v>2000.8879999999999</v>
      </c>
    </row>
    <row r="71" spans="1:7" x14ac:dyDescent="0.2">
      <c r="A71" t="s">
        <v>171</v>
      </c>
      <c r="B71" t="s">
        <v>75</v>
      </c>
      <c r="C71" s="70">
        <v>3</v>
      </c>
      <c r="D71" s="70">
        <v>529</v>
      </c>
      <c r="E71" s="70">
        <v>2</v>
      </c>
      <c r="F71" s="4">
        <v>176.33333333333334</v>
      </c>
      <c r="G71" s="70">
        <v>2000.529</v>
      </c>
    </row>
    <row r="72" spans="1:7" x14ac:dyDescent="0.2">
      <c r="A72" t="s">
        <v>222</v>
      </c>
      <c r="B72" t="s">
        <v>57</v>
      </c>
      <c r="C72" s="70">
        <v>2</v>
      </c>
      <c r="D72" s="70">
        <v>348</v>
      </c>
      <c r="E72" s="70">
        <v>2</v>
      </c>
      <c r="F72" s="4">
        <v>174</v>
      </c>
      <c r="G72" s="70">
        <v>2000.348</v>
      </c>
    </row>
    <row r="73" spans="1:7" x14ac:dyDescent="0.2">
      <c r="A73" t="s">
        <v>111</v>
      </c>
      <c r="B73" t="s">
        <v>56</v>
      </c>
      <c r="C73" s="70">
        <v>2</v>
      </c>
      <c r="D73" s="70">
        <v>338</v>
      </c>
      <c r="E73" s="70">
        <v>0</v>
      </c>
      <c r="F73" s="4">
        <v>169</v>
      </c>
      <c r="G73" s="70">
        <v>0.33800000000000002</v>
      </c>
    </row>
    <row r="74" spans="1:7" x14ac:dyDescent="0.2">
      <c r="A74" t="s">
        <v>173</v>
      </c>
      <c r="B74" t="s">
        <v>71</v>
      </c>
      <c r="C74" s="70">
        <v>5</v>
      </c>
      <c r="D74" s="70">
        <v>812</v>
      </c>
      <c r="E74" s="70">
        <v>0</v>
      </c>
      <c r="F74" s="4">
        <v>162.4</v>
      </c>
      <c r="G74" s="70">
        <v>0.81200000000000006</v>
      </c>
    </row>
    <row r="75" spans="1:7" x14ac:dyDescent="0.2">
      <c r="A75" t="s">
        <v>145</v>
      </c>
      <c r="B75" t="s">
        <v>58</v>
      </c>
      <c r="C75" s="70">
        <v>1</v>
      </c>
      <c r="D75" s="70">
        <v>146</v>
      </c>
      <c r="E75" s="70">
        <v>0</v>
      </c>
      <c r="F75" s="4">
        <v>146</v>
      </c>
      <c r="G75" s="70">
        <v>0.14599999999999999</v>
      </c>
    </row>
    <row r="76" spans="1:7" x14ac:dyDescent="0.2">
      <c r="A76" t="s">
        <v>223</v>
      </c>
      <c r="B76" t="s">
        <v>74</v>
      </c>
      <c r="C76" s="70">
        <v>5</v>
      </c>
      <c r="D76" s="70">
        <v>655</v>
      </c>
      <c r="E76" s="70">
        <v>0</v>
      </c>
      <c r="F76" s="4">
        <v>131</v>
      </c>
      <c r="G76" s="70">
        <v>0.65500000000000003</v>
      </c>
    </row>
    <row r="77" spans="1:7" x14ac:dyDescent="0.2">
      <c r="A77" t="s">
        <v>23</v>
      </c>
      <c r="C77" s="70">
        <v>300</v>
      </c>
      <c r="D77" s="70">
        <v>61692</v>
      </c>
      <c r="E77" s="70">
        <v>300</v>
      </c>
      <c r="F77" s="4">
        <v>205.64</v>
      </c>
      <c r="G77" s="70">
        <v>300061.69199999998</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3905" r:id="rId5" name="Button 1">
              <controlPr defaultSize="0" print="0" autoFill="0" autoPict="0" macro="[0]!HK_K4">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4"/>
  <dimension ref="A1:Q99"/>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7"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98</v>
      </c>
      <c r="B5" s="27">
        <f>Otteluohjelma!$D$97</f>
        <v>44542</v>
      </c>
      <c r="F5" s="1" t="str">
        <f>Otteluohjelma!$G$97</f>
        <v>Tixi Bowling</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152</v>
      </c>
      <c r="B8" t="s">
        <v>57</v>
      </c>
      <c r="C8" s="70">
        <v>9</v>
      </c>
      <c r="D8" s="70">
        <v>2153</v>
      </c>
      <c r="E8" s="70">
        <v>16</v>
      </c>
      <c r="F8" s="4">
        <v>239.22222222222223</v>
      </c>
      <c r="G8" s="70">
        <v>16002.153</v>
      </c>
    </row>
    <row r="9" spans="1:17" x14ac:dyDescent="0.2">
      <c r="A9" t="s">
        <v>192</v>
      </c>
      <c r="B9" t="s">
        <v>56</v>
      </c>
      <c r="C9" s="70">
        <v>21</v>
      </c>
      <c r="D9" s="70">
        <v>4708</v>
      </c>
      <c r="E9" s="70">
        <v>32</v>
      </c>
      <c r="F9" s="4">
        <v>224.1904761904762</v>
      </c>
      <c r="G9" s="70">
        <v>32004.707999999999</v>
      </c>
    </row>
    <row r="10" spans="1:17" x14ac:dyDescent="0.2">
      <c r="A10" t="s">
        <v>198</v>
      </c>
      <c r="B10" t="s">
        <v>181</v>
      </c>
      <c r="C10" s="70">
        <v>21</v>
      </c>
      <c r="D10" s="70">
        <v>4700</v>
      </c>
      <c r="E10" s="70">
        <v>28</v>
      </c>
      <c r="F10" s="4">
        <v>223.8095238095238</v>
      </c>
      <c r="G10" s="70">
        <v>28004.7</v>
      </c>
    </row>
    <row r="11" spans="1:17" x14ac:dyDescent="0.2">
      <c r="A11" t="s">
        <v>131</v>
      </c>
      <c r="B11" t="s">
        <v>72</v>
      </c>
      <c r="C11" s="70">
        <v>21</v>
      </c>
      <c r="D11" s="70">
        <v>4658</v>
      </c>
      <c r="E11" s="70">
        <v>30</v>
      </c>
      <c r="F11" s="4">
        <v>221.8095238095238</v>
      </c>
      <c r="G11" s="70">
        <v>30004.657999999999</v>
      </c>
    </row>
    <row r="12" spans="1:17" x14ac:dyDescent="0.2">
      <c r="A12" t="s">
        <v>142</v>
      </c>
      <c r="B12" t="s">
        <v>72</v>
      </c>
      <c r="C12" s="70">
        <v>21</v>
      </c>
      <c r="D12" s="70">
        <v>4649</v>
      </c>
      <c r="E12" s="70">
        <v>28</v>
      </c>
      <c r="F12" s="4">
        <v>221.38095238095238</v>
      </c>
      <c r="G12" s="70">
        <v>28004.649000000001</v>
      </c>
    </row>
    <row r="13" spans="1:17" x14ac:dyDescent="0.2">
      <c r="A13" t="s">
        <v>150</v>
      </c>
      <c r="B13" t="s">
        <v>58</v>
      </c>
      <c r="C13" s="70">
        <v>21</v>
      </c>
      <c r="D13" s="70">
        <v>4645</v>
      </c>
      <c r="E13" s="70">
        <v>30</v>
      </c>
      <c r="F13" s="4">
        <v>221.1904761904762</v>
      </c>
      <c r="G13" s="70">
        <v>30004.645</v>
      </c>
    </row>
    <row r="14" spans="1:17" x14ac:dyDescent="0.2">
      <c r="A14" t="s">
        <v>220</v>
      </c>
      <c r="B14" t="s">
        <v>58</v>
      </c>
      <c r="C14" s="70">
        <v>6</v>
      </c>
      <c r="D14" s="70">
        <v>1305</v>
      </c>
      <c r="E14" s="70">
        <v>4</v>
      </c>
      <c r="F14" s="4">
        <v>217.5</v>
      </c>
      <c r="G14" s="70">
        <v>4001.3049999999998</v>
      </c>
    </row>
    <row r="15" spans="1:17" x14ac:dyDescent="0.2">
      <c r="A15" t="s">
        <v>217</v>
      </c>
      <c r="B15" t="s">
        <v>75</v>
      </c>
      <c r="C15" s="70">
        <v>9</v>
      </c>
      <c r="D15" s="70">
        <v>1945</v>
      </c>
      <c r="E15" s="70">
        <v>12</v>
      </c>
      <c r="F15" s="4">
        <v>216.11111111111111</v>
      </c>
      <c r="G15" s="70">
        <v>12001.945</v>
      </c>
    </row>
    <row r="16" spans="1:17" x14ac:dyDescent="0.2">
      <c r="A16" t="s">
        <v>109</v>
      </c>
      <c r="B16" t="s">
        <v>58</v>
      </c>
      <c r="C16" s="70">
        <v>17</v>
      </c>
      <c r="D16" s="70">
        <v>3655</v>
      </c>
      <c r="E16" s="70">
        <v>23</v>
      </c>
      <c r="F16" s="4">
        <v>215</v>
      </c>
      <c r="G16" s="70">
        <v>23003.654999999999</v>
      </c>
    </row>
    <row r="17" spans="1:7" x14ac:dyDescent="0.2">
      <c r="A17" t="s">
        <v>133</v>
      </c>
      <c r="B17" t="s">
        <v>58</v>
      </c>
      <c r="C17" s="70">
        <v>21</v>
      </c>
      <c r="D17" s="70">
        <v>4511</v>
      </c>
      <c r="E17" s="70">
        <v>26</v>
      </c>
      <c r="F17" s="4">
        <v>214.8095238095238</v>
      </c>
      <c r="G17" s="70">
        <v>26004.510999999999</v>
      </c>
    </row>
    <row r="18" spans="1:7" x14ac:dyDescent="0.2">
      <c r="A18" t="s">
        <v>119</v>
      </c>
      <c r="B18" t="s">
        <v>103</v>
      </c>
      <c r="C18" s="70">
        <v>21</v>
      </c>
      <c r="D18" s="70">
        <v>4491</v>
      </c>
      <c r="E18" s="70">
        <v>26</v>
      </c>
      <c r="F18" s="4">
        <v>213.85714285714286</v>
      </c>
      <c r="G18" s="70">
        <v>26004.491000000002</v>
      </c>
    </row>
    <row r="19" spans="1:7" x14ac:dyDescent="0.2">
      <c r="A19" t="s">
        <v>219</v>
      </c>
      <c r="B19" t="s">
        <v>56</v>
      </c>
      <c r="C19" s="70">
        <v>9</v>
      </c>
      <c r="D19" s="70">
        <v>1920</v>
      </c>
      <c r="E19" s="70">
        <v>16</v>
      </c>
      <c r="F19" s="4">
        <v>213.33333333333334</v>
      </c>
      <c r="G19" s="70">
        <v>16001.92</v>
      </c>
    </row>
    <row r="20" spans="1:7" x14ac:dyDescent="0.2">
      <c r="A20" t="s">
        <v>178</v>
      </c>
      <c r="B20" t="s">
        <v>72</v>
      </c>
      <c r="C20" s="70">
        <v>21</v>
      </c>
      <c r="D20" s="70">
        <v>4466</v>
      </c>
      <c r="E20" s="70">
        <v>36</v>
      </c>
      <c r="F20" s="4">
        <v>212.66666666666666</v>
      </c>
      <c r="G20" s="70">
        <v>36004.466</v>
      </c>
    </row>
    <row r="21" spans="1:7" x14ac:dyDescent="0.2">
      <c r="A21" t="s">
        <v>208</v>
      </c>
      <c r="B21" t="s">
        <v>103</v>
      </c>
      <c r="C21" s="70">
        <v>21</v>
      </c>
      <c r="D21" s="70">
        <v>4463</v>
      </c>
      <c r="E21" s="70">
        <v>30</v>
      </c>
      <c r="F21" s="4">
        <v>212.52380952380952</v>
      </c>
      <c r="G21" s="70">
        <v>30004.463</v>
      </c>
    </row>
    <row r="22" spans="1:7" x14ac:dyDescent="0.2">
      <c r="A22" t="s">
        <v>123</v>
      </c>
      <c r="B22" t="s">
        <v>75</v>
      </c>
      <c r="C22" s="70">
        <v>21</v>
      </c>
      <c r="D22" s="70">
        <v>4425</v>
      </c>
      <c r="E22" s="70">
        <v>24</v>
      </c>
      <c r="F22" s="4">
        <v>210.71428571428572</v>
      </c>
      <c r="G22" s="70">
        <v>24004.424999999999</v>
      </c>
    </row>
    <row r="23" spans="1:7" x14ac:dyDescent="0.2">
      <c r="A23" t="s">
        <v>120</v>
      </c>
      <c r="B23" t="s">
        <v>57</v>
      </c>
      <c r="C23" s="70">
        <v>21</v>
      </c>
      <c r="D23" s="70">
        <v>4406</v>
      </c>
      <c r="E23" s="70">
        <v>24</v>
      </c>
      <c r="F23" s="4">
        <v>209.8095238095238</v>
      </c>
      <c r="G23" s="70">
        <v>24004.405999999999</v>
      </c>
    </row>
    <row r="24" spans="1:7" x14ac:dyDescent="0.2">
      <c r="A24" t="s">
        <v>129</v>
      </c>
      <c r="B24" t="s">
        <v>57</v>
      </c>
      <c r="C24" s="70">
        <v>21</v>
      </c>
      <c r="D24" s="70">
        <v>4396</v>
      </c>
      <c r="E24" s="70">
        <v>22</v>
      </c>
      <c r="F24" s="4">
        <v>209.33333333333334</v>
      </c>
      <c r="G24" s="70">
        <v>22004.396000000001</v>
      </c>
    </row>
    <row r="25" spans="1:7" x14ac:dyDescent="0.2">
      <c r="A25" t="s">
        <v>149</v>
      </c>
      <c r="B25" t="s">
        <v>73</v>
      </c>
      <c r="C25" s="70">
        <v>18</v>
      </c>
      <c r="D25" s="70">
        <v>3766</v>
      </c>
      <c r="E25" s="70">
        <v>20</v>
      </c>
      <c r="F25" s="4">
        <v>209.22222222222223</v>
      </c>
      <c r="G25" s="70">
        <v>20003.766</v>
      </c>
    </row>
    <row r="26" spans="1:7" x14ac:dyDescent="0.2">
      <c r="A26" t="s">
        <v>127</v>
      </c>
      <c r="B26" t="s">
        <v>73</v>
      </c>
      <c r="C26" s="70">
        <v>2</v>
      </c>
      <c r="D26" s="70">
        <v>416</v>
      </c>
      <c r="E26" s="70">
        <v>2</v>
      </c>
      <c r="F26" s="4">
        <v>208</v>
      </c>
      <c r="G26" s="70">
        <v>2000.4159999999999</v>
      </c>
    </row>
    <row r="27" spans="1:7" x14ac:dyDescent="0.2">
      <c r="A27" t="s">
        <v>132</v>
      </c>
      <c r="B27" t="s">
        <v>75</v>
      </c>
      <c r="C27" s="70">
        <v>21</v>
      </c>
      <c r="D27" s="70">
        <v>4346</v>
      </c>
      <c r="E27" s="70">
        <v>21</v>
      </c>
      <c r="F27" s="4">
        <v>206.95238095238096</v>
      </c>
      <c r="G27" s="70">
        <v>21004.346000000001</v>
      </c>
    </row>
    <row r="28" spans="1:7" x14ac:dyDescent="0.2">
      <c r="A28" t="s">
        <v>161</v>
      </c>
      <c r="B28" t="s">
        <v>158</v>
      </c>
      <c r="C28" s="70">
        <v>21</v>
      </c>
      <c r="D28" s="70">
        <v>4344</v>
      </c>
      <c r="E28" s="70">
        <v>24</v>
      </c>
      <c r="F28" s="4">
        <v>206.85714285714286</v>
      </c>
      <c r="G28" s="70">
        <v>24004.344000000001</v>
      </c>
    </row>
    <row r="29" spans="1:7" x14ac:dyDescent="0.2">
      <c r="A29" t="s">
        <v>147</v>
      </c>
      <c r="B29" t="s">
        <v>72</v>
      </c>
      <c r="C29" s="70">
        <v>20</v>
      </c>
      <c r="D29" s="70">
        <v>4131</v>
      </c>
      <c r="E29" s="70">
        <v>26</v>
      </c>
      <c r="F29" s="4">
        <v>206.55</v>
      </c>
      <c r="G29" s="70">
        <v>26004.131000000001</v>
      </c>
    </row>
    <row r="30" spans="1:7" x14ac:dyDescent="0.2">
      <c r="A30" t="s">
        <v>135</v>
      </c>
      <c r="B30" t="s">
        <v>56</v>
      </c>
      <c r="C30" s="70">
        <v>11</v>
      </c>
      <c r="D30" s="70">
        <v>2272</v>
      </c>
      <c r="E30" s="70">
        <v>16</v>
      </c>
      <c r="F30" s="4">
        <v>206.54545454545453</v>
      </c>
      <c r="G30" s="70">
        <v>16002.272000000001</v>
      </c>
    </row>
    <row r="31" spans="1:7" x14ac:dyDescent="0.2">
      <c r="A31" t="s">
        <v>165</v>
      </c>
      <c r="B31" t="s">
        <v>158</v>
      </c>
      <c r="C31" s="70">
        <v>21</v>
      </c>
      <c r="D31" s="70">
        <v>4314</v>
      </c>
      <c r="E31" s="70">
        <v>22</v>
      </c>
      <c r="F31" s="4">
        <v>205.42857142857142</v>
      </c>
      <c r="G31" s="70">
        <v>22004.313999999998</v>
      </c>
    </row>
    <row r="32" spans="1:7" x14ac:dyDescent="0.2">
      <c r="A32" t="s">
        <v>195</v>
      </c>
      <c r="B32" t="s">
        <v>73</v>
      </c>
      <c r="C32" s="70">
        <v>19</v>
      </c>
      <c r="D32" s="70">
        <v>3898</v>
      </c>
      <c r="E32" s="70">
        <v>20</v>
      </c>
      <c r="F32" s="4">
        <v>205.15789473684211</v>
      </c>
      <c r="G32" s="70">
        <v>20003.898000000001</v>
      </c>
    </row>
    <row r="33" spans="1:7" x14ac:dyDescent="0.2">
      <c r="A33" t="s">
        <v>218</v>
      </c>
      <c r="B33" t="s">
        <v>181</v>
      </c>
      <c r="C33" s="70">
        <v>10</v>
      </c>
      <c r="D33" s="70">
        <v>2051</v>
      </c>
      <c r="E33" s="70">
        <v>11</v>
      </c>
      <c r="F33" s="4">
        <v>205.1</v>
      </c>
      <c r="G33" s="70">
        <v>11002.050999999999</v>
      </c>
    </row>
    <row r="34" spans="1:7" x14ac:dyDescent="0.2">
      <c r="A34" t="s">
        <v>194</v>
      </c>
      <c r="B34" t="s">
        <v>73</v>
      </c>
      <c r="C34" s="70">
        <v>11</v>
      </c>
      <c r="D34" s="70">
        <v>2252</v>
      </c>
      <c r="E34" s="70">
        <v>16</v>
      </c>
      <c r="F34" s="4">
        <v>204.72727272727272</v>
      </c>
      <c r="G34" s="70">
        <v>16002.252</v>
      </c>
    </row>
    <row r="35" spans="1:7" x14ac:dyDescent="0.2">
      <c r="A35" t="s">
        <v>162</v>
      </c>
      <c r="B35" t="s">
        <v>56</v>
      </c>
      <c r="C35" s="70">
        <v>10</v>
      </c>
      <c r="D35" s="70">
        <v>2044</v>
      </c>
      <c r="E35" s="70">
        <v>14</v>
      </c>
      <c r="F35" s="4">
        <v>204.4</v>
      </c>
      <c r="G35" s="70">
        <v>14002.044</v>
      </c>
    </row>
    <row r="36" spans="1:7" x14ac:dyDescent="0.2">
      <c r="A36" t="s">
        <v>138</v>
      </c>
      <c r="B36" t="s">
        <v>73</v>
      </c>
      <c r="C36" s="70">
        <v>10</v>
      </c>
      <c r="D36" s="70">
        <v>2043</v>
      </c>
      <c r="E36" s="70">
        <v>12</v>
      </c>
      <c r="F36" s="4">
        <v>204.3</v>
      </c>
      <c r="G36" s="70">
        <v>12002.043</v>
      </c>
    </row>
    <row r="37" spans="1:7" x14ac:dyDescent="0.2">
      <c r="A37" t="s">
        <v>121</v>
      </c>
      <c r="B37" t="s">
        <v>72</v>
      </c>
      <c r="C37" s="70">
        <v>20</v>
      </c>
      <c r="D37" s="70">
        <v>4086</v>
      </c>
      <c r="E37" s="70">
        <v>29</v>
      </c>
      <c r="F37" s="4">
        <v>204.3</v>
      </c>
      <c r="G37" s="70">
        <v>29004.085999999999</v>
      </c>
    </row>
    <row r="38" spans="1:7" x14ac:dyDescent="0.2">
      <c r="A38" t="s">
        <v>186</v>
      </c>
      <c r="B38" t="s">
        <v>182</v>
      </c>
      <c r="C38" s="70">
        <v>15</v>
      </c>
      <c r="D38" s="70">
        <v>3052</v>
      </c>
      <c r="E38" s="70">
        <v>12</v>
      </c>
      <c r="F38" s="4">
        <v>203.46666666666667</v>
      </c>
      <c r="G38" s="70">
        <v>12003.052</v>
      </c>
    </row>
    <row r="39" spans="1:7" x14ac:dyDescent="0.2">
      <c r="A39" t="s">
        <v>201</v>
      </c>
      <c r="B39" t="s">
        <v>181</v>
      </c>
      <c r="C39" s="70">
        <v>19</v>
      </c>
      <c r="D39" s="70">
        <v>3830</v>
      </c>
      <c r="E39" s="70">
        <v>21</v>
      </c>
      <c r="F39" s="4">
        <v>201.57894736842104</v>
      </c>
      <c r="G39" s="70">
        <v>21003.83</v>
      </c>
    </row>
    <row r="40" spans="1:7" x14ac:dyDescent="0.2">
      <c r="A40" t="s">
        <v>146</v>
      </c>
      <c r="B40" t="s">
        <v>182</v>
      </c>
      <c r="C40" s="70">
        <v>21</v>
      </c>
      <c r="D40" s="70">
        <v>4225</v>
      </c>
      <c r="E40" s="70">
        <v>26</v>
      </c>
      <c r="F40" s="4">
        <v>201.1904761904762</v>
      </c>
      <c r="G40" s="70">
        <v>26004.224999999999</v>
      </c>
    </row>
    <row r="41" spans="1:7" x14ac:dyDescent="0.2">
      <c r="A41" t="s">
        <v>122</v>
      </c>
      <c r="B41" t="s">
        <v>73</v>
      </c>
      <c r="C41" s="70">
        <v>11</v>
      </c>
      <c r="D41" s="70">
        <v>2208</v>
      </c>
      <c r="E41" s="70">
        <v>12</v>
      </c>
      <c r="F41" s="4">
        <v>200.72727272727272</v>
      </c>
      <c r="G41" s="70">
        <v>12002.208000000001</v>
      </c>
    </row>
    <row r="42" spans="1:7" x14ac:dyDescent="0.2">
      <c r="A42" t="s">
        <v>171</v>
      </c>
      <c r="B42" t="s">
        <v>75</v>
      </c>
      <c r="C42" s="70">
        <v>19</v>
      </c>
      <c r="D42" s="70">
        <v>3783</v>
      </c>
      <c r="E42" s="70">
        <v>16</v>
      </c>
      <c r="F42" s="4">
        <v>199.10526315789474</v>
      </c>
      <c r="G42" s="70">
        <v>16003.782999999999</v>
      </c>
    </row>
    <row r="43" spans="1:7" x14ac:dyDescent="0.2">
      <c r="A43" t="s">
        <v>115</v>
      </c>
      <c r="B43" t="s">
        <v>73</v>
      </c>
      <c r="C43" s="70">
        <v>19</v>
      </c>
      <c r="D43" s="70">
        <v>3783</v>
      </c>
      <c r="E43" s="70">
        <v>14</v>
      </c>
      <c r="F43" s="4">
        <v>199.10526315789474</v>
      </c>
      <c r="G43" s="70">
        <v>14003.782999999999</v>
      </c>
    </row>
    <row r="44" spans="1:7" x14ac:dyDescent="0.2">
      <c r="A44" t="s">
        <v>141</v>
      </c>
      <c r="B44" t="s">
        <v>103</v>
      </c>
      <c r="C44" s="70">
        <v>9</v>
      </c>
      <c r="D44" s="70">
        <v>1788</v>
      </c>
      <c r="E44" s="70">
        <v>8</v>
      </c>
      <c r="F44" s="4">
        <v>198.66666666666666</v>
      </c>
      <c r="G44" s="70">
        <v>8001.7879999999996</v>
      </c>
    </row>
    <row r="45" spans="1:7" x14ac:dyDescent="0.2">
      <c r="A45" t="s">
        <v>108</v>
      </c>
      <c r="B45" t="s">
        <v>75</v>
      </c>
      <c r="C45" s="70">
        <v>20</v>
      </c>
      <c r="D45" s="70">
        <v>3970</v>
      </c>
      <c r="E45" s="70">
        <v>12</v>
      </c>
      <c r="F45" s="4">
        <v>198.5</v>
      </c>
      <c r="G45" s="70">
        <v>12003.97</v>
      </c>
    </row>
    <row r="46" spans="1:7" x14ac:dyDescent="0.2">
      <c r="A46" t="s">
        <v>187</v>
      </c>
      <c r="B46" t="s">
        <v>182</v>
      </c>
      <c r="C46" s="70">
        <v>20</v>
      </c>
      <c r="D46" s="70">
        <v>3958</v>
      </c>
      <c r="E46" s="70">
        <v>22</v>
      </c>
      <c r="F46" s="4">
        <v>197.9</v>
      </c>
      <c r="G46" s="70">
        <v>22003.957999999999</v>
      </c>
    </row>
    <row r="47" spans="1:7" x14ac:dyDescent="0.2">
      <c r="A47" t="s">
        <v>153</v>
      </c>
      <c r="B47" t="s">
        <v>74</v>
      </c>
      <c r="C47" s="70">
        <v>11</v>
      </c>
      <c r="D47" s="70">
        <v>2175</v>
      </c>
      <c r="E47" s="70">
        <v>14</v>
      </c>
      <c r="F47" s="4">
        <v>197.72727272727272</v>
      </c>
      <c r="G47" s="70">
        <v>14002.174999999999</v>
      </c>
    </row>
    <row r="48" spans="1:7" x14ac:dyDescent="0.2">
      <c r="A48" t="s">
        <v>111</v>
      </c>
      <c r="B48" t="s">
        <v>56</v>
      </c>
      <c r="C48" s="70">
        <v>18</v>
      </c>
      <c r="D48" s="70">
        <v>3556</v>
      </c>
      <c r="E48" s="70">
        <v>10</v>
      </c>
      <c r="F48" s="4">
        <v>197.55555555555554</v>
      </c>
      <c r="G48" s="70">
        <v>10003.556</v>
      </c>
    </row>
    <row r="49" spans="1:7" x14ac:dyDescent="0.2">
      <c r="A49" t="s">
        <v>143</v>
      </c>
      <c r="B49" t="s">
        <v>74</v>
      </c>
      <c r="C49" s="70">
        <v>21</v>
      </c>
      <c r="D49" s="70">
        <v>4148</v>
      </c>
      <c r="E49" s="70">
        <v>20</v>
      </c>
      <c r="F49" s="4">
        <v>197.52380952380952</v>
      </c>
      <c r="G49" s="70">
        <v>20004.148000000001</v>
      </c>
    </row>
    <row r="50" spans="1:7" x14ac:dyDescent="0.2">
      <c r="A50" t="s">
        <v>215</v>
      </c>
      <c r="B50" t="s">
        <v>71</v>
      </c>
      <c r="C50" s="70">
        <v>10</v>
      </c>
      <c r="D50" s="70">
        <v>1975</v>
      </c>
      <c r="E50" s="70">
        <v>12</v>
      </c>
      <c r="F50" s="4">
        <v>197.5</v>
      </c>
      <c r="G50" s="70">
        <v>12001.975</v>
      </c>
    </row>
    <row r="51" spans="1:7" x14ac:dyDescent="0.2">
      <c r="A51" t="s">
        <v>163</v>
      </c>
      <c r="B51" t="s">
        <v>71</v>
      </c>
      <c r="C51" s="70">
        <v>21</v>
      </c>
      <c r="D51" s="70">
        <v>4136</v>
      </c>
      <c r="E51" s="70">
        <v>20</v>
      </c>
      <c r="F51" s="4">
        <v>196.95238095238096</v>
      </c>
      <c r="G51" s="70">
        <v>20004.135999999999</v>
      </c>
    </row>
    <row r="52" spans="1:7" x14ac:dyDescent="0.2">
      <c r="A52" t="s">
        <v>169</v>
      </c>
      <c r="B52" t="s">
        <v>57</v>
      </c>
      <c r="C52" s="70">
        <v>18</v>
      </c>
      <c r="D52" s="70">
        <v>3536</v>
      </c>
      <c r="E52" s="70">
        <v>16</v>
      </c>
      <c r="F52" s="4">
        <v>196.44444444444446</v>
      </c>
      <c r="G52" s="70">
        <v>16003.536</v>
      </c>
    </row>
    <row r="53" spans="1:7" x14ac:dyDescent="0.2">
      <c r="A53" t="s">
        <v>124</v>
      </c>
      <c r="B53" t="s">
        <v>58</v>
      </c>
      <c r="C53" s="70">
        <v>3</v>
      </c>
      <c r="D53" s="70">
        <v>589</v>
      </c>
      <c r="E53" s="70">
        <v>4</v>
      </c>
      <c r="F53" s="4">
        <v>196.33333333333334</v>
      </c>
      <c r="G53" s="70">
        <v>4000.5889999999999</v>
      </c>
    </row>
    <row r="54" spans="1:7" x14ac:dyDescent="0.2">
      <c r="A54" t="s">
        <v>164</v>
      </c>
      <c r="B54" t="s">
        <v>158</v>
      </c>
      <c r="C54" s="70">
        <v>16</v>
      </c>
      <c r="D54" s="70">
        <v>3141</v>
      </c>
      <c r="E54" s="70">
        <v>12</v>
      </c>
      <c r="F54" s="4">
        <v>196.3125</v>
      </c>
      <c r="G54" s="70">
        <v>12003.141</v>
      </c>
    </row>
    <row r="55" spans="1:7" x14ac:dyDescent="0.2">
      <c r="A55" t="s">
        <v>156</v>
      </c>
      <c r="B55" t="s">
        <v>56</v>
      </c>
      <c r="C55" s="70">
        <v>18</v>
      </c>
      <c r="D55" s="70">
        <v>3533</v>
      </c>
      <c r="E55" s="70">
        <v>18</v>
      </c>
      <c r="F55" s="4">
        <v>196.27777777777777</v>
      </c>
      <c r="G55" s="70">
        <v>18003.532999999999</v>
      </c>
    </row>
    <row r="56" spans="1:7" x14ac:dyDescent="0.2">
      <c r="A56" t="s">
        <v>212</v>
      </c>
      <c r="B56" t="s">
        <v>182</v>
      </c>
      <c r="C56" s="70">
        <v>5</v>
      </c>
      <c r="D56" s="70">
        <v>977</v>
      </c>
      <c r="E56" s="70">
        <v>4</v>
      </c>
      <c r="F56" s="4">
        <v>195.4</v>
      </c>
      <c r="G56" s="70">
        <v>4000.9769999999999</v>
      </c>
    </row>
    <row r="57" spans="1:7" x14ac:dyDescent="0.2">
      <c r="A57" t="s">
        <v>184</v>
      </c>
      <c r="B57" t="s">
        <v>182</v>
      </c>
      <c r="C57" s="70">
        <v>19</v>
      </c>
      <c r="D57" s="70">
        <v>3707</v>
      </c>
      <c r="E57" s="70">
        <v>15</v>
      </c>
      <c r="F57" s="4">
        <v>195.10526315789474</v>
      </c>
      <c r="G57" s="70">
        <v>15003.707</v>
      </c>
    </row>
    <row r="58" spans="1:7" x14ac:dyDescent="0.2">
      <c r="A58" t="s">
        <v>112</v>
      </c>
      <c r="B58" t="s">
        <v>57</v>
      </c>
      <c r="C58" s="70">
        <v>21</v>
      </c>
      <c r="D58" s="70">
        <v>4087</v>
      </c>
      <c r="E58" s="70">
        <v>16</v>
      </c>
      <c r="F58" s="4">
        <v>194.61904761904762</v>
      </c>
      <c r="G58" s="70">
        <v>16004.087</v>
      </c>
    </row>
    <row r="59" spans="1:7" x14ac:dyDescent="0.2">
      <c r="A59" t="s">
        <v>155</v>
      </c>
      <c r="B59" t="s">
        <v>58</v>
      </c>
      <c r="C59" s="70">
        <v>20</v>
      </c>
      <c r="D59" s="70">
        <v>3890</v>
      </c>
      <c r="E59" s="70">
        <v>19</v>
      </c>
      <c r="F59" s="4">
        <v>194.5</v>
      </c>
      <c r="G59" s="70">
        <v>19003.89</v>
      </c>
    </row>
    <row r="60" spans="1:7" x14ac:dyDescent="0.2">
      <c r="A60" t="s">
        <v>200</v>
      </c>
      <c r="B60" t="s">
        <v>181</v>
      </c>
      <c r="C60" s="70">
        <v>20</v>
      </c>
      <c r="D60" s="70">
        <v>3887</v>
      </c>
      <c r="E60" s="70">
        <v>20</v>
      </c>
      <c r="F60" s="4">
        <v>194.35</v>
      </c>
      <c r="G60" s="70">
        <v>20003.886999999999</v>
      </c>
    </row>
    <row r="61" spans="1:7" x14ac:dyDescent="0.2">
      <c r="A61" t="s">
        <v>185</v>
      </c>
      <c r="B61" t="s">
        <v>182</v>
      </c>
      <c r="C61" s="70">
        <v>17</v>
      </c>
      <c r="D61" s="70">
        <v>3277</v>
      </c>
      <c r="E61" s="70">
        <v>19</v>
      </c>
      <c r="F61" s="4">
        <v>192.76470588235293</v>
      </c>
      <c r="G61" s="70">
        <v>19003.276999999998</v>
      </c>
    </row>
    <row r="62" spans="1:7" x14ac:dyDescent="0.2">
      <c r="A62" t="s">
        <v>144</v>
      </c>
      <c r="B62" t="s">
        <v>74</v>
      </c>
      <c r="C62" s="70">
        <v>4</v>
      </c>
      <c r="D62" s="70">
        <v>770</v>
      </c>
      <c r="E62" s="70">
        <v>2</v>
      </c>
      <c r="F62" s="4">
        <v>192.5</v>
      </c>
      <c r="G62" s="70">
        <v>2000.77</v>
      </c>
    </row>
    <row r="63" spans="1:7" x14ac:dyDescent="0.2">
      <c r="A63" t="s">
        <v>125</v>
      </c>
      <c r="B63" t="s">
        <v>71</v>
      </c>
      <c r="C63" s="70">
        <v>8</v>
      </c>
      <c r="D63" s="70">
        <v>1539</v>
      </c>
      <c r="E63" s="70">
        <v>9</v>
      </c>
      <c r="F63" s="4">
        <v>192.375</v>
      </c>
      <c r="G63" s="70">
        <v>9001.5390000000007</v>
      </c>
    </row>
    <row r="64" spans="1:7" x14ac:dyDescent="0.2">
      <c r="A64" t="s">
        <v>176</v>
      </c>
      <c r="B64" t="s">
        <v>103</v>
      </c>
      <c r="C64" s="70">
        <v>20</v>
      </c>
      <c r="D64" s="70">
        <v>3834</v>
      </c>
      <c r="E64" s="70">
        <v>22</v>
      </c>
      <c r="F64" s="4">
        <v>191.7</v>
      </c>
      <c r="G64" s="70">
        <v>22003.833999999999</v>
      </c>
    </row>
    <row r="65" spans="1:7" x14ac:dyDescent="0.2">
      <c r="A65" t="s">
        <v>166</v>
      </c>
      <c r="B65" t="s">
        <v>158</v>
      </c>
      <c r="C65" s="70">
        <v>12</v>
      </c>
      <c r="D65" s="70">
        <v>2294</v>
      </c>
      <c r="E65" s="70">
        <v>10</v>
      </c>
      <c r="F65" s="4">
        <v>191.16666666666666</v>
      </c>
      <c r="G65" s="70">
        <v>10002.294</v>
      </c>
    </row>
    <row r="66" spans="1:7" x14ac:dyDescent="0.2">
      <c r="A66" t="s">
        <v>177</v>
      </c>
      <c r="B66" t="s">
        <v>71</v>
      </c>
      <c r="C66" s="70">
        <v>19</v>
      </c>
      <c r="D66" s="70">
        <v>3626</v>
      </c>
      <c r="E66" s="70">
        <v>20</v>
      </c>
      <c r="F66" s="4">
        <v>190.84210526315789</v>
      </c>
      <c r="G66" s="70">
        <v>20003.626</v>
      </c>
    </row>
    <row r="67" spans="1:7" x14ac:dyDescent="0.2">
      <c r="A67" t="s">
        <v>140</v>
      </c>
      <c r="B67" t="s">
        <v>58</v>
      </c>
      <c r="C67" s="70">
        <v>11</v>
      </c>
      <c r="D67" s="70">
        <v>2086</v>
      </c>
      <c r="E67" s="70">
        <v>14</v>
      </c>
      <c r="F67" s="4">
        <v>189.63636363636363</v>
      </c>
      <c r="G67" s="70">
        <v>14002.085999999999</v>
      </c>
    </row>
    <row r="68" spans="1:7" x14ac:dyDescent="0.2">
      <c r="A68" t="s">
        <v>157</v>
      </c>
      <c r="B68" t="s">
        <v>74</v>
      </c>
      <c r="C68" s="70">
        <v>15</v>
      </c>
      <c r="D68" s="70">
        <v>2842</v>
      </c>
      <c r="E68" s="70">
        <v>16</v>
      </c>
      <c r="F68" s="4">
        <v>189.46666666666667</v>
      </c>
      <c r="G68" s="70">
        <v>16002.842000000001</v>
      </c>
    </row>
    <row r="69" spans="1:7" x14ac:dyDescent="0.2">
      <c r="A69" t="s">
        <v>199</v>
      </c>
      <c r="B69" t="s">
        <v>181</v>
      </c>
      <c r="C69" s="70">
        <v>16</v>
      </c>
      <c r="D69" s="70">
        <v>2992</v>
      </c>
      <c r="E69" s="70">
        <v>11</v>
      </c>
      <c r="F69" s="4">
        <v>187</v>
      </c>
      <c r="G69" s="70">
        <v>11002.992</v>
      </c>
    </row>
    <row r="70" spans="1:7" x14ac:dyDescent="0.2">
      <c r="A70" t="s">
        <v>167</v>
      </c>
      <c r="B70" t="s">
        <v>158</v>
      </c>
      <c r="C70" s="70">
        <v>18</v>
      </c>
      <c r="D70" s="70">
        <v>3365</v>
      </c>
      <c r="E70" s="70">
        <v>12</v>
      </c>
      <c r="F70" s="4">
        <v>186.94444444444446</v>
      </c>
      <c r="G70" s="70">
        <v>12003.365</v>
      </c>
    </row>
    <row r="71" spans="1:7" x14ac:dyDescent="0.2">
      <c r="A71" t="s">
        <v>151</v>
      </c>
      <c r="B71" t="s">
        <v>71</v>
      </c>
      <c r="C71" s="70">
        <v>19</v>
      </c>
      <c r="D71" s="70">
        <v>3546</v>
      </c>
      <c r="E71" s="70">
        <v>12</v>
      </c>
      <c r="F71" s="4">
        <v>186.63157894736841</v>
      </c>
      <c r="G71" s="70">
        <v>12003.546</v>
      </c>
    </row>
    <row r="72" spans="1:7" x14ac:dyDescent="0.2">
      <c r="A72" t="s">
        <v>118</v>
      </c>
      <c r="B72" t="s">
        <v>56</v>
      </c>
      <c r="C72" s="70">
        <v>18</v>
      </c>
      <c r="D72" s="70">
        <v>3349</v>
      </c>
      <c r="E72" s="70">
        <v>12</v>
      </c>
      <c r="F72" s="4">
        <v>186.05555555555554</v>
      </c>
      <c r="G72" s="70">
        <v>12003.349</v>
      </c>
    </row>
    <row r="73" spans="1:7" x14ac:dyDescent="0.2">
      <c r="A73" t="s">
        <v>145</v>
      </c>
      <c r="B73" t="s">
        <v>58</v>
      </c>
      <c r="C73" s="70">
        <v>6</v>
      </c>
      <c r="D73" s="70">
        <v>1116</v>
      </c>
      <c r="E73" s="70">
        <v>4</v>
      </c>
      <c r="F73" s="4">
        <v>186</v>
      </c>
      <c r="G73" s="70">
        <v>4001.116</v>
      </c>
    </row>
    <row r="74" spans="1:7" x14ac:dyDescent="0.2">
      <c r="A74" t="s">
        <v>172</v>
      </c>
      <c r="B74" t="s">
        <v>75</v>
      </c>
      <c r="C74" s="70">
        <v>15</v>
      </c>
      <c r="D74" s="70">
        <v>2779</v>
      </c>
      <c r="E74" s="70">
        <v>6</v>
      </c>
      <c r="F74" s="4">
        <v>185.26666666666668</v>
      </c>
      <c r="G74" s="70">
        <v>6002.7790000000005</v>
      </c>
    </row>
    <row r="75" spans="1:7" x14ac:dyDescent="0.2">
      <c r="A75" t="s">
        <v>168</v>
      </c>
      <c r="B75" t="s">
        <v>103</v>
      </c>
      <c r="C75" s="70">
        <v>20</v>
      </c>
      <c r="D75" s="70">
        <v>3698</v>
      </c>
      <c r="E75" s="70">
        <v>14</v>
      </c>
      <c r="F75" s="4">
        <v>184.9</v>
      </c>
      <c r="G75" s="70">
        <v>14003.698</v>
      </c>
    </row>
    <row r="76" spans="1:7" x14ac:dyDescent="0.2">
      <c r="A76" t="s">
        <v>105</v>
      </c>
      <c r="B76" t="s">
        <v>57</v>
      </c>
      <c r="C76" s="70">
        <v>11</v>
      </c>
      <c r="D76" s="70">
        <v>2030</v>
      </c>
      <c r="E76" s="70">
        <v>8</v>
      </c>
      <c r="F76" s="4">
        <v>184.54545454545453</v>
      </c>
      <c r="G76" s="70">
        <v>8002.03</v>
      </c>
    </row>
    <row r="77" spans="1:7" x14ac:dyDescent="0.2">
      <c r="A77" t="s">
        <v>170</v>
      </c>
      <c r="B77" t="s">
        <v>71</v>
      </c>
      <c r="C77" s="70">
        <v>2</v>
      </c>
      <c r="D77" s="70">
        <v>368</v>
      </c>
      <c r="E77" s="70">
        <v>0</v>
      </c>
      <c r="F77" s="4">
        <v>184</v>
      </c>
      <c r="G77" s="70">
        <v>0.36799999999999999</v>
      </c>
    </row>
    <row r="78" spans="1:7" x14ac:dyDescent="0.2">
      <c r="A78" t="s">
        <v>160</v>
      </c>
      <c r="B78" t="s">
        <v>158</v>
      </c>
      <c r="C78" s="70">
        <v>17</v>
      </c>
      <c r="D78" s="70">
        <v>3099</v>
      </c>
      <c r="E78" s="70">
        <v>4</v>
      </c>
      <c r="F78" s="4">
        <v>182.29411764705881</v>
      </c>
      <c r="G78" s="70">
        <v>4003.0990000000002</v>
      </c>
    </row>
    <row r="79" spans="1:7" x14ac:dyDescent="0.2">
      <c r="A79" t="s">
        <v>222</v>
      </c>
      <c r="B79" t="s">
        <v>57</v>
      </c>
      <c r="C79" s="70">
        <v>1</v>
      </c>
      <c r="D79" s="70">
        <v>182</v>
      </c>
      <c r="E79" s="70">
        <v>2</v>
      </c>
      <c r="F79" s="4">
        <v>182</v>
      </c>
      <c r="G79" s="70">
        <v>2000.182</v>
      </c>
    </row>
    <row r="80" spans="1:7" x14ac:dyDescent="0.2">
      <c r="A80" t="s">
        <v>197</v>
      </c>
      <c r="B80" t="s">
        <v>73</v>
      </c>
      <c r="C80" s="70">
        <v>15</v>
      </c>
      <c r="D80" s="70">
        <v>2726</v>
      </c>
      <c r="E80" s="70">
        <v>6</v>
      </c>
      <c r="F80" s="4">
        <v>181.73333333333332</v>
      </c>
      <c r="G80" s="70">
        <v>6002.7259999999997</v>
      </c>
    </row>
    <row r="81" spans="1:7" x14ac:dyDescent="0.2">
      <c r="A81" t="s">
        <v>116</v>
      </c>
      <c r="B81" t="s">
        <v>74</v>
      </c>
      <c r="C81" s="70">
        <v>21</v>
      </c>
      <c r="D81" s="70">
        <v>3812</v>
      </c>
      <c r="E81" s="70">
        <v>14</v>
      </c>
      <c r="F81" s="4">
        <v>181.52380952380952</v>
      </c>
      <c r="G81" s="70">
        <v>14003.812</v>
      </c>
    </row>
    <row r="82" spans="1:7" x14ac:dyDescent="0.2">
      <c r="A82" t="s">
        <v>203</v>
      </c>
      <c r="B82" t="s">
        <v>181</v>
      </c>
      <c r="C82" s="70">
        <v>17</v>
      </c>
      <c r="D82" s="70">
        <v>3074</v>
      </c>
      <c r="E82" s="70">
        <v>14</v>
      </c>
      <c r="F82" s="4">
        <v>180.8235294117647</v>
      </c>
      <c r="G82" s="70">
        <v>14003.074000000001</v>
      </c>
    </row>
    <row r="83" spans="1:7" x14ac:dyDescent="0.2">
      <c r="A83" t="s">
        <v>113</v>
      </c>
      <c r="B83" t="s">
        <v>71</v>
      </c>
      <c r="C83" s="70">
        <v>6</v>
      </c>
      <c r="D83" s="70">
        <v>1082</v>
      </c>
      <c r="E83" s="70">
        <v>4</v>
      </c>
      <c r="F83" s="4">
        <v>180.33333333333334</v>
      </c>
      <c r="G83" s="70">
        <v>4001.0819999999999</v>
      </c>
    </row>
    <row r="84" spans="1:7" x14ac:dyDescent="0.2">
      <c r="A84" t="s">
        <v>202</v>
      </c>
      <c r="B84" t="s">
        <v>181</v>
      </c>
      <c r="C84" s="70">
        <v>2</v>
      </c>
      <c r="D84" s="70">
        <v>359</v>
      </c>
      <c r="E84" s="70">
        <v>2</v>
      </c>
      <c r="F84" s="4">
        <v>179.5</v>
      </c>
      <c r="G84" s="70">
        <v>2000.3589999999999</v>
      </c>
    </row>
    <row r="85" spans="1:7" x14ac:dyDescent="0.2">
      <c r="A85" t="s">
        <v>107</v>
      </c>
      <c r="B85" t="s">
        <v>74</v>
      </c>
      <c r="C85" s="70">
        <v>10</v>
      </c>
      <c r="D85" s="70">
        <v>1789</v>
      </c>
      <c r="E85" s="70">
        <v>3</v>
      </c>
      <c r="F85" s="4">
        <v>178.9</v>
      </c>
      <c r="G85" s="70">
        <v>3001.7890000000002</v>
      </c>
    </row>
    <row r="86" spans="1:7" x14ac:dyDescent="0.2">
      <c r="A86" t="s">
        <v>210</v>
      </c>
      <c r="B86" t="s">
        <v>74</v>
      </c>
      <c r="C86" s="70">
        <v>17</v>
      </c>
      <c r="D86" s="70">
        <v>3035</v>
      </c>
      <c r="E86" s="70">
        <v>14</v>
      </c>
      <c r="F86" s="4">
        <v>178.52941176470588</v>
      </c>
      <c r="G86" s="70">
        <v>14003.035</v>
      </c>
    </row>
    <row r="87" spans="1:7" x14ac:dyDescent="0.2">
      <c r="A87" t="s">
        <v>213</v>
      </c>
      <c r="B87" t="s">
        <v>74</v>
      </c>
      <c r="C87" s="70">
        <v>2</v>
      </c>
      <c r="D87" s="70">
        <v>355</v>
      </c>
      <c r="E87" s="70">
        <v>2</v>
      </c>
      <c r="F87" s="4">
        <v>177.5</v>
      </c>
      <c r="G87" s="70">
        <v>2000.355</v>
      </c>
    </row>
    <row r="88" spans="1:7" x14ac:dyDescent="0.2">
      <c r="A88" t="s">
        <v>173</v>
      </c>
      <c r="B88" t="s">
        <v>71</v>
      </c>
      <c r="C88" s="70">
        <v>20</v>
      </c>
      <c r="D88" s="70">
        <v>3517</v>
      </c>
      <c r="E88" s="70">
        <v>11</v>
      </c>
      <c r="F88" s="4">
        <v>175.85</v>
      </c>
      <c r="G88" s="70">
        <v>11003.517</v>
      </c>
    </row>
    <row r="89" spans="1:7" x14ac:dyDescent="0.2">
      <c r="A89" t="s">
        <v>134</v>
      </c>
      <c r="B89" t="s">
        <v>103</v>
      </c>
      <c r="C89" s="70">
        <v>11</v>
      </c>
      <c r="D89" s="70">
        <v>1915</v>
      </c>
      <c r="E89" s="70">
        <v>6</v>
      </c>
      <c r="F89" s="4">
        <v>174.09090909090909</v>
      </c>
      <c r="G89" s="70">
        <v>6001.915</v>
      </c>
    </row>
    <row r="90" spans="1:7" x14ac:dyDescent="0.2">
      <c r="A90" t="s">
        <v>207</v>
      </c>
      <c r="B90" t="s">
        <v>103</v>
      </c>
      <c r="C90" s="70">
        <v>2</v>
      </c>
      <c r="D90" s="70">
        <v>348</v>
      </c>
      <c r="E90" s="70">
        <v>0</v>
      </c>
      <c r="F90" s="4">
        <v>174</v>
      </c>
      <c r="G90" s="70">
        <v>0.34799999999999998</v>
      </c>
    </row>
    <row r="91" spans="1:7" x14ac:dyDescent="0.2">
      <c r="A91" t="s">
        <v>148</v>
      </c>
      <c r="B91" t="s">
        <v>72</v>
      </c>
      <c r="C91" s="70">
        <v>1</v>
      </c>
      <c r="D91" s="70">
        <v>173</v>
      </c>
      <c r="E91" s="70">
        <v>0</v>
      </c>
      <c r="F91" s="4">
        <v>173</v>
      </c>
      <c r="G91" s="70">
        <v>0.17299999999999999</v>
      </c>
    </row>
    <row r="92" spans="1:7" x14ac:dyDescent="0.2">
      <c r="A92" t="s">
        <v>175</v>
      </c>
      <c r="B92" t="s">
        <v>57</v>
      </c>
      <c r="C92" s="70">
        <v>3</v>
      </c>
      <c r="D92" s="70">
        <v>516</v>
      </c>
      <c r="E92" s="70">
        <v>2</v>
      </c>
      <c r="F92" s="4">
        <v>172</v>
      </c>
      <c r="G92" s="70">
        <v>2000.5160000000001</v>
      </c>
    </row>
    <row r="93" spans="1:7" x14ac:dyDescent="0.2">
      <c r="A93" t="s">
        <v>221</v>
      </c>
      <c r="B93" t="s">
        <v>72</v>
      </c>
      <c r="C93" s="70">
        <v>1</v>
      </c>
      <c r="D93" s="70">
        <v>170</v>
      </c>
      <c r="E93" s="70">
        <v>0</v>
      </c>
      <c r="F93" s="4">
        <v>170</v>
      </c>
      <c r="G93" s="70">
        <v>0.17</v>
      </c>
    </row>
    <row r="94" spans="1:7" x14ac:dyDescent="0.2">
      <c r="A94" t="s">
        <v>188</v>
      </c>
      <c r="B94" t="s">
        <v>182</v>
      </c>
      <c r="C94" s="70">
        <v>3</v>
      </c>
      <c r="D94" s="70">
        <v>484</v>
      </c>
      <c r="E94" s="70">
        <v>0</v>
      </c>
      <c r="F94" s="4">
        <v>161.33333333333334</v>
      </c>
      <c r="G94" s="70">
        <v>0.48399999999999999</v>
      </c>
    </row>
    <row r="95" spans="1:7" x14ac:dyDescent="0.2">
      <c r="A95" t="s">
        <v>190</v>
      </c>
      <c r="B95" t="s">
        <v>182</v>
      </c>
      <c r="C95" s="70">
        <v>3</v>
      </c>
      <c r="D95" s="70">
        <v>479</v>
      </c>
      <c r="E95" s="70">
        <v>2</v>
      </c>
      <c r="F95" s="4">
        <v>159.66666666666666</v>
      </c>
      <c r="G95" s="70">
        <v>2000.479</v>
      </c>
    </row>
    <row r="96" spans="1:7" x14ac:dyDescent="0.2">
      <c r="A96" t="s">
        <v>216</v>
      </c>
      <c r="B96" t="s">
        <v>182</v>
      </c>
      <c r="C96" s="70">
        <v>2</v>
      </c>
      <c r="D96" s="70">
        <v>313</v>
      </c>
      <c r="E96" s="70">
        <v>0</v>
      </c>
      <c r="F96" s="4">
        <v>156.5</v>
      </c>
      <c r="G96" s="70">
        <v>0.313</v>
      </c>
    </row>
    <row r="97" spans="1:7" x14ac:dyDescent="0.2">
      <c r="A97" t="s">
        <v>223</v>
      </c>
      <c r="B97" t="s">
        <v>74</v>
      </c>
      <c r="C97" s="70">
        <v>4</v>
      </c>
      <c r="D97" s="70">
        <v>522</v>
      </c>
      <c r="E97" s="70">
        <v>0</v>
      </c>
      <c r="F97" s="4">
        <v>130.5</v>
      </c>
      <c r="G97" s="70">
        <v>0.52200000000000002</v>
      </c>
    </row>
    <row r="98" spans="1:7" x14ac:dyDescent="0.2">
      <c r="A98" t="s">
        <v>211</v>
      </c>
      <c r="B98" t="s">
        <v>103</v>
      </c>
      <c r="C98" s="70">
        <v>1</v>
      </c>
      <c r="D98" s="70">
        <v>119</v>
      </c>
      <c r="E98" s="70">
        <v>0</v>
      </c>
      <c r="F98" s="4">
        <v>119</v>
      </c>
      <c r="G98" s="70">
        <v>0.11899999999999999</v>
      </c>
    </row>
    <row r="99" spans="1:7" x14ac:dyDescent="0.2">
      <c r="A99" t="s">
        <v>23</v>
      </c>
      <c r="C99" s="70">
        <v>1260</v>
      </c>
      <c r="D99" s="70">
        <v>250973</v>
      </c>
      <c r="E99" s="70">
        <v>1260</v>
      </c>
      <c r="F99" s="4">
        <v>199.18492063492064</v>
      </c>
      <c r="G99" s="70">
        <v>1260250.973</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4929" r:id="rId5" name="Button 1">
              <controlPr defaultSize="0" print="0" autoFill="0" autoPict="0" macro="[0]!HKKOK_K4">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V70"/>
  <sheetViews>
    <sheetView topLeftCell="L24" zoomScale="80" zoomScaleNormal="80" workbookViewId="0">
      <selection activeCell="AT68" sqref="AT68"/>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8" x14ac:dyDescent="0.25">
      <c r="A3" s="3" t="str">
        <f>Otteluohjelma!$A$128</f>
        <v>5. KIERROS</v>
      </c>
      <c r="F3" s="27">
        <f>Otteluohjelma!$D$128</f>
        <v>44639</v>
      </c>
      <c r="J3" s="1" t="str">
        <f>Otteluohjelma!$G$128</f>
        <v>Kupittaa/Turku</v>
      </c>
      <c r="Q3" s="3" t="str">
        <f>$A$3</f>
        <v>5. KIERROS</v>
      </c>
      <c r="V3" s="27">
        <f>$F$3</f>
        <v>44639</v>
      </c>
      <c r="Z3" s="1" t="str">
        <f>$J$3</f>
        <v>Kupittaa/Turku</v>
      </c>
      <c r="AG3" s="3" t="str">
        <f>$A$3</f>
        <v>5. KIERROS</v>
      </c>
      <c r="AL3" s="27">
        <f>$F$3</f>
        <v>44639</v>
      </c>
      <c r="AP3" s="1" t="str">
        <f>$J$3</f>
        <v>Kupittaa/Turku</v>
      </c>
    </row>
    <row r="5" spans="1:48"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c r="AP5" s="99" t="s">
        <v>37</v>
      </c>
      <c r="AQ5" s="99"/>
      <c r="AR5" s="99"/>
      <c r="AS5" s="99"/>
      <c r="AT5" s="99"/>
      <c r="AU5" s="99"/>
      <c r="AV5" s="99"/>
    </row>
    <row r="7" spans="1:48" s="3" customFormat="1" ht="15" customHeight="1" x14ac:dyDescent="0.25">
      <c r="A7" s="96" t="str">
        <f>Otteluohjelma!$B$130&amp;"-"&amp;Otteluohjelma!$D$130</f>
        <v>1-2</v>
      </c>
      <c r="B7" s="99" t="str">
        <f>Otteluohjelma!$B$131</f>
        <v>TPS</v>
      </c>
      <c r="C7" s="99" t="str">
        <f>Perustiedot!$A$11</f>
        <v>Bay</v>
      </c>
      <c r="D7" s="99" t="str">
        <f>Perustiedot!$A$11</f>
        <v>Bay</v>
      </c>
      <c r="F7" s="99" t="str">
        <f>Otteluohjelma!$D$131</f>
        <v>GH</v>
      </c>
      <c r="G7" s="99" t="str">
        <f>Perustiedot!$A$10</f>
        <v>Patteri</v>
      </c>
      <c r="H7" s="99" t="str">
        <f>Perustiedot!$A$10</f>
        <v>Patteri</v>
      </c>
      <c r="J7" s="99" t="str">
        <f>Otteluohjelma!$B$132</f>
        <v>Mistral</v>
      </c>
      <c r="K7" s="99" t="str">
        <f>Perustiedot!$A$12</f>
        <v>TPS</v>
      </c>
      <c r="L7" s="99" t="str">
        <f>Perustiedot!$A$12</f>
        <v>TPS</v>
      </c>
      <c r="N7" s="99" t="str">
        <f>Otteluohjelma!$D$132</f>
        <v>GB</v>
      </c>
      <c r="O7" s="99" t="str">
        <f>Perustiedot!$A$9</f>
        <v>GB</v>
      </c>
      <c r="P7" s="99" t="str">
        <f>Perustiedot!$A$9</f>
        <v>GB</v>
      </c>
      <c r="Q7" s="96" t="str">
        <f>$A$7</f>
        <v>1-2</v>
      </c>
      <c r="R7" s="99" t="str">
        <f>Otteluohjelma!$B$133</f>
        <v>Mainarit</v>
      </c>
      <c r="S7" s="99" t="str">
        <f>Perustiedot!$A$11</f>
        <v>Bay</v>
      </c>
      <c r="T7" s="99" t="str">
        <f>Perustiedot!$A$11</f>
        <v>Bay</v>
      </c>
      <c r="V7" s="99" t="str">
        <f>Otteluohjelma!$D$133</f>
        <v>RäMe</v>
      </c>
      <c r="W7" s="99" t="str">
        <f>Perustiedot!$A$10</f>
        <v>Patteri</v>
      </c>
      <c r="X7" s="99" t="str">
        <f>Perustiedot!$A$10</f>
        <v>Patteri</v>
      </c>
      <c r="Z7" s="99" t="str">
        <f>Otteluohjelma!$B$134</f>
        <v>TKK</v>
      </c>
      <c r="AA7" s="99" t="str">
        <f>Perustiedot!$A$12</f>
        <v>TPS</v>
      </c>
      <c r="AB7" s="99" t="str">
        <f>Perustiedot!$A$12</f>
        <v>TPS</v>
      </c>
      <c r="AD7" s="99" t="str">
        <f>Otteluohjelma!$D$134</f>
        <v>AllStars</v>
      </c>
      <c r="AE7" s="99" t="str">
        <f>Perustiedot!$A$9</f>
        <v>GB</v>
      </c>
      <c r="AF7" s="99" t="str">
        <f>Perustiedot!$A$9</f>
        <v>GB</v>
      </c>
      <c r="AG7" s="96" t="str">
        <f>$A$7</f>
        <v>1-2</v>
      </c>
      <c r="AH7" s="99" t="str">
        <f>Otteluohjelma!$B$135</f>
        <v>Patteri</v>
      </c>
      <c r="AI7" s="99" t="str">
        <f>Perustiedot!$A$11</f>
        <v>Bay</v>
      </c>
      <c r="AJ7" s="99" t="str">
        <f>Perustiedot!$A$11</f>
        <v>Bay</v>
      </c>
      <c r="AL7" s="99" t="str">
        <f>Otteluohjelma!$D$135</f>
        <v>WRB</v>
      </c>
      <c r="AM7" s="99" t="str">
        <f>Perustiedot!$A$10</f>
        <v>Patteri</v>
      </c>
      <c r="AN7" s="99" t="str">
        <f>Perustiedot!$A$10</f>
        <v>Patteri</v>
      </c>
      <c r="AP7" s="99" t="str">
        <f>Otteluohjelma!$B$136</f>
        <v>BcStory</v>
      </c>
      <c r="AQ7" s="99" t="str">
        <f>Perustiedot!$A$12</f>
        <v>TPS</v>
      </c>
      <c r="AR7" s="99" t="str">
        <f>Perustiedot!$A$12</f>
        <v>TPS</v>
      </c>
      <c r="AT7" s="99" t="str">
        <f>Otteluohjelma!$D$136</f>
        <v>TPS</v>
      </c>
      <c r="AU7" s="99" t="str">
        <f>Perustiedot!$A$9</f>
        <v>GB</v>
      </c>
      <c r="AV7" s="99" t="str">
        <f>Perustiedot!$A$9</f>
        <v>GB</v>
      </c>
    </row>
    <row r="8" spans="1:48"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7"/>
      <c r="B9" s="35" t="s">
        <v>133</v>
      </c>
      <c r="C9" s="34">
        <v>203</v>
      </c>
      <c r="D9" s="45">
        <f>IF(C9=0,0,IF(C9=G9,1,IF(C9&gt;G9,2,0)))</f>
        <v>2</v>
      </c>
      <c r="F9" s="35" t="s">
        <v>151</v>
      </c>
      <c r="G9" s="34">
        <v>188</v>
      </c>
      <c r="H9" s="45">
        <f>IF(G9=0,0,IF(G9=C9,1,IF(G9&gt;C9,2,0)))</f>
        <v>0</v>
      </c>
      <c r="J9" s="35" t="s">
        <v>164</v>
      </c>
      <c r="K9" s="34">
        <v>190</v>
      </c>
      <c r="L9" s="45">
        <f>IF(K9=0,0,IF(K9=O9,1,IF(K9&gt;O9,2,0)))</f>
        <v>0</v>
      </c>
      <c r="N9" s="35" t="s">
        <v>105</v>
      </c>
      <c r="O9" s="34">
        <v>258</v>
      </c>
      <c r="P9" s="45">
        <f>IF(O9=0,0,IF(O9=K9,1,IF(O9&gt;K9,2,0)))</f>
        <v>2</v>
      </c>
      <c r="Q9" s="97"/>
      <c r="R9" s="35" t="s">
        <v>178</v>
      </c>
      <c r="S9" s="34">
        <v>200</v>
      </c>
      <c r="T9" s="45">
        <f>IF(S9=0,0,IF(S9=W9,1,IF(S9&gt;W9,2,0)))</f>
        <v>2</v>
      </c>
      <c r="V9" s="35" t="s">
        <v>143</v>
      </c>
      <c r="W9" s="34">
        <v>177</v>
      </c>
      <c r="X9" s="45">
        <f>IF(W9=0,0,IF(W9=S9,1,IF(W9&gt;S9,2,0)))</f>
        <v>0</v>
      </c>
      <c r="Z9" s="35" t="s">
        <v>172</v>
      </c>
      <c r="AA9" s="34">
        <v>193</v>
      </c>
      <c r="AB9" s="45">
        <f>IF(AA9=0,0,IF(AA9=AE9,1,IF(AA9&gt;AE9,2,0)))</f>
        <v>1</v>
      </c>
      <c r="AD9" s="35" t="s">
        <v>200</v>
      </c>
      <c r="AE9" s="34">
        <v>193</v>
      </c>
      <c r="AF9" s="45">
        <f>IF(AE9=0,0,IF(AE9=AA9,1,IF(AE9&gt;AA9,2,0)))</f>
        <v>1</v>
      </c>
      <c r="AG9" s="97"/>
      <c r="AH9" s="35" t="s">
        <v>195</v>
      </c>
      <c r="AI9" s="34">
        <v>168</v>
      </c>
      <c r="AJ9" s="45">
        <f>IF(AI9=0,0,IF(AI9=AM9,1,IF(AI9&gt;AM9,2,0)))</f>
        <v>0</v>
      </c>
      <c r="AL9" s="35" t="s">
        <v>168</v>
      </c>
      <c r="AM9" s="34">
        <v>233</v>
      </c>
      <c r="AN9" s="45">
        <f>IF(AM9=0,0,IF(AM9=AI9,1,IF(AM9&gt;AI9,2,0)))</f>
        <v>2</v>
      </c>
      <c r="AP9" s="35" t="s">
        <v>216</v>
      </c>
      <c r="AQ9" s="34">
        <v>237</v>
      </c>
      <c r="AR9" s="45">
        <f>IF(AQ9=0,0,IF(AQ9=AU9,1,IF(AQ9&gt;AU9,2,0)))</f>
        <v>2</v>
      </c>
      <c r="AT9" s="35" t="s">
        <v>133</v>
      </c>
      <c r="AU9" s="34">
        <v>203</v>
      </c>
      <c r="AV9" s="45">
        <f>IF(AU9=0,0,IF(AU9=AQ9,1,IF(AU9&gt;AQ9,2,0)))</f>
        <v>0</v>
      </c>
    </row>
    <row r="10" spans="1:48" x14ac:dyDescent="0.25">
      <c r="A10" s="97"/>
      <c r="B10" s="35" t="s">
        <v>155</v>
      </c>
      <c r="C10" s="34">
        <v>170</v>
      </c>
      <c r="D10" s="45">
        <f t="shared" ref="D10:D13" si="0">IF(C10=0,0,IF(C10=G10,1,IF(C10&gt;G10,2,0)))</f>
        <v>0</v>
      </c>
      <c r="F10" s="35" t="s">
        <v>130</v>
      </c>
      <c r="G10" s="34">
        <v>208</v>
      </c>
      <c r="H10" s="45">
        <f t="shared" ref="H10:H13" si="1">IF(G10=0,0,IF(G10=C10,1,IF(G10&gt;C10,2,0)))</f>
        <v>2</v>
      </c>
      <c r="J10" s="35" t="s">
        <v>160</v>
      </c>
      <c r="K10" s="34">
        <v>167</v>
      </c>
      <c r="L10" s="45">
        <f t="shared" ref="L10:L13" si="2">IF(K10=0,0,IF(K10=O10,1,IF(K10&gt;O10,2,0)))</f>
        <v>0</v>
      </c>
      <c r="N10" s="35" t="s">
        <v>112</v>
      </c>
      <c r="O10" s="34">
        <v>269</v>
      </c>
      <c r="P10" s="45">
        <f t="shared" ref="P10:P13" si="3">IF(O10=0,0,IF(O10=K10,1,IF(O10&gt;K10,2,0)))</f>
        <v>2</v>
      </c>
      <c r="Q10" s="97"/>
      <c r="R10" s="35" t="s">
        <v>148</v>
      </c>
      <c r="S10" s="34">
        <v>212</v>
      </c>
      <c r="T10" s="45">
        <f t="shared" ref="T10:T13" si="4">IF(S10=0,0,IF(S10=W10,1,IF(S10&gt;W10,2,0)))</f>
        <v>2</v>
      </c>
      <c r="V10" s="35" t="s">
        <v>116</v>
      </c>
      <c r="W10" s="34">
        <v>204</v>
      </c>
      <c r="X10" s="45">
        <f t="shared" ref="X10:X13" si="5">IF(W10=0,0,IF(W10=S10,1,IF(W10&gt;S10,2,0)))</f>
        <v>0</v>
      </c>
      <c r="Z10" s="35" t="s">
        <v>225</v>
      </c>
      <c r="AA10" s="34">
        <v>204</v>
      </c>
      <c r="AB10" s="45">
        <f t="shared" ref="AB10:AB13" si="6">IF(AA10=0,0,IF(AA10=AE10,1,IF(AA10&gt;AE10,2,0)))</f>
        <v>2</v>
      </c>
      <c r="AD10" s="35" t="s">
        <v>199</v>
      </c>
      <c r="AE10" s="34">
        <v>165</v>
      </c>
      <c r="AF10" s="45">
        <f t="shared" ref="AF10:AF13" si="7">IF(AE10=0,0,IF(AE10=AA10,1,IF(AE10&gt;AA10,2,0)))</f>
        <v>0</v>
      </c>
      <c r="AG10" s="97"/>
      <c r="AH10" s="35" t="s">
        <v>115</v>
      </c>
      <c r="AI10" s="34">
        <v>203</v>
      </c>
      <c r="AJ10" s="45">
        <f t="shared" ref="AJ10:AJ13" si="8">IF(AI10=0,0,IF(AI10=AM10,1,IF(AI10&gt;AM10,2,0)))</f>
        <v>2</v>
      </c>
      <c r="AL10" s="35" t="s">
        <v>226</v>
      </c>
      <c r="AM10" s="34">
        <v>197</v>
      </c>
      <c r="AN10" s="45">
        <f t="shared" ref="AN10:AN13" si="9">IF(AM10=0,0,IF(AM10=AI10,1,IF(AM10&gt;AI10,2,0)))</f>
        <v>0</v>
      </c>
      <c r="AP10" s="35" t="s">
        <v>185</v>
      </c>
      <c r="AQ10" s="34">
        <v>136</v>
      </c>
      <c r="AR10" s="45">
        <f t="shared" ref="AR10:AR13" si="10">IF(AQ10=0,0,IF(AQ10=AU10,1,IF(AQ10&gt;AU10,2,0)))</f>
        <v>0</v>
      </c>
      <c r="AT10" s="35" t="s">
        <v>155</v>
      </c>
      <c r="AU10" s="34">
        <v>213</v>
      </c>
      <c r="AV10" s="45">
        <f t="shared" ref="AV10:AV13" si="11">IF(AU10=0,0,IF(AU10=AQ10,1,IF(AU10&gt;AQ10,2,0)))</f>
        <v>2</v>
      </c>
    </row>
    <row r="11" spans="1:48" x14ac:dyDescent="0.25">
      <c r="A11" s="97"/>
      <c r="B11" s="35" t="s">
        <v>145</v>
      </c>
      <c r="C11" s="34">
        <v>215</v>
      </c>
      <c r="D11" s="45">
        <f t="shared" si="0"/>
        <v>2</v>
      </c>
      <c r="F11" s="35" t="s">
        <v>215</v>
      </c>
      <c r="G11" s="34">
        <v>181</v>
      </c>
      <c r="H11" s="45">
        <f t="shared" si="1"/>
        <v>0</v>
      </c>
      <c r="J11" s="35" t="s">
        <v>167</v>
      </c>
      <c r="K11" s="34">
        <v>189</v>
      </c>
      <c r="L11" s="45">
        <f t="shared" si="2"/>
        <v>0</v>
      </c>
      <c r="N11" s="35" t="s">
        <v>169</v>
      </c>
      <c r="O11" s="34">
        <v>215</v>
      </c>
      <c r="P11" s="45">
        <f t="shared" si="3"/>
        <v>2</v>
      </c>
      <c r="Q11" s="97"/>
      <c r="R11" s="35" t="s">
        <v>147</v>
      </c>
      <c r="S11" s="34">
        <v>215</v>
      </c>
      <c r="T11" s="45">
        <f t="shared" si="4"/>
        <v>2</v>
      </c>
      <c r="V11" s="35" t="s">
        <v>157</v>
      </c>
      <c r="W11" s="34">
        <v>154</v>
      </c>
      <c r="X11" s="45">
        <f t="shared" si="5"/>
        <v>0</v>
      </c>
      <c r="Z11" s="35" t="s">
        <v>217</v>
      </c>
      <c r="AA11" s="34">
        <v>188</v>
      </c>
      <c r="AB11" s="45">
        <f t="shared" si="6"/>
        <v>0</v>
      </c>
      <c r="AD11" s="35" t="s">
        <v>202</v>
      </c>
      <c r="AE11" s="34">
        <v>214</v>
      </c>
      <c r="AF11" s="45">
        <f t="shared" si="7"/>
        <v>2</v>
      </c>
      <c r="AG11" s="97"/>
      <c r="AH11" s="35" t="s">
        <v>138</v>
      </c>
      <c r="AI11" s="34">
        <v>169</v>
      </c>
      <c r="AJ11" s="45">
        <f t="shared" si="8"/>
        <v>2</v>
      </c>
      <c r="AL11" s="35" t="s">
        <v>207</v>
      </c>
      <c r="AM11" s="34">
        <v>142</v>
      </c>
      <c r="AN11" s="45">
        <f t="shared" si="9"/>
        <v>0</v>
      </c>
      <c r="AP11" s="35" t="s">
        <v>187</v>
      </c>
      <c r="AQ11" s="34">
        <v>179</v>
      </c>
      <c r="AR11" s="45">
        <f t="shared" si="10"/>
        <v>2</v>
      </c>
      <c r="AT11" s="35" t="s">
        <v>145</v>
      </c>
      <c r="AU11" s="34">
        <v>160</v>
      </c>
      <c r="AV11" s="45">
        <f t="shared" si="11"/>
        <v>0</v>
      </c>
    </row>
    <row r="12" spans="1:48" x14ac:dyDescent="0.25">
      <c r="A12" s="97"/>
      <c r="B12" s="35" t="s">
        <v>150</v>
      </c>
      <c r="C12" s="34">
        <v>218</v>
      </c>
      <c r="D12" s="45">
        <f t="shared" si="0"/>
        <v>2</v>
      </c>
      <c r="F12" s="35" t="s">
        <v>173</v>
      </c>
      <c r="G12" s="34">
        <v>144</v>
      </c>
      <c r="H12" s="45">
        <f t="shared" si="1"/>
        <v>0</v>
      </c>
      <c r="J12" s="35" t="s">
        <v>166</v>
      </c>
      <c r="K12" s="34">
        <v>231</v>
      </c>
      <c r="L12" s="45">
        <f t="shared" si="2"/>
        <v>2</v>
      </c>
      <c r="N12" s="35" t="s">
        <v>120</v>
      </c>
      <c r="O12" s="34">
        <v>167</v>
      </c>
      <c r="P12" s="45">
        <f t="shared" si="3"/>
        <v>0</v>
      </c>
      <c r="Q12" s="97"/>
      <c r="R12" s="35" t="s">
        <v>126</v>
      </c>
      <c r="S12" s="34">
        <v>241</v>
      </c>
      <c r="T12" s="45">
        <f t="shared" si="4"/>
        <v>2</v>
      </c>
      <c r="V12" s="35" t="s">
        <v>153</v>
      </c>
      <c r="W12" s="34">
        <v>192</v>
      </c>
      <c r="X12" s="45">
        <f t="shared" si="5"/>
        <v>0</v>
      </c>
      <c r="Z12" s="35" t="s">
        <v>108</v>
      </c>
      <c r="AA12" s="34">
        <v>209</v>
      </c>
      <c r="AB12" s="45">
        <f t="shared" si="6"/>
        <v>2</v>
      </c>
      <c r="AD12" s="35" t="s">
        <v>203</v>
      </c>
      <c r="AE12" s="34">
        <v>190</v>
      </c>
      <c r="AF12" s="45">
        <f t="shared" si="7"/>
        <v>0</v>
      </c>
      <c r="AG12" s="97"/>
      <c r="AH12" s="35" t="s">
        <v>122</v>
      </c>
      <c r="AI12" s="34">
        <v>177</v>
      </c>
      <c r="AJ12" s="45">
        <f t="shared" si="8"/>
        <v>0</v>
      </c>
      <c r="AL12" s="35" t="s">
        <v>208</v>
      </c>
      <c r="AM12" s="34">
        <v>228</v>
      </c>
      <c r="AN12" s="45">
        <f t="shared" si="9"/>
        <v>2</v>
      </c>
      <c r="AP12" s="35" t="s">
        <v>146</v>
      </c>
      <c r="AQ12" s="34">
        <v>202</v>
      </c>
      <c r="AR12" s="45">
        <f t="shared" si="10"/>
        <v>2</v>
      </c>
      <c r="AT12" s="35" t="s">
        <v>150</v>
      </c>
      <c r="AU12" s="34">
        <v>172</v>
      </c>
      <c r="AV12" s="45">
        <f t="shared" si="11"/>
        <v>0</v>
      </c>
    </row>
    <row r="13" spans="1:48" x14ac:dyDescent="0.25">
      <c r="A13" s="97"/>
      <c r="B13" s="35" t="s">
        <v>140</v>
      </c>
      <c r="C13" s="34">
        <v>210</v>
      </c>
      <c r="D13" s="45">
        <f t="shared" si="0"/>
        <v>0</v>
      </c>
      <c r="F13" s="35" t="s">
        <v>113</v>
      </c>
      <c r="G13" s="34">
        <v>226</v>
      </c>
      <c r="H13" s="45">
        <f t="shared" si="1"/>
        <v>2</v>
      </c>
      <c r="J13" s="35" t="s">
        <v>161</v>
      </c>
      <c r="K13" s="34">
        <v>227</v>
      </c>
      <c r="L13" s="45">
        <f t="shared" si="2"/>
        <v>2</v>
      </c>
      <c r="N13" s="35" t="s">
        <v>129</v>
      </c>
      <c r="O13" s="34">
        <v>206</v>
      </c>
      <c r="P13" s="45">
        <f t="shared" si="3"/>
        <v>0</v>
      </c>
      <c r="Q13" s="97"/>
      <c r="R13" s="35" t="s">
        <v>142</v>
      </c>
      <c r="S13" s="34">
        <v>171</v>
      </c>
      <c r="T13" s="45">
        <f t="shared" si="4"/>
        <v>0</v>
      </c>
      <c r="V13" s="35" t="s">
        <v>107</v>
      </c>
      <c r="W13" s="34">
        <v>230</v>
      </c>
      <c r="X13" s="45">
        <f t="shared" si="5"/>
        <v>2</v>
      </c>
      <c r="Z13" s="35" t="s">
        <v>132</v>
      </c>
      <c r="AA13" s="34">
        <v>191</v>
      </c>
      <c r="AB13" s="45">
        <f t="shared" si="6"/>
        <v>0</v>
      </c>
      <c r="AD13" s="35" t="s">
        <v>198</v>
      </c>
      <c r="AE13" s="34">
        <v>195</v>
      </c>
      <c r="AF13" s="45">
        <f t="shared" si="7"/>
        <v>2</v>
      </c>
      <c r="AG13" s="97"/>
      <c r="AH13" s="35" t="s">
        <v>149</v>
      </c>
      <c r="AI13" s="34">
        <v>161</v>
      </c>
      <c r="AJ13" s="45">
        <f t="shared" si="8"/>
        <v>0</v>
      </c>
      <c r="AL13" s="35" t="s">
        <v>119</v>
      </c>
      <c r="AM13" s="34">
        <v>181</v>
      </c>
      <c r="AN13" s="45">
        <f t="shared" si="9"/>
        <v>2</v>
      </c>
      <c r="AP13" s="35" t="s">
        <v>186</v>
      </c>
      <c r="AQ13" s="34">
        <v>173</v>
      </c>
      <c r="AR13" s="45">
        <f t="shared" si="10"/>
        <v>0</v>
      </c>
      <c r="AT13" s="35" t="s">
        <v>140</v>
      </c>
      <c r="AU13" s="34">
        <v>233</v>
      </c>
      <c r="AV13" s="45">
        <f t="shared" si="11"/>
        <v>2</v>
      </c>
    </row>
    <row r="14" spans="1:48" s="48" customFormat="1" ht="18.75" x14ac:dyDescent="0.3">
      <c r="A14" s="97"/>
      <c r="B14" s="46" t="s">
        <v>35</v>
      </c>
      <c r="C14" s="47">
        <f>SUM(C9:C13)</f>
        <v>1016</v>
      </c>
      <c r="D14" s="47">
        <f>IF(C14=0,0,IF(C14=G14,5,IF(C14&gt;G14,10,0)))</f>
        <v>10</v>
      </c>
      <c r="F14" s="46" t="s">
        <v>35</v>
      </c>
      <c r="G14" s="47">
        <f>SUM(G9:G13)</f>
        <v>947</v>
      </c>
      <c r="H14" s="47">
        <f>IF(G14=0,0,IF(G14=C14,5,IF(G14&gt;C14,10,0)))</f>
        <v>0</v>
      </c>
      <c r="J14" s="46" t="s">
        <v>35</v>
      </c>
      <c r="K14" s="47">
        <f>SUM(K9:K13)</f>
        <v>1004</v>
      </c>
      <c r="L14" s="47">
        <f>IF(K14=0,0,IF(K14=O14,5,IF(K14&gt;O14,10,0)))</f>
        <v>0</v>
      </c>
      <c r="N14" s="46" t="s">
        <v>35</v>
      </c>
      <c r="O14" s="47">
        <f>SUM(O9:O13)</f>
        <v>1115</v>
      </c>
      <c r="P14" s="47">
        <f>IF(O14=0,0,IF(O14=K14,5,IF(O14&gt;K14,10,0)))</f>
        <v>10</v>
      </c>
      <c r="Q14" s="97"/>
      <c r="R14" s="46" t="s">
        <v>35</v>
      </c>
      <c r="S14" s="47">
        <f>SUM(S9:S13)</f>
        <v>1039</v>
      </c>
      <c r="T14" s="47">
        <f>IF(S14=0,0,IF(S14=W14,5,IF(S14&gt;W14,10,0)))</f>
        <v>10</v>
      </c>
      <c r="V14" s="46" t="s">
        <v>35</v>
      </c>
      <c r="W14" s="47">
        <f>SUM(W9:W13)</f>
        <v>957</v>
      </c>
      <c r="X14" s="47">
        <f>IF(W14=0,0,IF(W14=S14,5,IF(W14&gt;S14,10,0)))</f>
        <v>0</v>
      </c>
      <c r="Z14" s="46" t="s">
        <v>35</v>
      </c>
      <c r="AA14" s="47">
        <f>SUM(AA9:AA13)</f>
        <v>985</v>
      </c>
      <c r="AB14" s="47">
        <f>IF(AA14=0,0,IF(AA14=AE14,5,IF(AA14&gt;AE14,10,0)))</f>
        <v>10</v>
      </c>
      <c r="AD14" s="46" t="s">
        <v>35</v>
      </c>
      <c r="AE14" s="47">
        <f>SUM(AE9:AE13)</f>
        <v>957</v>
      </c>
      <c r="AF14" s="47">
        <f>IF(AE14=0,0,IF(AE14=AA14,5,IF(AE14&gt;AA14,10,0)))</f>
        <v>0</v>
      </c>
      <c r="AG14" s="97"/>
      <c r="AH14" s="46" t="s">
        <v>35</v>
      </c>
      <c r="AI14" s="47">
        <f>SUM(AI9:AI13)</f>
        <v>878</v>
      </c>
      <c r="AJ14" s="47">
        <f>IF(AI14=0,0,IF(AI14=AM14,5,IF(AI14&gt;AM14,10,0)))</f>
        <v>0</v>
      </c>
      <c r="AL14" s="46" t="s">
        <v>35</v>
      </c>
      <c r="AM14" s="47">
        <f>SUM(AM9:AM13)</f>
        <v>981</v>
      </c>
      <c r="AN14" s="47">
        <f>IF(AM14=0,0,IF(AM14=AI14,5,IF(AM14&gt;AI14,10,0)))</f>
        <v>10</v>
      </c>
      <c r="AP14" s="46" t="s">
        <v>35</v>
      </c>
      <c r="AQ14" s="47">
        <f>SUM(AQ9:AQ13)</f>
        <v>927</v>
      </c>
      <c r="AR14" s="47">
        <f>IF(AQ14=0,0,IF(AQ14=AU14,5,IF(AQ14&gt;AU14,10,0)))</f>
        <v>0</v>
      </c>
      <c r="AT14" s="46" t="s">
        <v>35</v>
      </c>
      <c r="AU14" s="47">
        <f>SUM(AU9:AU13)</f>
        <v>981</v>
      </c>
      <c r="AV14" s="47">
        <f>IF(AU14=0,0,IF(AU14=AQ14,5,IF(AU14&gt;AQ14,10,0)))</f>
        <v>10</v>
      </c>
    </row>
    <row r="15" spans="1:48" s="48" customFormat="1" ht="18.75" x14ac:dyDescent="0.3">
      <c r="A15" s="97"/>
      <c r="B15" s="46" t="s">
        <v>6</v>
      </c>
      <c r="C15" s="47"/>
      <c r="D15" s="49">
        <f>SUM(D9:D14)</f>
        <v>16</v>
      </c>
      <c r="F15" s="46" t="s">
        <v>6</v>
      </c>
      <c r="G15" s="47"/>
      <c r="H15" s="49">
        <f>SUM(H9:H14)</f>
        <v>4</v>
      </c>
      <c r="J15" s="46" t="s">
        <v>6</v>
      </c>
      <c r="K15" s="47"/>
      <c r="L15" s="49">
        <f>SUM(L9:L14)</f>
        <v>4</v>
      </c>
      <c r="N15" s="46" t="s">
        <v>6</v>
      </c>
      <c r="O15" s="47"/>
      <c r="P15" s="49">
        <f>SUM(P9:P14)</f>
        <v>16</v>
      </c>
      <c r="Q15" s="97"/>
      <c r="R15" s="46" t="s">
        <v>6</v>
      </c>
      <c r="S15" s="47"/>
      <c r="T15" s="49">
        <f>SUM(T9:T14)</f>
        <v>18</v>
      </c>
      <c r="V15" s="46" t="s">
        <v>6</v>
      </c>
      <c r="W15" s="47"/>
      <c r="X15" s="49">
        <f>SUM(X9:X14)</f>
        <v>2</v>
      </c>
      <c r="Z15" s="46" t="s">
        <v>6</v>
      </c>
      <c r="AA15" s="47"/>
      <c r="AB15" s="49">
        <f>SUM(AB9:AB14)</f>
        <v>15</v>
      </c>
      <c r="AD15" s="46" t="s">
        <v>6</v>
      </c>
      <c r="AE15" s="47"/>
      <c r="AF15" s="49">
        <f>SUM(AF9:AF14)</f>
        <v>5</v>
      </c>
      <c r="AG15" s="97"/>
      <c r="AH15" s="46" t="s">
        <v>6</v>
      </c>
      <c r="AI15" s="47"/>
      <c r="AJ15" s="49">
        <f>SUM(AJ9:AJ14)</f>
        <v>4</v>
      </c>
      <c r="AL15" s="46" t="s">
        <v>6</v>
      </c>
      <c r="AM15" s="47"/>
      <c r="AN15" s="49">
        <f>SUM(AN9:AN14)</f>
        <v>16</v>
      </c>
      <c r="AP15" s="46" t="s">
        <v>6</v>
      </c>
      <c r="AQ15" s="47"/>
      <c r="AR15" s="49">
        <f>SUM(AR9:AR14)</f>
        <v>6</v>
      </c>
      <c r="AT15" s="46" t="s">
        <v>6</v>
      </c>
      <c r="AU15" s="47"/>
      <c r="AV15" s="49">
        <f>SUM(AV9:AV14)</f>
        <v>14</v>
      </c>
    </row>
    <row r="18" spans="1:48" s="3" customFormat="1" ht="14.45" customHeight="1" x14ac:dyDescent="0.25">
      <c r="A18" s="96" t="str">
        <f>Otteluohjelma!$E$130&amp;"-"&amp;Otteluohjelma!$G$130</f>
        <v>3-4</v>
      </c>
      <c r="B18" s="99" t="str">
        <f>Otteluohjelma!$E$131</f>
        <v>GB</v>
      </c>
      <c r="C18" s="99" t="str">
        <f>Perustiedot!$A$12</f>
        <v>TPS</v>
      </c>
      <c r="D18" s="99" t="str">
        <f>Perustiedot!$A$12</f>
        <v>TPS</v>
      </c>
      <c r="F18" s="99" t="str">
        <f>Otteluohjelma!$G$131</f>
        <v>BcStory</v>
      </c>
      <c r="G18" s="99" t="e">
        <f>Perustiedot!#REF!</f>
        <v>#REF!</v>
      </c>
      <c r="H18" s="99" t="e">
        <f>Perustiedot!#REF!</f>
        <v>#REF!</v>
      </c>
      <c r="J18" s="99" t="str">
        <f>Otteluohjelma!$E$132</f>
        <v>Bay</v>
      </c>
      <c r="K18" s="99" t="str">
        <f>Perustiedot!$A$11</f>
        <v>Bay</v>
      </c>
      <c r="L18" s="99" t="str">
        <f>Perustiedot!$A$11</f>
        <v>Bay</v>
      </c>
      <c r="N18" s="99" t="str">
        <f>Otteluohjelma!$G$132</f>
        <v>AllStars</v>
      </c>
      <c r="O18" s="99" t="e">
        <f>Perustiedot!#REF!</f>
        <v>#REF!</v>
      </c>
      <c r="P18" s="99" t="e">
        <f>Perustiedot!#REF!</f>
        <v>#REF!</v>
      </c>
      <c r="Q18" s="100" t="str">
        <f>$A$18</f>
        <v>3-4</v>
      </c>
      <c r="R18" s="99" t="str">
        <f>Otteluohjelma!$E$133</f>
        <v>TKK</v>
      </c>
      <c r="S18" s="99" t="str">
        <f>Perustiedot!$A$12</f>
        <v>TPS</v>
      </c>
      <c r="T18" s="99" t="str">
        <f>Perustiedot!$A$12</f>
        <v>TPS</v>
      </c>
      <c r="V18" s="99" t="str">
        <f>Otteluohjelma!$G$133</f>
        <v>Mistral</v>
      </c>
      <c r="W18" s="99" t="e">
        <f>Perustiedot!#REF!</f>
        <v>#REF!</v>
      </c>
      <c r="X18" s="99" t="e">
        <f>Perustiedot!#REF!</f>
        <v>#REF!</v>
      </c>
      <c r="Z18" s="99" t="str">
        <f>Otteluohjelma!$E$134</f>
        <v>Mainarit</v>
      </c>
      <c r="AA18" s="99" t="str">
        <f>Perustiedot!$A$11</f>
        <v>Bay</v>
      </c>
      <c r="AB18" s="99" t="str">
        <f>Perustiedot!$A$11</f>
        <v>Bay</v>
      </c>
      <c r="AD18" s="99" t="str">
        <f>Otteluohjelma!$G$134</f>
        <v>WRB</v>
      </c>
      <c r="AE18" s="99" t="e">
        <f>Perustiedot!#REF!</f>
        <v>#REF!</v>
      </c>
      <c r="AF18" s="99" t="e">
        <f>Perustiedot!#REF!</f>
        <v>#REF!</v>
      </c>
      <c r="AG18" s="100" t="str">
        <f>$A$18</f>
        <v>3-4</v>
      </c>
      <c r="AH18" s="99" t="str">
        <f>Otteluohjelma!$E$135</f>
        <v>GH</v>
      </c>
      <c r="AI18" s="99" t="str">
        <f>Perustiedot!$A$12</f>
        <v>TPS</v>
      </c>
      <c r="AJ18" s="99" t="str">
        <f>Perustiedot!$A$12</f>
        <v>TPS</v>
      </c>
      <c r="AL18" s="99" t="str">
        <f>Otteluohjelma!$G$135</f>
        <v>RäMe</v>
      </c>
      <c r="AM18" s="99" t="e">
        <f>Perustiedot!#REF!</f>
        <v>#REF!</v>
      </c>
      <c r="AN18" s="99" t="e">
        <f>Perustiedot!#REF!</f>
        <v>#REF!</v>
      </c>
      <c r="AP18" s="99" t="str">
        <f>Otteluohjelma!$E$136</f>
        <v>Patteri</v>
      </c>
      <c r="AQ18" s="99" t="str">
        <f>Perustiedot!$A$11</f>
        <v>Bay</v>
      </c>
      <c r="AR18" s="99" t="str">
        <f>Perustiedot!$A$11</f>
        <v>Bay</v>
      </c>
      <c r="AT18" s="99" t="str">
        <f>Otteluohjelma!$G$136</f>
        <v>TKK</v>
      </c>
      <c r="AU18" s="99" t="e">
        <f>Perustiedot!#REF!</f>
        <v>#REF!</v>
      </c>
      <c r="AV18" s="99" t="e">
        <f>Perustiedot!#REF!</f>
        <v>#REF!</v>
      </c>
    </row>
    <row r="19" spans="1:48" s="3" customFormat="1" x14ac:dyDescent="0.25">
      <c r="A19" s="97"/>
      <c r="B19" s="42" t="s">
        <v>3</v>
      </c>
      <c r="C19" s="43" t="s">
        <v>7</v>
      </c>
      <c r="D19" s="43" t="s">
        <v>8</v>
      </c>
      <c r="E19" s="44"/>
      <c r="F19" s="42" t="s">
        <v>3</v>
      </c>
      <c r="G19" s="43" t="s">
        <v>7</v>
      </c>
      <c r="H19" s="43" t="s">
        <v>8</v>
      </c>
      <c r="J19" s="42" t="s">
        <v>3</v>
      </c>
      <c r="K19" s="43" t="s">
        <v>7</v>
      </c>
      <c r="L19" s="43" t="s">
        <v>8</v>
      </c>
      <c r="M19" s="44"/>
      <c r="N19" s="42" t="s">
        <v>3</v>
      </c>
      <c r="O19" s="43" t="s">
        <v>7</v>
      </c>
      <c r="P19" s="43" t="s">
        <v>8</v>
      </c>
      <c r="Q19" s="101"/>
      <c r="R19" s="42" t="s">
        <v>3</v>
      </c>
      <c r="S19" s="43" t="s">
        <v>7</v>
      </c>
      <c r="T19" s="43" t="s">
        <v>8</v>
      </c>
      <c r="U19" s="44"/>
      <c r="V19" s="42" t="s">
        <v>3</v>
      </c>
      <c r="W19" s="43" t="s">
        <v>7</v>
      </c>
      <c r="X19" s="43" t="s">
        <v>8</v>
      </c>
      <c r="Z19" s="42" t="s">
        <v>3</v>
      </c>
      <c r="AA19" s="43" t="s">
        <v>7</v>
      </c>
      <c r="AB19" s="43" t="s">
        <v>8</v>
      </c>
      <c r="AC19" s="44"/>
      <c r="AD19" s="42" t="s">
        <v>3</v>
      </c>
      <c r="AE19" s="43" t="s">
        <v>7</v>
      </c>
      <c r="AF19" s="43" t="s">
        <v>8</v>
      </c>
      <c r="AG19" s="101"/>
      <c r="AH19" s="42" t="s">
        <v>3</v>
      </c>
      <c r="AI19" s="43" t="s">
        <v>7</v>
      </c>
      <c r="AJ19" s="43" t="s">
        <v>8</v>
      </c>
      <c r="AK19" s="44"/>
      <c r="AL19" s="42" t="s">
        <v>3</v>
      </c>
      <c r="AM19" s="43" t="s">
        <v>7</v>
      </c>
      <c r="AN19" s="43" t="s">
        <v>8</v>
      </c>
      <c r="AP19" s="42" t="s">
        <v>3</v>
      </c>
      <c r="AQ19" s="43" t="s">
        <v>7</v>
      </c>
      <c r="AR19" s="43" t="s">
        <v>8</v>
      </c>
      <c r="AS19" s="44"/>
      <c r="AT19" s="42" t="s">
        <v>3</v>
      </c>
      <c r="AU19" s="43" t="s">
        <v>7</v>
      </c>
      <c r="AV19" s="43" t="s">
        <v>8</v>
      </c>
    </row>
    <row r="20" spans="1:48" x14ac:dyDescent="0.25">
      <c r="A20" s="97"/>
      <c r="B20" s="35" t="s">
        <v>105</v>
      </c>
      <c r="C20" s="34">
        <v>235</v>
      </c>
      <c r="D20" s="45">
        <f>IF(C20=0,0,IF(C20=G20,1,IF(C20&gt;G20,2,0)))</f>
        <v>2</v>
      </c>
      <c r="F20" s="35" t="s">
        <v>189</v>
      </c>
      <c r="G20" s="34">
        <v>179</v>
      </c>
      <c r="H20" s="45">
        <f>IF(G20=0,0,IF(G20=C20,1,IF(G20&gt;C20,2,0)))</f>
        <v>0</v>
      </c>
      <c r="J20" s="35" t="s">
        <v>135</v>
      </c>
      <c r="K20" s="34">
        <v>195</v>
      </c>
      <c r="L20" s="45">
        <f>IF(K20=0,0,IF(K20=O20,1,IF(K20&gt;O20,2,0)))</f>
        <v>2</v>
      </c>
      <c r="N20" s="35" t="s">
        <v>199</v>
      </c>
      <c r="O20" s="34">
        <v>179</v>
      </c>
      <c r="P20" s="45">
        <f>IF(O20=0,0,IF(O20=K20,1,IF(O20&gt;K20,2,0)))</f>
        <v>0</v>
      </c>
      <c r="Q20" s="101"/>
      <c r="R20" s="35" t="s">
        <v>172</v>
      </c>
      <c r="S20" s="34">
        <v>199</v>
      </c>
      <c r="T20" s="45">
        <f>IF(S20=0,0,IF(S20=W20,1,IF(S20&gt;W20,2,0)))</f>
        <v>2</v>
      </c>
      <c r="V20" s="35" t="s">
        <v>164</v>
      </c>
      <c r="W20" s="34">
        <v>178</v>
      </c>
      <c r="X20" s="45">
        <f>IF(W20=0,0,IF(W20=S20,1,IF(W20&gt;S20,2,0)))</f>
        <v>0</v>
      </c>
      <c r="Z20" s="35" t="s">
        <v>178</v>
      </c>
      <c r="AA20" s="34">
        <v>211</v>
      </c>
      <c r="AB20" s="45">
        <f>IF(AA20=0,0,IF(AA20=AE20,1,IF(AA20&gt;AE20,2,0)))</f>
        <v>0</v>
      </c>
      <c r="AD20" s="35" t="s">
        <v>168</v>
      </c>
      <c r="AE20" s="34">
        <v>221</v>
      </c>
      <c r="AF20" s="45">
        <f>IF(AE20=0,0,IF(AE20=AA20,1,IF(AE20&gt;AA20,2,0)))</f>
        <v>2</v>
      </c>
      <c r="AG20" s="101"/>
      <c r="AH20" s="35" t="s">
        <v>151</v>
      </c>
      <c r="AI20" s="34">
        <v>190</v>
      </c>
      <c r="AJ20" s="45">
        <f>IF(AI20=0,0,IF(AI20=AM20,1,IF(AI20&gt;AM20,2,0)))</f>
        <v>0</v>
      </c>
      <c r="AL20" s="35" t="s">
        <v>143</v>
      </c>
      <c r="AM20" s="34">
        <v>206</v>
      </c>
      <c r="AN20" s="45">
        <f>IF(AM20=0,0,IF(AM20=AI20,1,IF(AM20&gt;AI20,2,0)))</f>
        <v>2</v>
      </c>
      <c r="AP20" s="35" t="s">
        <v>195</v>
      </c>
      <c r="AQ20" s="34">
        <v>225</v>
      </c>
      <c r="AR20" s="45">
        <f>IF(AQ20=0,0,IF(AQ20=AU20,1,IF(AQ20&gt;AU20,2,0)))</f>
        <v>2</v>
      </c>
      <c r="AT20" s="35" t="s">
        <v>172</v>
      </c>
      <c r="AU20" s="34">
        <v>190</v>
      </c>
      <c r="AV20" s="45">
        <f>IF(AU20=0,0,IF(AU20=AQ20,1,IF(AU20&gt;AQ20,2,0)))</f>
        <v>0</v>
      </c>
    </row>
    <row r="21" spans="1:48" x14ac:dyDescent="0.25">
      <c r="A21" s="97"/>
      <c r="B21" s="35" t="s">
        <v>112</v>
      </c>
      <c r="C21" s="34">
        <v>201</v>
      </c>
      <c r="D21" s="45">
        <f t="shared" ref="D21:D24" si="12">IF(C21=0,0,IF(C21=G21,1,IF(C21&gt;G21,2,0)))</f>
        <v>2</v>
      </c>
      <c r="F21" s="35" t="s">
        <v>185</v>
      </c>
      <c r="G21" s="34">
        <v>199</v>
      </c>
      <c r="H21" s="45">
        <f t="shared" ref="H21:H24" si="13">IF(G21=0,0,IF(G21=C21,1,IF(G21&gt;C21,2,0)))</f>
        <v>0</v>
      </c>
      <c r="J21" s="35" t="s">
        <v>219</v>
      </c>
      <c r="K21" s="34">
        <v>190</v>
      </c>
      <c r="L21" s="45">
        <f t="shared" ref="L21:L24" si="14">IF(K21=0,0,IF(K21=O21,1,IF(K21&gt;O21,2,0)))</f>
        <v>0</v>
      </c>
      <c r="N21" s="35" t="s">
        <v>200</v>
      </c>
      <c r="O21" s="34">
        <v>218</v>
      </c>
      <c r="P21" s="45">
        <f t="shared" ref="P21:P24" si="15">IF(O21=0,0,IF(O21=K21,1,IF(O21&gt;K21,2,0)))</f>
        <v>2</v>
      </c>
      <c r="Q21" s="101"/>
      <c r="R21" s="35" t="s">
        <v>217</v>
      </c>
      <c r="S21" s="34">
        <v>189</v>
      </c>
      <c r="T21" s="45">
        <f t="shared" ref="T21:T24" si="16">IF(S21=0,0,IF(S21=W21,1,IF(S21&gt;W21,2,0)))</f>
        <v>2</v>
      </c>
      <c r="V21" s="35" t="s">
        <v>160</v>
      </c>
      <c r="W21" s="34">
        <v>171</v>
      </c>
      <c r="X21" s="45">
        <f t="shared" ref="X21:X24" si="17">IF(W21=0,0,IF(W21=S21,1,IF(W21&gt;S21,2,0)))</f>
        <v>0</v>
      </c>
      <c r="Z21" s="35" t="s">
        <v>148</v>
      </c>
      <c r="AA21" s="34">
        <v>237</v>
      </c>
      <c r="AB21" s="45">
        <f t="shared" ref="AB21:AB24" si="18">IF(AA21=0,0,IF(AA21=AE21,1,IF(AA21&gt;AE21,2,0)))</f>
        <v>2</v>
      </c>
      <c r="AD21" s="35" t="s">
        <v>226</v>
      </c>
      <c r="AE21" s="34">
        <v>192</v>
      </c>
      <c r="AF21" s="45">
        <f t="shared" ref="AF21:AF24" si="19">IF(AE21=0,0,IF(AE21=AA21,1,IF(AE21&gt;AA21,2,0)))</f>
        <v>0</v>
      </c>
      <c r="AG21" s="101"/>
      <c r="AH21" s="35" t="s">
        <v>113</v>
      </c>
      <c r="AI21" s="34">
        <v>163</v>
      </c>
      <c r="AJ21" s="45">
        <f t="shared" ref="AJ21:AJ24" si="20">IF(AI21=0,0,IF(AI21=AM21,1,IF(AI21&gt;AM21,2,0)))</f>
        <v>0</v>
      </c>
      <c r="AL21" s="35" t="s">
        <v>116</v>
      </c>
      <c r="AM21" s="34">
        <v>190</v>
      </c>
      <c r="AN21" s="45">
        <f t="shared" ref="AN21:AN24" si="21">IF(AM21=0,0,IF(AM21=AI21,1,IF(AM21&gt;AI21,2,0)))</f>
        <v>2</v>
      </c>
      <c r="AP21" s="35" t="s">
        <v>115</v>
      </c>
      <c r="AQ21" s="34">
        <v>192</v>
      </c>
      <c r="AR21" s="45">
        <f t="shared" ref="AR21:AR24" si="22">IF(AQ21=0,0,IF(AQ21=AU21,1,IF(AQ21&gt;AU21,2,0)))</f>
        <v>0</v>
      </c>
      <c r="AT21" s="35" t="s">
        <v>225</v>
      </c>
      <c r="AU21" s="34">
        <v>222</v>
      </c>
      <c r="AV21" s="45">
        <f t="shared" ref="AV21:AV24" si="23">IF(AU21=0,0,IF(AU21=AQ21,1,IF(AU21&gt;AQ21,2,0)))</f>
        <v>2</v>
      </c>
    </row>
    <row r="22" spans="1:48" x14ac:dyDescent="0.25">
      <c r="A22" s="97"/>
      <c r="B22" s="35" t="s">
        <v>169</v>
      </c>
      <c r="C22" s="34">
        <v>173</v>
      </c>
      <c r="D22" s="45">
        <f t="shared" si="12"/>
        <v>0</v>
      </c>
      <c r="F22" s="35" t="s">
        <v>187</v>
      </c>
      <c r="G22" s="34">
        <v>226</v>
      </c>
      <c r="H22" s="45">
        <f t="shared" si="13"/>
        <v>2</v>
      </c>
      <c r="J22" s="35" t="s">
        <v>118</v>
      </c>
      <c r="K22" s="34">
        <v>157</v>
      </c>
      <c r="L22" s="45">
        <f t="shared" si="14"/>
        <v>0</v>
      </c>
      <c r="N22" s="35" t="s">
        <v>227</v>
      </c>
      <c r="O22" s="34">
        <v>175</v>
      </c>
      <c r="P22" s="45">
        <f t="shared" si="15"/>
        <v>2</v>
      </c>
      <c r="Q22" s="101"/>
      <c r="R22" s="35" t="s">
        <v>224</v>
      </c>
      <c r="S22" s="34">
        <v>172</v>
      </c>
      <c r="T22" s="45">
        <f t="shared" si="16"/>
        <v>0</v>
      </c>
      <c r="V22" s="35" t="s">
        <v>167</v>
      </c>
      <c r="W22" s="34">
        <v>222</v>
      </c>
      <c r="X22" s="45">
        <f t="shared" si="17"/>
        <v>2</v>
      </c>
      <c r="Z22" s="35" t="s">
        <v>147</v>
      </c>
      <c r="AA22" s="34">
        <v>171</v>
      </c>
      <c r="AB22" s="45">
        <f t="shared" si="18"/>
        <v>0</v>
      </c>
      <c r="AD22" s="35" t="s">
        <v>176</v>
      </c>
      <c r="AE22" s="34">
        <v>172</v>
      </c>
      <c r="AF22" s="45">
        <f t="shared" si="19"/>
        <v>2</v>
      </c>
      <c r="AG22" s="101"/>
      <c r="AH22" s="35" t="s">
        <v>215</v>
      </c>
      <c r="AI22" s="34">
        <v>204</v>
      </c>
      <c r="AJ22" s="45">
        <f t="shared" si="20"/>
        <v>2</v>
      </c>
      <c r="AL22" s="35" t="s">
        <v>157</v>
      </c>
      <c r="AM22" s="34">
        <v>181</v>
      </c>
      <c r="AN22" s="45">
        <f t="shared" si="21"/>
        <v>0</v>
      </c>
      <c r="AP22" s="35" t="s">
        <v>197</v>
      </c>
      <c r="AQ22" s="34">
        <v>162</v>
      </c>
      <c r="AR22" s="45">
        <f t="shared" si="22"/>
        <v>0</v>
      </c>
      <c r="AT22" s="35" t="s">
        <v>217</v>
      </c>
      <c r="AU22" s="34">
        <v>181</v>
      </c>
      <c r="AV22" s="45">
        <f t="shared" si="23"/>
        <v>2</v>
      </c>
    </row>
    <row r="23" spans="1:48" x14ac:dyDescent="0.25">
      <c r="A23" s="97"/>
      <c r="B23" s="35" t="s">
        <v>120</v>
      </c>
      <c r="C23" s="34">
        <v>219</v>
      </c>
      <c r="D23" s="45">
        <f t="shared" si="12"/>
        <v>0</v>
      </c>
      <c r="F23" s="35" t="s">
        <v>146</v>
      </c>
      <c r="G23" s="34">
        <v>234</v>
      </c>
      <c r="H23" s="45">
        <f t="shared" si="13"/>
        <v>2</v>
      </c>
      <c r="J23" s="35" t="s">
        <v>111</v>
      </c>
      <c r="K23" s="34">
        <v>236</v>
      </c>
      <c r="L23" s="45">
        <f t="shared" si="14"/>
        <v>2</v>
      </c>
      <c r="N23" s="35" t="s">
        <v>203</v>
      </c>
      <c r="O23" s="34">
        <v>170</v>
      </c>
      <c r="P23" s="45">
        <f t="shared" si="15"/>
        <v>0</v>
      </c>
      <c r="Q23" s="101"/>
      <c r="R23" s="35" t="s">
        <v>108</v>
      </c>
      <c r="S23" s="34">
        <v>203</v>
      </c>
      <c r="T23" s="45">
        <f t="shared" si="16"/>
        <v>0</v>
      </c>
      <c r="V23" s="35" t="s">
        <v>166</v>
      </c>
      <c r="W23" s="34">
        <v>209</v>
      </c>
      <c r="X23" s="45">
        <f t="shared" si="17"/>
        <v>2</v>
      </c>
      <c r="Z23" s="35" t="s">
        <v>126</v>
      </c>
      <c r="AA23" s="34">
        <v>180</v>
      </c>
      <c r="AB23" s="45">
        <f t="shared" si="18"/>
        <v>0</v>
      </c>
      <c r="AD23" s="35" t="s">
        <v>208</v>
      </c>
      <c r="AE23" s="34">
        <v>248</v>
      </c>
      <c r="AF23" s="45">
        <f t="shared" si="19"/>
        <v>2</v>
      </c>
      <c r="AG23" s="101"/>
      <c r="AH23" s="35" t="s">
        <v>173</v>
      </c>
      <c r="AI23" s="34">
        <v>184</v>
      </c>
      <c r="AJ23" s="45">
        <f t="shared" si="20"/>
        <v>0</v>
      </c>
      <c r="AL23" s="35" t="s">
        <v>153</v>
      </c>
      <c r="AM23" s="34">
        <v>208</v>
      </c>
      <c r="AN23" s="45">
        <f t="shared" si="21"/>
        <v>2</v>
      </c>
      <c r="AP23" s="35" t="s">
        <v>122</v>
      </c>
      <c r="AQ23" s="34">
        <v>227</v>
      </c>
      <c r="AR23" s="45">
        <f t="shared" si="22"/>
        <v>2</v>
      </c>
      <c r="AT23" s="35" t="s">
        <v>108</v>
      </c>
      <c r="AU23" s="34">
        <v>209</v>
      </c>
      <c r="AV23" s="45">
        <f t="shared" si="23"/>
        <v>0</v>
      </c>
    </row>
    <row r="24" spans="1:48" x14ac:dyDescent="0.25">
      <c r="A24" s="97"/>
      <c r="B24" s="35" t="s">
        <v>129</v>
      </c>
      <c r="C24" s="34">
        <v>162</v>
      </c>
      <c r="D24" s="45">
        <f t="shared" si="12"/>
        <v>0</v>
      </c>
      <c r="F24" s="35" t="s">
        <v>186</v>
      </c>
      <c r="G24" s="34">
        <v>240</v>
      </c>
      <c r="H24" s="45">
        <f t="shared" si="13"/>
        <v>2</v>
      </c>
      <c r="J24" s="35" t="s">
        <v>156</v>
      </c>
      <c r="K24" s="34">
        <v>221</v>
      </c>
      <c r="L24" s="45">
        <f t="shared" si="14"/>
        <v>0</v>
      </c>
      <c r="N24" s="35" t="s">
        <v>198</v>
      </c>
      <c r="O24" s="34">
        <v>225</v>
      </c>
      <c r="P24" s="45">
        <f t="shared" si="15"/>
        <v>2</v>
      </c>
      <c r="Q24" s="101"/>
      <c r="R24" s="35" t="s">
        <v>132</v>
      </c>
      <c r="S24" s="34">
        <v>202</v>
      </c>
      <c r="T24" s="45">
        <f t="shared" si="16"/>
        <v>2</v>
      </c>
      <c r="V24" s="35" t="s">
        <v>161</v>
      </c>
      <c r="W24" s="34">
        <v>194</v>
      </c>
      <c r="X24" s="45">
        <f t="shared" si="17"/>
        <v>0</v>
      </c>
      <c r="Z24" s="35" t="s">
        <v>142</v>
      </c>
      <c r="AA24" s="34">
        <v>197</v>
      </c>
      <c r="AB24" s="45">
        <f t="shared" si="18"/>
        <v>2</v>
      </c>
      <c r="AD24" s="35" t="s">
        <v>119</v>
      </c>
      <c r="AE24" s="34">
        <v>152</v>
      </c>
      <c r="AF24" s="45">
        <f t="shared" si="19"/>
        <v>0</v>
      </c>
      <c r="AG24" s="101"/>
      <c r="AH24" s="35" t="s">
        <v>130</v>
      </c>
      <c r="AI24" s="34">
        <v>192</v>
      </c>
      <c r="AJ24" s="45">
        <f t="shared" si="20"/>
        <v>0</v>
      </c>
      <c r="AL24" s="35" t="s">
        <v>107</v>
      </c>
      <c r="AM24" s="34">
        <v>222</v>
      </c>
      <c r="AN24" s="45">
        <f t="shared" si="21"/>
        <v>2</v>
      </c>
      <c r="AP24" s="35" t="s">
        <v>149</v>
      </c>
      <c r="AQ24" s="34">
        <v>201</v>
      </c>
      <c r="AR24" s="45">
        <f t="shared" si="22"/>
        <v>2</v>
      </c>
      <c r="AT24" s="35" t="s">
        <v>132</v>
      </c>
      <c r="AU24" s="34">
        <v>166</v>
      </c>
      <c r="AV24" s="45">
        <f t="shared" si="23"/>
        <v>0</v>
      </c>
    </row>
    <row r="25" spans="1:48" ht="18.75" x14ac:dyDescent="0.3">
      <c r="A25" s="97"/>
      <c r="B25" s="46" t="s">
        <v>35</v>
      </c>
      <c r="C25" s="47">
        <f>SUM(C20:C24)</f>
        <v>990</v>
      </c>
      <c r="D25" s="47">
        <f>IF(C25=0,0,IF(C25=G25,5,IF(C25&gt;G25,10,0)))</f>
        <v>0</v>
      </c>
      <c r="E25" s="48"/>
      <c r="F25" s="46" t="s">
        <v>35</v>
      </c>
      <c r="G25" s="47">
        <f>SUM(G20:G24)</f>
        <v>1078</v>
      </c>
      <c r="H25" s="47">
        <f>IF(G25=0,0,IF(G25=C25,5,IF(G25&gt;C25,10,0)))</f>
        <v>10</v>
      </c>
      <c r="I25" s="48"/>
      <c r="J25" s="46" t="s">
        <v>35</v>
      </c>
      <c r="K25" s="47">
        <f>SUM(K20:K24)</f>
        <v>999</v>
      </c>
      <c r="L25" s="47">
        <f>IF(K25=0,0,IF(K25=O25,5,IF(K25&gt;O25,10,0)))</f>
        <v>10</v>
      </c>
      <c r="M25" s="48"/>
      <c r="N25" s="46" t="s">
        <v>35</v>
      </c>
      <c r="O25" s="47">
        <f>SUM(O20:O24)</f>
        <v>967</v>
      </c>
      <c r="P25" s="47">
        <f>IF(O25=0,0,IF(O25=K25,5,IF(O25&gt;K25,10,0)))</f>
        <v>0</v>
      </c>
      <c r="Q25" s="101"/>
      <c r="R25" s="46" t="s">
        <v>35</v>
      </c>
      <c r="S25" s="47">
        <f>SUM(S20:S24)</f>
        <v>965</v>
      </c>
      <c r="T25" s="47">
        <f>IF(S25=0,0,IF(S25=W25,5,IF(S25&gt;W25,10,0)))</f>
        <v>0</v>
      </c>
      <c r="U25" s="48"/>
      <c r="V25" s="46" t="s">
        <v>35</v>
      </c>
      <c r="W25" s="47">
        <f>SUM(W20:W24)</f>
        <v>974</v>
      </c>
      <c r="X25" s="47">
        <f>IF(W25=0,0,IF(W25=S25,5,IF(W25&gt;S25,10,0)))</f>
        <v>10</v>
      </c>
      <c r="Y25" s="48"/>
      <c r="Z25" s="46" t="s">
        <v>35</v>
      </c>
      <c r="AA25" s="47">
        <f>SUM(AA20:AA24)</f>
        <v>996</v>
      </c>
      <c r="AB25" s="47">
        <f>IF(AA25=0,0,IF(AA25=AE25,5,IF(AA25&gt;AE25,10,0)))</f>
        <v>10</v>
      </c>
      <c r="AC25" s="48"/>
      <c r="AD25" s="46" t="s">
        <v>35</v>
      </c>
      <c r="AE25" s="47">
        <f>SUM(AE20:AE24)</f>
        <v>985</v>
      </c>
      <c r="AF25" s="47">
        <f>IF(AE25=0,0,IF(AE25=AA25,5,IF(AE25&gt;AA25,10,0)))</f>
        <v>0</v>
      </c>
      <c r="AG25" s="101"/>
      <c r="AH25" s="46" t="s">
        <v>35</v>
      </c>
      <c r="AI25" s="47">
        <f>SUM(AI20:AI24)</f>
        <v>933</v>
      </c>
      <c r="AJ25" s="47">
        <f>IF(AI25=0,0,IF(AI25=AM25,5,IF(AI25&gt;AM25,10,0)))</f>
        <v>0</v>
      </c>
      <c r="AK25" s="48"/>
      <c r="AL25" s="46" t="s">
        <v>35</v>
      </c>
      <c r="AM25" s="47">
        <f>SUM(AM20:AM24)</f>
        <v>1007</v>
      </c>
      <c r="AN25" s="47">
        <f>IF(AM25=0,0,IF(AM25=AI25,5,IF(AM25&gt;AI25,10,0)))</f>
        <v>10</v>
      </c>
      <c r="AO25" s="48"/>
      <c r="AP25" s="46" t="s">
        <v>35</v>
      </c>
      <c r="AQ25" s="47">
        <f>SUM(AQ20:AQ24)</f>
        <v>1007</v>
      </c>
      <c r="AR25" s="47">
        <f>IF(AQ25=0,0,IF(AQ25=AU25,5,IF(AQ25&gt;AU25,10,0)))</f>
        <v>10</v>
      </c>
      <c r="AS25" s="48"/>
      <c r="AT25" s="46" t="s">
        <v>35</v>
      </c>
      <c r="AU25" s="47">
        <f>SUM(AU20:AU24)</f>
        <v>968</v>
      </c>
      <c r="AV25" s="47">
        <f>IF(AU25=0,0,IF(AU25=AQ25,5,IF(AU25&gt;AQ25,10,0)))</f>
        <v>0</v>
      </c>
    </row>
    <row r="26" spans="1:48" ht="18.75" x14ac:dyDescent="0.3">
      <c r="A26" s="97"/>
      <c r="B26" s="46" t="s">
        <v>6</v>
      </c>
      <c r="C26" s="47"/>
      <c r="D26" s="49">
        <f>SUM(D20:D25)</f>
        <v>4</v>
      </c>
      <c r="E26" s="48"/>
      <c r="F26" s="46" t="s">
        <v>6</v>
      </c>
      <c r="G26" s="47"/>
      <c r="H26" s="49">
        <f>SUM(H20:H25)</f>
        <v>16</v>
      </c>
      <c r="I26" s="48"/>
      <c r="J26" s="46" t="s">
        <v>6</v>
      </c>
      <c r="K26" s="47"/>
      <c r="L26" s="49">
        <f>SUM(L20:L25)</f>
        <v>14</v>
      </c>
      <c r="M26" s="48"/>
      <c r="N26" s="46" t="s">
        <v>6</v>
      </c>
      <c r="O26" s="47"/>
      <c r="P26" s="49">
        <f>SUM(P20:P25)</f>
        <v>6</v>
      </c>
      <c r="Q26" s="101"/>
      <c r="R26" s="46" t="s">
        <v>6</v>
      </c>
      <c r="S26" s="47"/>
      <c r="T26" s="49">
        <f>SUM(T20:T25)</f>
        <v>6</v>
      </c>
      <c r="U26" s="48"/>
      <c r="V26" s="46" t="s">
        <v>6</v>
      </c>
      <c r="W26" s="47"/>
      <c r="X26" s="49">
        <f>SUM(X20:X25)</f>
        <v>14</v>
      </c>
      <c r="Y26" s="48"/>
      <c r="Z26" s="46" t="s">
        <v>6</v>
      </c>
      <c r="AA26" s="47"/>
      <c r="AB26" s="49">
        <f>SUM(AB20:AB25)</f>
        <v>14</v>
      </c>
      <c r="AC26" s="48"/>
      <c r="AD26" s="46" t="s">
        <v>6</v>
      </c>
      <c r="AE26" s="47"/>
      <c r="AF26" s="49">
        <f>SUM(AF20:AF25)</f>
        <v>6</v>
      </c>
      <c r="AG26" s="101"/>
      <c r="AH26" s="46" t="s">
        <v>6</v>
      </c>
      <c r="AI26" s="47"/>
      <c r="AJ26" s="49">
        <f>SUM(AJ20:AJ25)</f>
        <v>2</v>
      </c>
      <c r="AK26" s="48"/>
      <c r="AL26" s="46" t="s">
        <v>6</v>
      </c>
      <c r="AM26" s="47"/>
      <c r="AN26" s="49">
        <f>SUM(AN20:AN25)</f>
        <v>18</v>
      </c>
      <c r="AO26" s="48"/>
      <c r="AP26" s="46" t="s">
        <v>6</v>
      </c>
      <c r="AQ26" s="47"/>
      <c r="AR26" s="49">
        <f>SUM(AR20:AR25)</f>
        <v>16</v>
      </c>
      <c r="AS26" s="48"/>
      <c r="AT26" s="46" t="s">
        <v>6</v>
      </c>
      <c r="AU26" s="47"/>
      <c r="AV26" s="49">
        <f>SUM(AV20:AV25)</f>
        <v>4</v>
      </c>
    </row>
    <row r="29" spans="1:48" s="3" customFormat="1" ht="14.45" customHeight="1" x14ac:dyDescent="0.25">
      <c r="A29" s="96" t="str">
        <f>Otteluohjelma!$H$130&amp;"-"&amp;Otteluohjelma!$J$130</f>
        <v>5-6</v>
      </c>
      <c r="B29" s="99" t="str">
        <f>Otteluohjelma!$H$131</f>
        <v>Mistral</v>
      </c>
      <c r="C29" s="99"/>
      <c r="D29" s="99"/>
      <c r="F29" s="99" t="str">
        <f>Otteluohjelma!$J$131</f>
        <v>AllStars</v>
      </c>
      <c r="G29" s="99" t="e">
        <f>Perustiedot!#REF!</f>
        <v>#REF!</v>
      </c>
      <c r="H29" s="99" t="e">
        <f>Perustiedot!#REF!</f>
        <v>#REF!</v>
      </c>
      <c r="J29" s="99" t="str">
        <f>Otteluohjelma!$H$132</f>
        <v>TPS</v>
      </c>
      <c r="K29" s="99" t="str">
        <f>Perustiedot!$A$6</f>
        <v>WRB</v>
      </c>
      <c r="L29" s="99" t="str">
        <f>Perustiedot!$A$6</f>
        <v>WRB</v>
      </c>
      <c r="N29" s="99" t="str">
        <f>Otteluohjelma!$J$132</f>
        <v>WRB</v>
      </c>
      <c r="O29" s="99"/>
      <c r="P29" s="99"/>
      <c r="Q29" s="100" t="str">
        <f>$A$29</f>
        <v>5-6</v>
      </c>
      <c r="R29" s="99" t="str">
        <f>Otteluohjelma!$H$133</f>
        <v>Bay</v>
      </c>
      <c r="S29" s="99"/>
      <c r="T29" s="99"/>
      <c r="V29" s="99" t="str">
        <f>Otteluohjelma!$J$133</f>
        <v>BcStory</v>
      </c>
      <c r="W29" s="99" t="e">
        <f>Perustiedot!#REF!</f>
        <v>#REF!</v>
      </c>
      <c r="X29" s="99" t="e">
        <f>Perustiedot!#REF!</f>
        <v>#REF!</v>
      </c>
      <c r="Z29" s="99" t="str">
        <f>Otteluohjelma!$H$134</f>
        <v>GH</v>
      </c>
      <c r="AA29" s="99" t="str">
        <f>Perustiedot!$A$6</f>
        <v>WRB</v>
      </c>
      <c r="AB29" s="99" t="str">
        <f>Perustiedot!$A$6</f>
        <v>WRB</v>
      </c>
      <c r="AD29" s="99" t="str">
        <f>Otteluohjelma!$J$134</f>
        <v>Patteri</v>
      </c>
      <c r="AE29" s="99"/>
      <c r="AF29" s="99"/>
      <c r="AG29" s="100" t="str">
        <f>$A$29</f>
        <v>5-6</v>
      </c>
      <c r="AH29" s="99" t="str">
        <f>Otteluohjelma!H135</f>
        <v>GB</v>
      </c>
      <c r="AI29" s="99"/>
      <c r="AJ29" s="99"/>
      <c r="AL29" s="99" t="str">
        <f>Otteluohjelma!$J$135</f>
        <v>TKK</v>
      </c>
      <c r="AM29" s="99" t="e">
        <f>Perustiedot!#REF!</f>
        <v>#REF!</v>
      </c>
      <c r="AN29" s="99" t="e">
        <f>Perustiedot!#REF!</f>
        <v>#REF!</v>
      </c>
      <c r="AP29" s="99" t="str">
        <f>Otteluohjelma!$H$136</f>
        <v>Mainarit</v>
      </c>
      <c r="AQ29" s="99" t="str">
        <f>Perustiedot!$A$6</f>
        <v>WRB</v>
      </c>
      <c r="AR29" s="99" t="str">
        <f>Perustiedot!$A$6</f>
        <v>WRB</v>
      </c>
      <c r="AT29" s="99" t="str">
        <f>Otteluohjelma!$J$136</f>
        <v>Bay</v>
      </c>
      <c r="AU29" s="99"/>
      <c r="AV29" s="99"/>
    </row>
    <row r="30" spans="1:48" s="3" customFormat="1" x14ac:dyDescent="0.25">
      <c r="A30" s="97"/>
      <c r="B30" s="42" t="s">
        <v>3</v>
      </c>
      <c r="C30" s="43" t="s">
        <v>7</v>
      </c>
      <c r="D30" s="43" t="s">
        <v>8</v>
      </c>
      <c r="E30" s="44"/>
      <c r="F30" s="42" t="s">
        <v>3</v>
      </c>
      <c r="G30" s="43" t="s">
        <v>7</v>
      </c>
      <c r="H30" s="43" t="s">
        <v>8</v>
      </c>
      <c r="J30" s="42" t="s">
        <v>3</v>
      </c>
      <c r="K30" s="43" t="s">
        <v>7</v>
      </c>
      <c r="L30" s="43" t="s">
        <v>8</v>
      </c>
      <c r="M30" s="44"/>
      <c r="N30" s="42" t="s">
        <v>3</v>
      </c>
      <c r="O30" s="43" t="s">
        <v>7</v>
      </c>
      <c r="P30" s="43" t="s">
        <v>8</v>
      </c>
      <c r="Q30" s="101"/>
      <c r="R30" s="42" t="s">
        <v>3</v>
      </c>
      <c r="S30" s="43" t="s">
        <v>7</v>
      </c>
      <c r="T30" s="43" t="s">
        <v>8</v>
      </c>
      <c r="U30" s="44"/>
      <c r="V30" s="42" t="s">
        <v>3</v>
      </c>
      <c r="W30" s="43" t="s">
        <v>7</v>
      </c>
      <c r="X30" s="43" t="s">
        <v>8</v>
      </c>
      <c r="Z30" s="42" t="s">
        <v>3</v>
      </c>
      <c r="AA30" s="43" t="s">
        <v>7</v>
      </c>
      <c r="AB30" s="43" t="s">
        <v>8</v>
      </c>
      <c r="AC30" s="44"/>
      <c r="AD30" s="42" t="s">
        <v>3</v>
      </c>
      <c r="AE30" s="43" t="s">
        <v>7</v>
      </c>
      <c r="AF30" s="43" t="s">
        <v>8</v>
      </c>
      <c r="AG30" s="101"/>
      <c r="AH30" s="42" t="s">
        <v>3</v>
      </c>
      <c r="AI30" s="43" t="s">
        <v>7</v>
      </c>
      <c r="AJ30" s="43" t="s">
        <v>8</v>
      </c>
      <c r="AK30" s="44"/>
      <c r="AL30" s="42" t="s">
        <v>3</v>
      </c>
      <c r="AM30" s="43" t="s">
        <v>7</v>
      </c>
      <c r="AN30" s="43" t="s">
        <v>8</v>
      </c>
      <c r="AP30" s="42" t="s">
        <v>3</v>
      </c>
      <c r="AQ30" s="43" t="s">
        <v>7</v>
      </c>
      <c r="AR30" s="43" t="s">
        <v>8</v>
      </c>
      <c r="AS30" s="44"/>
      <c r="AT30" s="42" t="s">
        <v>3</v>
      </c>
      <c r="AU30" s="43" t="s">
        <v>7</v>
      </c>
      <c r="AV30" s="43" t="s">
        <v>8</v>
      </c>
    </row>
    <row r="31" spans="1:48" x14ac:dyDescent="0.25">
      <c r="A31" s="97"/>
      <c r="B31" s="35" t="s">
        <v>164</v>
      </c>
      <c r="C31" s="34">
        <v>190</v>
      </c>
      <c r="D31" s="45">
        <f>IF(C31=0,0,IF(C31=G31,1,IF(C31&gt;G31,2,0)))</f>
        <v>1</v>
      </c>
      <c r="F31" s="35" t="s">
        <v>199</v>
      </c>
      <c r="G31" s="34">
        <v>190</v>
      </c>
      <c r="H31" s="45">
        <f>IF(G31=0,0,IF(G31=C31,1,IF(G31&gt;C31,2,0)))</f>
        <v>1</v>
      </c>
      <c r="J31" s="35" t="s">
        <v>133</v>
      </c>
      <c r="K31" s="34">
        <v>203</v>
      </c>
      <c r="L31" s="45">
        <f>IF(K31=0,0,IF(K31=O31,1,IF(K31&gt;O31,2,0)))</f>
        <v>0</v>
      </c>
      <c r="N31" s="35" t="s">
        <v>168</v>
      </c>
      <c r="O31" s="34">
        <v>224</v>
      </c>
      <c r="P31" s="45">
        <f>IF(O31=0,0,IF(O31=K31,1,IF(O31&gt;K31,2,0)))</f>
        <v>2</v>
      </c>
      <c r="Q31" s="101"/>
      <c r="R31" s="35" t="s">
        <v>156</v>
      </c>
      <c r="S31" s="34">
        <v>207</v>
      </c>
      <c r="T31" s="45">
        <f>IF(S31=0,0,IF(S31=W31,1,IF(S31&gt;W31,2,0)))</f>
        <v>2</v>
      </c>
      <c r="V31" s="35" t="s">
        <v>189</v>
      </c>
      <c r="W31" s="34">
        <v>178</v>
      </c>
      <c r="X31" s="45">
        <f>IF(W31=0,0,IF(W31=S31,1,IF(W31&gt;S31,2,0)))</f>
        <v>0</v>
      </c>
      <c r="Z31" s="35" t="s">
        <v>151</v>
      </c>
      <c r="AA31" s="34">
        <v>233</v>
      </c>
      <c r="AB31" s="45">
        <f>IF(AA31=0,0,IF(AA31=AE31,1,IF(AA31&gt;AE31,2,0)))</f>
        <v>2</v>
      </c>
      <c r="AD31" s="35" t="s">
        <v>195</v>
      </c>
      <c r="AE31" s="34">
        <v>180</v>
      </c>
      <c r="AF31" s="45">
        <f>IF(AE31=0,0,IF(AE31=AA31,1,IF(AE31&gt;AA31,2,0)))</f>
        <v>0</v>
      </c>
      <c r="AG31" s="101"/>
      <c r="AH31" s="35" t="s">
        <v>105</v>
      </c>
      <c r="AI31" s="34">
        <v>179</v>
      </c>
      <c r="AJ31" s="45">
        <f>IF(AI31=0,0,IF(AI31=AM31,1,IF(AI31&gt;AM31,2,0)))</f>
        <v>2</v>
      </c>
      <c r="AL31" s="35" t="s">
        <v>172</v>
      </c>
      <c r="AM31" s="34">
        <v>175</v>
      </c>
      <c r="AN31" s="45">
        <f>IF(AM31=0,0,IF(AM31=AI31,1,IF(AM31&gt;AI31,2,0)))</f>
        <v>0</v>
      </c>
      <c r="AP31" s="35" t="s">
        <v>178</v>
      </c>
      <c r="AQ31" s="34">
        <v>190</v>
      </c>
      <c r="AR31" s="45">
        <f>IF(AQ31=0,0,IF(AQ31=AU31,1,IF(AQ31&gt;AU31,2,0)))</f>
        <v>0</v>
      </c>
      <c r="AT31" s="35" t="s">
        <v>135</v>
      </c>
      <c r="AU31" s="34">
        <v>209</v>
      </c>
      <c r="AV31" s="45">
        <f>IF(AU31=0,0,IF(AU31=AQ31,1,IF(AU31&gt;AQ31,2,0)))</f>
        <v>2</v>
      </c>
    </row>
    <row r="32" spans="1:48" x14ac:dyDescent="0.25">
      <c r="A32" s="97"/>
      <c r="B32" s="35" t="s">
        <v>160</v>
      </c>
      <c r="C32" s="34">
        <v>172</v>
      </c>
      <c r="D32" s="45">
        <f t="shared" ref="D32:D35" si="24">IF(C32=0,0,IF(C32=G32,1,IF(C32&gt;G32,2,0)))</f>
        <v>0</v>
      </c>
      <c r="F32" s="35" t="s">
        <v>200</v>
      </c>
      <c r="G32" s="34">
        <v>202</v>
      </c>
      <c r="H32" s="45">
        <f t="shared" ref="H32:H35" si="25">IF(G32=0,0,IF(G32=C32,1,IF(G32&gt;C32,2,0)))</f>
        <v>2</v>
      </c>
      <c r="J32" s="35" t="s">
        <v>155</v>
      </c>
      <c r="K32" s="34">
        <v>226</v>
      </c>
      <c r="L32" s="45">
        <f t="shared" ref="L32:L35" si="26">IF(K32=0,0,IF(K32=O32,1,IF(K32&gt;O32,2,0)))</f>
        <v>0</v>
      </c>
      <c r="N32" s="35" t="s">
        <v>226</v>
      </c>
      <c r="O32" s="34">
        <v>269</v>
      </c>
      <c r="P32" s="45">
        <f t="shared" ref="P32:P35" si="27">IF(O32=0,0,IF(O32=K32,1,IF(O32&gt;K32,2,0)))</f>
        <v>2</v>
      </c>
      <c r="Q32" s="101"/>
      <c r="R32" s="35" t="s">
        <v>219</v>
      </c>
      <c r="S32" s="34">
        <v>183</v>
      </c>
      <c r="T32" s="45">
        <f t="shared" ref="T32:T35" si="28">IF(S32=0,0,IF(S32=W32,1,IF(S32&gt;W32,2,0)))</f>
        <v>0</v>
      </c>
      <c r="V32" s="35" t="s">
        <v>185</v>
      </c>
      <c r="W32" s="34">
        <v>258</v>
      </c>
      <c r="X32" s="45">
        <f t="shared" ref="X32:X35" si="29">IF(W32=0,0,IF(W32=S32,1,IF(W32&gt;S32,2,0)))</f>
        <v>2</v>
      </c>
      <c r="Z32" s="35" t="s">
        <v>163</v>
      </c>
      <c r="AA32" s="34">
        <v>202</v>
      </c>
      <c r="AB32" s="45">
        <f t="shared" ref="AB32:AB35" si="30">IF(AA32=0,0,IF(AA32=AE32,1,IF(AA32&gt;AE32,2,0)))</f>
        <v>0</v>
      </c>
      <c r="AD32" s="35" t="s">
        <v>115</v>
      </c>
      <c r="AE32" s="34">
        <v>204</v>
      </c>
      <c r="AF32" s="45">
        <f t="shared" ref="AF32:AF35" si="31">IF(AE32=0,0,IF(AE32=AA32,1,IF(AE32&gt;AA32,2,0)))</f>
        <v>2</v>
      </c>
      <c r="AG32" s="101"/>
      <c r="AH32" s="35" t="s">
        <v>112</v>
      </c>
      <c r="AI32" s="34">
        <v>193</v>
      </c>
      <c r="AJ32" s="45">
        <f t="shared" ref="AJ32:AJ35" si="32">IF(AI32=0,0,IF(AI32=AM32,1,IF(AI32&gt;AM32,2,0)))</f>
        <v>0</v>
      </c>
      <c r="AL32" s="35" t="s">
        <v>225</v>
      </c>
      <c r="AM32" s="34">
        <v>207</v>
      </c>
      <c r="AN32" s="45">
        <f t="shared" ref="AN32:AN35" si="33">IF(AM32=0,0,IF(AM32=AI32,1,IF(AM32&gt;AI32,2,0)))</f>
        <v>2</v>
      </c>
      <c r="AP32" s="35" t="s">
        <v>148</v>
      </c>
      <c r="AQ32" s="34">
        <v>181</v>
      </c>
      <c r="AR32" s="45">
        <f t="shared" ref="AR32:AR35" si="34">IF(AQ32=0,0,IF(AQ32=AU32,1,IF(AQ32&gt;AU32,2,0)))</f>
        <v>0</v>
      </c>
      <c r="AT32" s="35" t="s">
        <v>219</v>
      </c>
      <c r="AU32" s="34">
        <v>233</v>
      </c>
      <c r="AV32" s="45">
        <f t="shared" ref="AV32:AV35" si="35">IF(AU32=0,0,IF(AU32=AQ32,1,IF(AU32&gt;AQ32,2,0)))</f>
        <v>2</v>
      </c>
    </row>
    <row r="33" spans="1:48" x14ac:dyDescent="0.25">
      <c r="A33" s="97"/>
      <c r="B33" s="35" t="s">
        <v>167</v>
      </c>
      <c r="C33" s="34">
        <v>184</v>
      </c>
      <c r="D33" s="45">
        <f t="shared" si="24"/>
        <v>2</v>
      </c>
      <c r="F33" s="35" t="s">
        <v>227</v>
      </c>
      <c r="G33" s="34">
        <v>161</v>
      </c>
      <c r="H33" s="45">
        <f t="shared" si="25"/>
        <v>0</v>
      </c>
      <c r="J33" s="35" t="s">
        <v>145</v>
      </c>
      <c r="K33" s="34">
        <v>245</v>
      </c>
      <c r="L33" s="45">
        <f t="shared" si="26"/>
        <v>2</v>
      </c>
      <c r="N33" s="35" t="s">
        <v>176</v>
      </c>
      <c r="O33" s="34">
        <v>195</v>
      </c>
      <c r="P33" s="45">
        <f t="shared" si="27"/>
        <v>0</v>
      </c>
      <c r="Q33" s="101"/>
      <c r="R33" s="35" t="s">
        <v>118</v>
      </c>
      <c r="S33" s="34">
        <v>210</v>
      </c>
      <c r="T33" s="45">
        <f t="shared" si="28"/>
        <v>2</v>
      </c>
      <c r="V33" s="35" t="s">
        <v>187</v>
      </c>
      <c r="W33" s="34">
        <v>181</v>
      </c>
      <c r="X33" s="45">
        <f t="shared" si="29"/>
        <v>0</v>
      </c>
      <c r="Z33" s="35" t="s">
        <v>215</v>
      </c>
      <c r="AA33" s="34">
        <v>193</v>
      </c>
      <c r="AB33" s="45">
        <f t="shared" si="30"/>
        <v>2</v>
      </c>
      <c r="AD33" s="35" t="s">
        <v>138</v>
      </c>
      <c r="AE33" s="34">
        <v>181</v>
      </c>
      <c r="AF33" s="45">
        <f t="shared" si="31"/>
        <v>0</v>
      </c>
      <c r="AG33" s="101"/>
      <c r="AH33" s="35" t="s">
        <v>169</v>
      </c>
      <c r="AI33" s="34">
        <v>201</v>
      </c>
      <c r="AJ33" s="45">
        <f t="shared" si="32"/>
        <v>2</v>
      </c>
      <c r="AL33" s="35" t="s">
        <v>217</v>
      </c>
      <c r="AM33" s="34">
        <v>172</v>
      </c>
      <c r="AN33" s="45">
        <f t="shared" si="33"/>
        <v>0</v>
      </c>
      <c r="AP33" s="35" t="s">
        <v>147</v>
      </c>
      <c r="AQ33" s="34">
        <v>199</v>
      </c>
      <c r="AR33" s="45">
        <f t="shared" si="34"/>
        <v>2</v>
      </c>
      <c r="AT33" s="35" t="s">
        <v>118</v>
      </c>
      <c r="AU33" s="34">
        <v>185</v>
      </c>
      <c r="AV33" s="45">
        <f t="shared" si="35"/>
        <v>0</v>
      </c>
    </row>
    <row r="34" spans="1:48" x14ac:dyDescent="0.25">
      <c r="A34" s="97"/>
      <c r="B34" s="35" t="s">
        <v>166</v>
      </c>
      <c r="C34" s="34">
        <v>191</v>
      </c>
      <c r="D34" s="45">
        <f t="shared" si="24"/>
        <v>0</v>
      </c>
      <c r="F34" s="35" t="s">
        <v>203</v>
      </c>
      <c r="G34" s="34">
        <v>224</v>
      </c>
      <c r="H34" s="45">
        <f t="shared" si="25"/>
        <v>2</v>
      </c>
      <c r="J34" s="35" t="s">
        <v>150</v>
      </c>
      <c r="K34" s="34">
        <v>208</v>
      </c>
      <c r="L34" s="45">
        <f t="shared" si="26"/>
        <v>0</v>
      </c>
      <c r="N34" s="35" t="s">
        <v>208</v>
      </c>
      <c r="O34" s="34">
        <v>216</v>
      </c>
      <c r="P34" s="45">
        <f t="shared" si="27"/>
        <v>2</v>
      </c>
      <c r="Q34" s="101"/>
      <c r="R34" s="35" t="s">
        <v>111</v>
      </c>
      <c r="S34" s="34">
        <v>177</v>
      </c>
      <c r="T34" s="45">
        <f t="shared" si="28"/>
        <v>0</v>
      </c>
      <c r="V34" s="35" t="s">
        <v>216</v>
      </c>
      <c r="W34" s="34">
        <v>184</v>
      </c>
      <c r="X34" s="45">
        <f t="shared" si="29"/>
        <v>2</v>
      </c>
      <c r="Z34" s="35" t="s">
        <v>173</v>
      </c>
      <c r="AA34" s="34">
        <v>190</v>
      </c>
      <c r="AB34" s="45">
        <f t="shared" si="30"/>
        <v>0</v>
      </c>
      <c r="AD34" s="35" t="s">
        <v>122</v>
      </c>
      <c r="AE34" s="34">
        <v>211</v>
      </c>
      <c r="AF34" s="45">
        <f t="shared" si="31"/>
        <v>2</v>
      </c>
      <c r="AG34" s="101"/>
      <c r="AH34" s="35" t="s">
        <v>120</v>
      </c>
      <c r="AI34" s="34">
        <v>187</v>
      </c>
      <c r="AJ34" s="45">
        <f t="shared" si="32"/>
        <v>0</v>
      </c>
      <c r="AL34" s="35" t="s">
        <v>108</v>
      </c>
      <c r="AM34" s="34">
        <v>209</v>
      </c>
      <c r="AN34" s="45">
        <f t="shared" si="33"/>
        <v>2</v>
      </c>
      <c r="AP34" s="35" t="s">
        <v>126</v>
      </c>
      <c r="AQ34" s="34">
        <v>231</v>
      </c>
      <c r="AR34" s="45">
        <f t="shared" si="34"/>
        <v>2</v>
      </c>
      <c r="AT34" s="35" t="s">
        <v>111</v>
      </c>
      <c r="AU34" s="34">
        <v>208</v>
      </c>
      <c r="AV34" s="45">
        <f t="shared" si="35"/>
        <v>0</v>
      </c>
    </row>
    <row r="35" spans="1:48" x14ac:dyDescent="0.25">
      <c r="A35" s="97"/>
      <c r="B35" s="35" t="s">
        <v>161</v>
      </c>
      <c r="C35" s="34">
        <v>203</v>
      </c>
      <c r="D35" s="45">
        <f t="shared" si="24"/>
        <v>2</v>
      </c>
      <c r="F35" s="35" t="s">
        <v>198</v>
      </c>
      <c r="G35" s="34">
        <v>173</v>
      </c>
      <c r="H35" s="45">
        <f t="shared" si="25"/>
        <v>0</v>
      </c>
      <c r="J35" s="35" t="s">
        <v>140</v>
      </c>
      <c r="K35" s="34">
        <v>247</v>
      </c>
      <c r="L35" s="45">
        <f t="shared" si="26"/>
        <v>2</v>
      </c>
      <c r="N35" s="35" t="s">
        <v>119</v>
      </c>
      <c r="O35" s="34">
        <v>228</v>
      </c>
      <c r="P35" s="45">
        <f t="shared" si="27"/>
        <v>0</v>
      </c>
      <c r="Q35" s="101"/>
      <c r="R35" s="35" t="s">
        <v>135</v>
      </c>
      <c r="S35" s="34">
        <v>257</v>
      </c>
      <c r="T35" s="45">
        <f t="shared" si="28"/>
        <v>2</v>
      </c>
      <c r="V35" s="35" t="s">
        <v>186</v>
      </c>
      <c r="W35" s="34">
        <v>194</v>
      </c>
      <c r="X35" s="45">
        <f t="shared" si="29"/>
        <v>0</v>
      </c>
      <c r="Z35" s="35" t="s">
        <v>130</v>
      </c>
      <c r="AA35" s="34">
        <v>201</v>
      </c>
      <c r="AB35" s="45">
        <f t="shared" si="30"/>
        <v>0</v>
      </c>
      <c r="AD35" s="35" t="s">
        <v>149</v>
      </c>
      <c r="AE35" s="34">
        <v>232</v>
      </c>
      <c r="AF35" s="45">
        <f t="shared" si="31"/>
        <v>2</v>
      </c>
      <c r="AG35" s="101"/>
      <c r="AH35" s="35" t="s">
        <v>129</v>
      </c>
      <c r="AI35" s="34">
        <v>199</v>
      </c>
      <c r="AJ35" s="45">
        <f t="shared" si="32"/>
        <v>2</v>
      </c>
      <c r="AL35" s="35" t="s">
        <v>132</v>
      </c>
      <c r="AM35" s="34">
        <v>178</v>
      </c>
      <c r="AN35" s="45">
        <f t="shared" si="33"/>
        <v>0</v>
      </c>
      <c r="AP35" s="35" t="s">
        <v>142</v>
      </c>
      <c r="AQ35" s="34">
        <v>226</v>
      </c>
      <c r="AR35" s="45">
        <f t="shared" si="34"/>
        <v>2</v>
      </c>
      <c r="AT35" s="35" t="s">
        <v>156</v>
      </c>
      <c r="AU35" s="34">
        <v>191</v>
      </c>
      <c r="AV35" s="45">
        <f t="shared" si="35"/>
        <v>0</v>
      </c>
    </row>
    <row r="36" spans="1:48" ht="18.75" x14ac:dyDescent="0.3">
      <c r="A36" s="97"/>
      <c r="B36" s="46" t="s">
        <v>35</v>
      </c>
      <c r="C36" s="47">
        <f>SUM(C31:C35)</f>
        <v>940</v>
      </c>
      <c r="D36" s="47">
        <f>IF(C36=0,0,IF(C36=G36,5,IF(C36&gt;G36,10,0)))</f>
        <v>0</v>
      </c>
      <c r="E36" s="48"/>
      <c r="F36" s="46" t="s">
        <v>35</v>
      </c>
      <c r="G36" s="47">
        <f>SUM(G31:G35)</f>
        <v>950</v>
      </c>
      <c r="H36" s="47">
        <f>IF(G36=0,0,IF(G36=C36,5,IF(G36&gt;C36,10,0)))</f>
        <v>10</v>
      </c>
      <c r="I36" s="48"/>
      <c r="J36" s="46" t="s">
        <v>35</v>
      </c>
      <c r="K36" s="47">
        <f>SUM(K31:K35)</f>
        <v>1129</v>
      </c>
      <c r="L36" s="47">
        <f>IF(K36=0,0,IF(K36=O36,5,IF(K36&gt;O36,10,0)))</f>
        <v>0</v>
      </c>
      <c r="M36" s="48"/>
      <c r="N36" s="46" t="s">
        <v>35</v>
      </c>
      <c r="O36" s="47">
        <f>SUM(O31:O35)</f>
        <v>1132</v>
      </c>
      <c r="P36" s="47">
        <f>IF(O36=0,0,IF(O36=K36,5,IF(O36&gt;K36,10,0)))</f>
        <v>10</v>
      </c>
      <c r="Q36" s="101"/>
      <c r="R36" s="46" t="s">
        <v>35</v>
      </c>
      <c r="S36" s="47">
        <f>SUM(S31:S35)</f>
        <v>1034</v>
      </c>
      <c r="T36" s="47">
        <f>IF(S36=0,0,IF(S36=W36,5,IF(S36&gt;W36,10,0)))</f>
        <v>10</v>
      </c>
      <c r="U36" s="48"/>
      <c r="V36" s="46" t="s">
        <v>35</v>
      </c>
      <c r="W36" s="47">
        <f>SUM(W31:W35)</f>
        <v>995</v>
      </c>
      <c r="X36" s="47">
        <f>IF(W36=0,0,IF(W36=S36,5,IF(W36&gt;S36,10,0)))</f>
        <v>0</v>
      </c>
      <c r="Y36" s="48"/>
      <c r="Z36" s="46" t="s">
        <v>35</v>
      </c>
      <c r="AA36" s="47">
        <f>SUM(AA31:AA35)</f>
        <v>1019</v>
      </c>
      <c r="AB36" s="47">
        <f>IF(AA36=0,0,IF(AA36=AE36,5,IF(AA36&gt;AE36,10,0)))</f>
        <v>10</v>
      </c>
      <c r="AC36" s="48"/>
      <c r="AD36" s="46" t="s">
        <v>35</v>
      </c>
      <c r="AE36" s="47">
        <f>SUM(AE31:AE35)</f>
        <v>1008</v>
      </c>
      <c r="AF36" s="47">
        <f>IF(AE36=0,0,IF(AE36=AA36,5,IF(AE36&gt;AA36,10,0)))</f>
        <v>0</v>
      </c>
      <c r="AG36" s="101"/>
      <c r="AH36" s="46" t="s">
        <v>35</v>
      </c>
      <c r="AI36" s="47">
        <f>SUM(AI31:AI35)</f>
        <v>959</v>
      </c>
      <c r="AJ36" s="47">
        <f>IF(AI36=0,0,IF(AI36=AM36,5,IF(AI36&gt;AM36,10,0)))</f>
        <v>10</v>
      </c>
      <c r="AK36" s="48"/>
      <c r="AL36" s="46" t="s">
        <v>35</v>
      </c>
      <c r="AM36" s="47">
        <f>SUM(AM31:AM35)</f>
        <v>941</v>
      </c>
      <c r="AN36" s="47">
        <f>IF(AM36=0,0,IF(AM36=AI36,5,IF(AM36&gt;AI36,10,0)))</f>
        <v>0</v>
      </c>
      <c r="AO36" s="48"/>
      <c r="AP36" s="46" t="s">
        <v>35</v>
      </c>
      <c r="AQ36" s="47">
        <f>SUM(AQ31:AQ35)</f>
        <v>1027</v>
      </c>
      <c r="AR36" s="47">
        <f>IF(AQ36=0,0,IF(AQ36=AU36,5,IF(AQ36&gt;AU36,10,0)))</f>
        <v>10</v>
      </c>
      <c r="AS36" s="48"/>
      <c r="AT36" s="46" t="s">
        <v>35</v>
      </c>
      <c r="AU36" s="47">
        <f>SUM(AU31:AU35)</f>
        <v>1026</v>
      </c>
      <c r="AV36" s="47">
        <f>IF(AU36=0,0,IF(AU36=AQ36,5,IF(AU36&gt;AQ36,10,0)))</f>
        <v>0</v>
      </c>
    </row>
    <row r="37" spans="1:48" ht="18.75" x14ac:dyDescent="0.3">
      <c r="A37" s="97"/>
      <c r="B37" s="46" t="s">
        <v>6</v>
      </c>
      <c r="C37" s="47"/>
      <c r="D37" s="49">
        <f>SUM(D31:D36)</f>
        <v>5</v>
      </c>
      <c r="E37" s="48"/>
      <c r="F37" s="46" t="s">
        <v>6</v>
      </c>
      <c r="G37" s="47"/>
      <c r="H37" s="49">
        <f>SUM(H31:H36)</f>
        <v>15</v>
      </c>
      <c r="I37" s="48"/>
      <c r="J37" s="46" t="s">
        <v>6</v>
      </c>
      <c r="K37" s="47"/>
      <c r="L37" s="49">
        <f>SUM(L31:L36)</f>
        <v>4</v>
      </c>
      <c r="M37" s="48"/>
      <c r="N37" s="46" t="s">
        <v>6</v>
      </c>
      <c r="O37" s="47"/>
      <c r="P37" s="49">
        <f>SUM(P31:P36)</f>
        <v>16</v>
      </c>
      <c r="Q37" s="101"/>
      <c r="R37" s="46" t="s">
        <v>6</v>
      </c>
      <c r="S37" s="47"/>
      <c r="T37" s="49">
        <f>SUM(T31:T36)</f>
        <v>16</v>
      </c>
      <c r="U37" s="48"/>
      <c r="V37" s="46" t="s">
        <v>6</v>
      </c>
      <c r="W37" s="47"/>
      <c r="X37" s="49">
        <f>SUM(X31:X36)</f>
        <v>4</v>
      </c>
      <c r="Y37" s="48"/>
      <c r="Z37" s="46" t="s">
        <v>6</v>
      </c>
      <c r="AA37" s="47"/>
      <c r="AB37" s="49">
        <f>SUM(AB31:AB36)</f>
        <v>14</v>
      </c>
      <c r="AC37" s="48"/>
      <c r="AD37" s="46" t="s">
        <v>6</v>
      </c>
      <c r="AE37" s="47"/>
      <c r="AF37" s="49">
        <f>SUM(AF31:AF36)</f>
        <v>6</v>
      </c>
      <c r="AG37" s="101"/>
      <c r="AH37" s="46" t="s">
        <v>6</v>
      </c>
      <c r="AI37" s="47"/>
      <c r="AJ37" s="49">
        <f>SUM(AJ31:AJ36)</f>
        <v>16</v>
      </c>
      <c r="AK37" s="48"/>
      <c r="AL37" s="46" t="s">
        <v>6</v>
      </c>
      <c r="AM37" s="47"/>
      <c r="AN37" s="49">
        <f>SUM(AN31:AN36)</f>
        <v>4</v>
      </c>
      <c r="AO37" s="48"/>
      <c r="AP37" s="46" t="s">
        <v>6</v>
      </c>
      <c r="AQ37" s="47"/>
      <c r="AR37" s="49">
        <f>SUM(AR31:AR36)</f>
        <v>16</v>
      </c>
      <c r="AS37" s="48"/>
      <c r="AT37" s="46" t="s">
        <v>6</v>
      </c>
      <c r="AU37" s="47"/>
      <c r="AV37" s="49">
        <f>SUM(AV31:AV36)</f>
        <v>4</v>
      </c>
    </row>
    <row r="40" spans="1:48" s="3" customFormat="1" ht="14.45" customHeight="1" x14ac:dyDescent="0.25">
      <c r="A40" s="96" t="str">
        <f>Otteluohjelma!$K$130&amp;"-"&amp;Otteluohjelma!$M$130</f>
        <v>7-8</v>
      </c>
      <c r="B40" s="99" t="str">
        <f>Otteluohjelma!$K$131</f>
        <v>TKK</v>
      </c>
      <c r="C40" s="99" t="str">
        <f>Perustiedot!$A$8</f>
        <v>AllStars</v>
      </c>
      <c r="D40" s="99" t="str">
        <f>Perustiedot!$A$8</f>
        <v>AllStars</v>
      </c>
      <c r="F40" s="99" t="str">
        <f>Otteluohjelma!$M$131</f>
        <v>Bay</v>
      </c>
      <c r="G40" s="99" t="str">
        <f>Perustiedot!$A$6</f>
        <v>WRB</v>
      </c>
      <c r="H40" s="99" t="str">
        <f>Perustiedot!$A$6</f>
        <v>WRB</v>
      </c>
      <c r="J40" s="99" t="str">
        <f>Otteluohjelma!$K$132</f>
        <v>Patteri</v>
      </c>
      <c r="K40" s="99" t="str">
        <f>Perustiedot!$A$7</f>
        <v>Mistral</v>
      </c>
      <c r="L40" s="99" t="str">
        <f>Perustiedot!$A$7</f>
        <v>Mistral</v>
      </c>
      <c r="N40" s="99" t="str">
        <f>Otteluohjelma!$M$132</f>
        <v>RäMe</v>
      </c>
      <c r="O40" s="99"/>
      <c r="P40" s="99"/>
      <c r="Q40" s="96" t="str">
        <f>$A$40</f>
        <v>7-8</v>
      </c>
      <c r="R40" s="99" t="str">
        <f>Otteluohjelma!$K$133</f>
        <v>GB</v>
      </c>
      <c r="S40" s="99" t="str">
        <f>Perustiedot!$A$8</f>
        <v>AllStars</v>
      </c>
      <c r="T40" s="99" t="str">
        <f>Perustiedot!$A$8</f>
        <v>AllStars</v>
      </c>
      <c r="V40" s="99" t="str">
        <f>Otteluohjelma!$M$133</f>
        <v>AllStars</v>
      </c>
      <c r="W40" s="99" t="str">
        <f>Perustiedot!$A$6</f>
        <v>WRB</v>
      </c>
      <c r="X40" s="99" t="str">
        <f>Perustiedot!$A$6</f>
        <v>WRB</v>
      </c>
      <c r="Z40" s="99" t="str">
        <f>Otteluohjelma!$K$134</f>
        <v>Mistral</v>
      </c>
      <c r="AA40" s="99" t="str">
        <f>Perustiedot!$A$7</f>
        <v>Mistral</v>
      </c>
      <c r="AB40" s="99" t="str">
        <f>Perustiedot!$A$7</f>
        <v>Mistral</v>
      </c>
      <c r="AD40" s="99" t="str">
        <f>Otteluohjelma!$M$134</f>
        <v>BcStory</v>
      </c>
      <c r="AE40" s="99"/>
      <c r="AF40" s="99"/>
      <c r="AG40" s="96" t="str">
        <f>$A$40</f>
        <v>7-8</v>
      </c>
      <c r="AH40" s="99" t="str">
        <f>Otteluohjelma!$K$135</f>
        <v>TPS</v>
      </c>
      <c r="AI40" s="99" t="str">
        <f>Perustiedot!$A$8</f>
        <v>AllStars</v>
      </c>
      <c r="AJ40" s="99" t="str">
        <f>Perustiedot!$A$8</f>
        <v>AllStars</v>
      </c>
      <c r="AL40" s="99" t="str">
        <f>Otteluohjelma!$M$135</f>
        <v>Mainarit</v>
      </c>
      <c r="AM40" s="99" t="str">
        <f>Perustiedot!$A$6</f>
        <v>WRB</v>
      </c>
      <c r="AN40" s="99" t="str">
        <f>Perustiedot!$A$6</f>
        <v>WRB</v>
      </c>
      <c r="AP40" s="99" t="str">
        <f>Otteluohjelma!$K$136</f>
        <v>RäMe</v>
      </c>
      <c r="AQ40" s="99" t="str">
        <f>Perustiedot!$A$7</f>
        <v>Mistral</v>
      </c>
      <c r="AR40" s="99" t="str">
        <f>Perustiedot!$A$7</f>
        <v>Mistral</v>
      </c>
      <c r="AT40" s="99" t="str">
        <f>Otteluohjelma!$M$136</f>
        <v>GB</v>
      </c>
      <c r="AU40" s="99"/>
      <c r="AV40" s="99"/>
    </row>
    <row r="41" spans="1:48" s="3" customFormat="1" x14ac:dyDescent="0.25">
      <c r="A41" s="97"/>
      <c r="B41" s="42" t="s">
        <v>3</v>
      </c>
      <c r="C41" s="43" t="s">
        <v>7</v>
      </c>
      <c r="D41" s="43" t="s">
        <v>8</v>
      </c>
      <c r="E41" s="44"/>
      <c r="F41" s="42" t="s">
        <v>3</v>
      </c>
      <c r="G41" s="43" t="s">
        <v>7</v>
      </c>
      <c r="H41" s="43" t="s">
        <v>8</v>
      </c>
      <c r="J41" s="42" t="s">
        <v>3</v>
      </c>
      <c r="K41" s="43" t="s">
        <v>7</v>
      </c>
      <c r="L41" s="43" t="s">
        <v>8</v>
      </c>
      <c r="M41" s="44"/>
      <c r="N41" s="42" t="s">
        <v>3</v>
      </c>
      <c r="O41" s="43" t="s">
        <v>7</v>
      </c>
      <c r="P41" s="43" t="s">
        <v>8</v>
      </c>
      <c r="Q41" s="97"/>
      <c r="R41" s="42" t="s">
        <v>3</v>
      </c>
      <c r="S41" s="43" t="s">
        <v>7</v>
      </c>
      <c r="T41" s="43" t="s">
        <v>8</v>
      </c>
      <c r="U41" s="44"/>
      <c r="V41" s="42" t="s">
        <v>3</v>
      </c>
      <c r="W41" s="43" t="s">
        <v>7</v>
      </c>
      <c r="X41" s="43" t="s">
        <v>8</v>
      </c>
      <c r="Z41" s="42" t="s">
        <v>3</v>
      </c>
      <c r="AA41" s="43" t="s">
        <v>7</v>
      </c>
      <c r="AB41" s="43" t="s">
        <v>8</v>
      </c>
      <c r="AC41" s="44"/>
      <c r="AD41" s="42" t="s">
        <v>3</v>
      </c>
      <c r="AE41" s="43" t="s">
        <v>7</v>
      </c>
      <c r="AF41" s="43" t="s">
        <v>8</v>
      </c>
      <c r="AG41" s="97"/>
      <c r="AH41" s="42" t="s">
        <v>3</v>
      </c>
      <c r="AI41" s="43" t="s">
        <v>7</v>
      </c>
      <c r="AJ41" s="43" t="s">
        <v>8</v>
      </c>
      <c r="AK41" s="44"/>
      <c r="AL41" s="42" t="s">
        <v>3</v>
      </c>
      <c r="AM41" s="43" t="s">
        <v>7</v>
      </c>
      <c r="AN41" s="43" t="s">
        <v>8</v>
      </c>
      <c r="AP41" s="42" t="s">
        <v>3</v>
      </c>
      <c r="AQ41" s="43" t="s">
        <v>7</v>
      </c>
      <c r="AR41" s="43" t="s">
        <v>8</v>
      </c>
      <c r="AS41" s="44"/>
      <c r="AT41" s="42" t="s">
        <v>3</v>
      </c>
      <c r="AU41" s="43" t="s">
        <v>7</v>
      </c>
      <c r="AV41" s="43" t="s">
        <v>8</v>
      </c>
    </row>
    <row r="42" spans="1:48" x14ac:dyDescent="0.25">
      <c r="A42" s="97"/>
      <c r="B42" s="35" t="s">
        <v>225</v>
      </c>
      <c r="C42" s="34">
        <v>175</v>
      </c>
      <c r="D42" s="45">
        <f>IF(C42=0,0,IF(C42=G42,1,IF(C42&gt;G42,2,0)))</f>
        <v>0</v>
      </c>
      <c r="F42" s="35" t="s">
        <v>135</v>
      </c>
      <c r="G42" s="34">
        <v>222</v>
      </c>
      <c r="H42" s="45">
        <f>IF(G42=0,0,IF(G42=C42,1,IF(G42&gt;C42,2,0)))</f>
        <v>2</v>
      </c>
      <c r="J42" s="35" t="s">
        <v>195</v>
      </c>
      <c r="K42" s="34">
        <v>236</v>
      </c>
      <c r="L42" s="45">
        <f>IF(K42=0,0,IF(K42=O42,1,IF(K42&gt;O42,2,0)))</f>
        <v>2</v>
      </c>
      <c r="N42" s="35" t="s">
        <v>143</v>
      </c>
      <c r="O42" s="34">
        <v>194</v>
      </c>
      <c r="P42" s="45">
        <f>IF(O42=0,0,IF(O42=K42,1,IF(O42&gt;K42,2,0)))</f>
        <v>0</v>
      </c>
      <c r="Q42" s="97"/>
      <c r="R42" s="35" t="s">
        <v>105</v>
      </c>
      <c r="S42" s="34">
        <v>245</v>
      </c>
      <c r="T42" s="45">
        <f>IF(S42=0,0,IF(S42=W42,1,IF(S42&gt;W42,2,0)))</f>
        <v>2</v>
      </c>
      <c r="V42" s="35" t="s">
        <v>199</v>
      </c>
      <c r="W42" s="34">
        <v>162</v>
      </c>
      <c r="X42" s="45">
        <f>IF(W42=0,0,IF(W42=S42,1,IF(W42&gt;S42,2,0)))</f>
        <v>0</v>
      </c>
      <c r="Z42" s="35" t="s">
        <v>164</v>
      </c>
      <c r="AA42" s="34">
        <v>203</v>
      </c>
      <c r="AB42" s="45">
        <f>IF(AA42=0,0,IF(AA42=AE42,1,IF(AA42&gt;AE42,2,0)))</f>
        <v>2</v>
      </c>
      <c r="AD42" s="35" t="s">
        <v>216</v>
      </c>
      <c r="AE42" s="34">
        <v>166</v>
      </c>
      <c r="AF42" s="45">
        <f>IF(AE42=0,0,IF(AE42=AA42,1,IF(AE42&gt;AA42,2,0)))</f>
        <v>0</v>
      </c>
      <c r="AG42" s="97"/>
      <c r="AH42" s="35" t="s">
        <v>133</v>
      </c>
      <c r="AI42" s="34">
        <v>175</v>
      </c>
      <c r="AJ42" s="45">
        <f>IF(AI42=0,0,IF(AI42=AM42,1,IF(AI42&gt;AM42,2,0)))</f>
        <v>0</v>
      </c>
      <c r="AL42" s="35" t="s">
        <v>178</v>
      </c>
      <c r="AM42" s="34">
        <v>216</v>
      </c>
      <c r="AN42" s="45">
        <f>IF(AM42=0,0,IF(AM42=AI42,1,IF(AM42&gt;AI42,2,0)))</f>
        <v>2</v>
      </c>
      <c r="AP42" s="35" t="s">
        <v>143</v>
      </c>
      <c r="AQ42" s="34">
        <v>205</v>
      </c>
      <c r="AR42" s="45">
        <f>IF(AQ42=0,0,IF(AQ42=AU42,1,IF(AQ42&gt;AU42,2,0)))</f>
        <v>0</v>
      </c>
      <c r="AT42" s="35" t="s">
        <v>105</v>
      </c>
      <c r="AU42" s="34">
        <v>231</v>
      </c>
      <c r="AV42" s="45">
        <f>IF(AU42=0,0,IF(AU42=AQ42,1,IF(AU42&gt;AQ42,2,0)))</f>
        <v>2</v>
      </c>
    </row>
    <row r="43" spans="1:48" x14ac:dyDescent="0.25">
      <c r="A43" s="97"/>
      <c r="B43" s="35" t="s">
        <v>224</v>
      </c>
      <c r="C43" s="34">
        <v>185</v>
      </c>
      <c r="D43" s="45">
        <f t="shared" ref="D43:D46" si="36">IF(C43=0,0,IF(C43=G43,1,IF(C43&gt;G43,2,0)))</f>
        <v>0</v>
      </c>
      <c r="F43" s="35" t="s">
        <v>219</v>
      </c>
      <c r="G43" s="34">
        <v>210</v>
      </c>
      <c r="H43" s="45">
        <f t="shared" ref="H43:H46" si="37">IF(G43=0,0,IF(G43=C43,1,IF(G43&gt;C43,2,0)))</f>
        <v>2</v>
      </c>
      <c r="J43" s="35" t="s">
        <v>115</v>
      </c>
      <c r="K43" s="34">
        <v>192</v>
      </c>
      <c r="L43" s="45">
        <f t="shared" ref="L43:L46" si="38">IF(K43=0,0,IF(K43=O43,1,IF(K43&gt;O43,2,0)))</f>
        <v>0</v>
      </c>
      <c r="N43" s="35" t="s">
        <v>116</v>
      </c>
      <c r="O43" s="34">
        <v>212</v>
      </c>
      <c r="P43" s="45">
        <f t="shared" ref="P43:P46" si="39">IF(O43=0,0,IF(O43=K43,1,IF(O43&gt;K43,2,0)))</f>
        <v>2</v>
      </c>
      <c r="Q43" s="97"/>
      <c r="R43" s="35" t="s">
        <v>112</v>
      </c>
      <c r="S43" s="34">
        <v>212</v>
      </c>
      <c r="T43" s="45">
        <f t="shared" ref="T43:T46" si="40">IF(S43=0,0,IF(S43=W43,1,IF(S43&gt;W43,2,0)))</f>
        <v>2</v>
      </c>
      <c r="V43" s="35" t="s">
        <v>200</v>
      </c>
      <c r="W43" s="34">
        <v>209</v>
      </c>
      <c r="X43" s="45">
        <f t="shared" ref="X43:X46" si="41">IF(W43=0,0,IF(W43=S43,1,IF(W43&gt;S43,2,0)))</f>
        <v>0</v>
      </c>
      <c r="Z43" s="35" t="s">
        <v>160</v>
      </c>
      <c r="AA43" s="34">
        <v>186</v>
      </c>
      <c r="AB43" s="45">
        <f t="shared" ref="AB43:AB46" si="42">IF(AA43=0,0,IF(AA43=AE43,1,IF(AA43&gt;AE43,2,0)))</f>
        <v>2</v>
      </c>
      <c r="AD43" s="35" t="s">
        <v>185</v>
      </c>
      <c r="AE43" s="34">
        <v>182</v>
      </c>
      <c r="AF43" s="45">
        <f t="shared" ref="AF43:AF46" si="43">IF(AE43=0,0,IF(AE43=AA43,1,IF(AE43&gt;AA43,2,0)))</f>
        <v>0</v>
      </c>
      <c r="AG43" s="97"/>
      <c r="AH43" s="35" t="s">
        <v>124</v>
      </c>
      <c r="AI43" s="34">
        <v>163</v>
      </c>
      <c r="AJ43" s="45">
        <f t="shared" ref="AJ43:AJ46" si="44">IF(AI43=0,0,IF(AI43=AM43,1,IF(AI43&gt;AM43,2,0)))</f>
        <v>0</v>
      </c>
      <c r="AL43" s="35" t="s">
        <v>148</v>
      </c>
      <c r="AM43" s="34">
        <v>202</v>
      </c>
      <c r="AN43" s="45">
        <f t="shared" ref="AN43:AN46" si="45">IF(AM43=0,0,IF(AM43=AI43,1,IF(AM43&gt;AI43,2,0)))</f>
        <v>2</v>
      </c>
      <c r="AP43" s="35" t="s">
        <v>116</v>
      </c>
      <c r="AQ43" s="34">
        <v>198</v>
      </c>
      <c r="AR43" s="45">
        <f t="shared" ref="AR43:AR46" si="46">IF(AQ43=0,0,IF(AQ43=AU43,1,IF(AQ43&gt;AU43,2,0)))</f>
        <v>0</v>
      </c>
      <c r="AT43" s="35" t="s">
        <v>112</v>
      </c>
      <c r="AU43" s="34">
        <v>199</v>
      </c>
      <c r="AV43" s="45">
        <f t="shared" ref="AV43:AV46" si="47">IF(AU43=0,0,IF(AU43=AQ43,1,IF(AU43&gt;AQ43,2,0)))</f>
        <v>2</v>
      </c>
    </row>
    <row r="44" spans="1:48" x14ac:dyDescent="0.25">
      <c r="A44" s="97"/>
      <c r="B44" s="35" t="s">
        <v>172</v>
      </c>
      <c r="C44" s="34">
        <v>201</v>
      </c>
      <c r="D44" s="45">
        <f t="shared" si="36"/>
        <v>2</v>
      </c>
      <c r="F44" s="35" t="s">
        <v>118</v>
      </c>
      <c r="G44" s="34">
        <v>173</v>
      </c>
      <c r="H44" s="45">
        <f t="shared" si="37"/>
        <v>0</v>
      </c>
      <c r="J44" s="35" t="s">
        <v>138</v>
      </c>
      <c r="K44" s="34">
        <v>190</v>
      </c>
      <c r="L44" s="45">
        <f t="shared" si="38"/>
        <v>0</v>
      </c>
      <c r="N44" s="35" t="s">
        <v>157</v>
      </c>
      <c r="O44" s="34">
        <v>214</v>
      </c>
      <c r="P44" s="45">
        <f t="shared" si="39"/>
        <v>2</v>
      </c>
      <c r="Q44" s="97"/>
      <c r="R44" s="35" t="s">
        <v>169</v>
      </c>
      <c r="S44" s="34">
        <v>188</v>
      </c>
      <c r="T44" s="45">
        <f t="shared" si="40"/>
        <v>2</v>
      </c>
      <c r="V44" s="35" t="s">
        <v>227</v>
      </c>
      <c r="W44" s="34">
        <v>179</v>
      </c>
      <c r="X44" s="45">
        <f t="shared" si="41"/>
        <v>0</v>
      </c>
      <c r="Z44" s="35" t="s">
        <v>167</v>
      </c>
      <c r="AA44" s="34">
        <v>163</v>
      </c>
      <c r="AB44" s="45">
        <f t="shared" si="42"/>
        <v>0</v>
      </c>
      <c r="AD44" s="35" t="s">
        <v>187</v>
      </c>
      <c r="AE44" s="34">
        <v>209</v>
      </c>
      <c r="AF44" s="45">
        <f t="shared" si="43"/>
        <v>2</v>
      </c>
      <c r="AG44" s="97"/>
      <c r="AH44" s="35" t="s">
        <v>145</v>
      </c>
      <c r="AI44" s="34">
        <v>235</v>
      </c>
      <c r="AJ44" s="45">
        <f t="shared" si="44"/>
        <v>2</v>
      </c>
      <c r="AL44" s="35" t="s">
        <v>147</v>
      </c>
      <c r="AM44" s="34">
        <v>176</v>
      </c>
      <c r="AN44" s="45">
        <f t="shared" si="45"/>
        <v>0</v>
      </c>
      <c r="AP44" s="35" t="s">
        <v>157</v>
      </c>
      <c r="AQ44" s="34">
        <v>201</v>
      </c>
      <c r="AR44" s="45">
        <f t="shared" si="46"/>
        <v>0</v>
      </c>
      <c r="AT44" s="35" t="s">
        <v>169</v>
      </c>
      <c r="AU44" s="34">
        <v>203</v>
      </c>
      <c r="AV44" s="45">
        <f t="shared" si="47"/>
        <v>2</v>
      </c>
    </row>
    <row r="45" spans="1:48" x14ac:dyDescent="0.25">
      <c r="A45" s="97"/>
      <c r="B45" s="35" t="s">
        <v>108</v>
      </c>
      <c r="C45" s="34">
        <v>198</v>
      </c>
      <c r="D45" s="45">
        <f t="shared" si="36"/>
        <v>0</v>
      </c>
      <c r="F45" s="35" t="s">
        <v>111</v>
      </c>
      <c r="G45" s="34">
        <v>205</v>
      </c>
      <c r="H45" s="45">
        <f t="shared" si="37"/>
        <v>2</v>
      </c>
      <c r="J45" s="35" t="s">
        <v>149</v>
      </c>
      <c r="K45" s="34">
        <v>234</v>
      </c>
      <c r="L45" s="45">
        <f t="shared" si="38"/>
        <v>2</v>
      </c>
      <c r="N45" s="35" t="s">
        <v>153</v>
      </c>
      <c r="O45" s="34">
        <v>173</v>
      </c>
      <c r="P45" s="45">
        <f t="shared" si="39"/>
        <v>0</v>
      </c>
      <c r="Q45" s="97"/>
      <c r="R45" s="35" t="s">
        <v>120</v>
      </c>
      <c r="S45" s="34">
        <v>203</v>
      </c>
      <c r="T45" s="45">
        <f t="shared" si="40"/>
        <v>0</v>
      </c>
      <c r="V45" s="35" t="s">
        <v>203</v>
      </c>
      <c r="W45" s="34">
        <v>217</v>
      </c>
      <c r="X45" s="45">
        <f t="shared" si="41"/>
        <v>2</v>
      </c>
      <c r="Z45" s="35" t="s">
        <v>166</v>
      </c>
      <c r="AA45" s="34">
        <v>212</v>
      </c>
      <c r="AB45" s="45">
        <f t="shared" si="42"/>
        <v>2</v>
      </c>
      <c r="AD45" s="35" t="s">
        <v>146</v>
      </c>
      <c r="AE45" s="34">
        <v>184</v>
      </c>
      <c r="AF45" s="45">
        <f t="shared" si="43"/>
        <v>0</v>
      </c>
      <c r="AG45" s="97"/>
      <c r="AH45" s="35" t="s">
        <v>150</v>
      </c>
      <c r="AI45" s="34">
        <v>198</v>
      </c>
      <c r="AJ45" s="45">
        <f t="shared" si="44"/>
        <v>0</v>
      </c>
      <c r="AL45" s="35" t="s">
        <v>126</v>
      </c>
      <c r="AM45" s="34">
        <v>232</v>
      </c>
      <c r="AN45" s="45">
        <f t="shared" si="45"/>
        <v>2</v>
      </c>
      <c r="AP45" s="35" t="s">
        <v>153</v>
      </c>
      <c r="AQ45" s="34">
        <v>175</v>
      </c>
      <c r="AR45" s="45">
        <f t="shared" si="46"/>
        <v>0</v>
      </c>
      <c r="AT45" s="35" t="s">
        <v>120</v>
      </c>
      <c r="AU45" s="34">
        <v>188</v>
      </c>
      <c r="AV45" s="45">
        <f t="shared" si="47"/>
        <v>2</v>
      </c>
    </row>
    <row r="46" spans="1:48" x14ac:dyDescent="0.25">
      <c r="A46" s="97"/>
      <c r="B46" s="35" t="s">
        <v>132</v>
      </c>
      <c r="C46" s="34">
        <v>208</v>
      </c>
      <c r="D46" s="45">
        <f t="shared" si="36"/>
        <v>2</v>
      </c>
      <c r="F46" s="35" t="s">
        <v>156</v>
      </c>
      <c r="G46" s="34">
        <v>180</v>
      </c>
      <c r="H46" s="45">
        <f t="shared" si="37"/>
        <v>0</v>
      </c>
      <c r="J46" s="35" t="s">
        <v>122</v>
      </c>
      <c r="K46" s="34">
        <v>164</v>
      </c>
      <c r="L46" s="45">
        <f t="shared" si="38"/>
        <v>0</v>
      </c>
      <c r="N46" s="35" t="s">
        <v>107</v>
      </c>
      <c r="O46" s="34">
        <v>199</v>
      </c>
      <c r="P46" s="45">
        <f t="shared" si="39"/>
        <v>2</v>
      </c>
      <c r="Q46" s="97"/>
      <c r="R46" s="35" t="s">
        <v>129</v>
      </c>
      <c r="S46" s="34">
        <v>224</v>
      </c>
      <c r="T46" s="45">
        <f t="shared" si="40"/>
        <v>2</v>
      </c>
      <c r="V46" s="35" t="s">
        <v>198</v>
      </c>
      <c r="W46" s="34">
        <v>188</v>
      </c>
      <c r="X46" s="45">
        <f t="shared" si="41"/>
        <v>0</v>
      </c>
      <c r="Z46" s="35" t="s">
        <v>161</v>
      </c>
      <c r="AA46" s="34">
        <v>184</v>
      </c>
      <c r="AB46" s="45">
        <f t="shared" si="42"/>
        <v>0</v>
      </c>
      <c r="AD46" s="35" t="s">
        <v>186</v>
      </c>
      <c r="AE46" s="34">
        <v>268</v>
      </c>
      <c r="AF46" s="45">
        <f t="shared" si="43"/>
        <v>2</v>
      </c>
      <c r="AG46" s="97"/>
      <c r="AH46" s="35" t="s">
        <v>140</v>
      </c>
      <c r="AI46" s="34">
        <v>190</v>
      </c>
      <c r="AJ46" s="45">
        <f t="shared" si="44"/>
        <v>0</v>
      </c>
      <c r="AL46" s="35" t="s">
        <v>142</v>
      </c>
      <c r="AM46" s="34">
        <v>235</v>
      </c>
      <c r="AN46" s="45">
        <f t="shared" si="45"/>
        <v>2</v>
      </c>
      <c r="AP46" s="35" t="s">
        <v>107</v>
      </c>
      <c r="AQ46" s="34">
        <v>193</v>
      </c>
      <c r="AR46" s="45">
        <f t="shared" si="46"/>
        <v>0</v>
      </c>
      <c r="AT46" s="35" t="s">
        <v>129</v>
      </c>
      <c r="AU46" s="34">
        <v>236</v>
      </c>
      <c r="AV46" s="45">
        <f t="shared" si="47"/>
        <v>2</v>
      </c>
    </row>
    <row r="47" spans="1:48" ht="18.75" x14ac:dyDescent="0.3">
      <c r="A47" s="97"/>
      <c r="B47" s="46" t="s">
        <v>35</v>
      </c>
      <c r="C47" s="47">
        <f>SUM(C42:C46)</f>
        <v>967</v>
      </c>
      <c r="D47" s="47">
        <f>IF(C47=0,0,IF(C47=G47,5,IF(C47&gt;G47,10,0)))</f>
        <v>0</v>
      </c>
      <c r="E47" s="48"/>
      <c r="F47" s="46" t="s">
        <v>35</v>
      </c>
      <c r="G47" s="47">
        <f>SUM(G42:G46)</f>
        <v>990</v>
      </c>
      <c r="H47" s="47">
        <f>IF(G47=0,0,IF(G47=C47,5,IF(G47&gt;C47,10,0)))</f>
        <v>10</v>
      </c>
      <c r="I47" s="48"/>
      <c r="J47" s="46" t="s">
        <v>35</v>
      </c>
      <c r="K47" s="47">
        <f>SUM(K42:K46)</f>
        <v>1016</v>
      </c>
      <c r="L47" s="47">
        <f>IF(K47=0,0,IF(K47=O47,5,IF(K47&gt;O47,10,0)))</f>
        <v>10</v>
      </c>
      <c r="M47" s="48"/>
      <c r="N47" s="46" t="s">
        <v>35</v>
      </c>
      <c r="O47" s="47">
        <f>SUM(O42:O46)</f>
        <v>992</v>
      </c>
      <c r="P47" s="47">
        <f>IF(O47=0,0,IF(O47=K47,5,IF(O47&gt;K47,10,0)))</f>
        <v>0</v>
      </c>
      <c r="Q47" s="97"/>
      <c r="R47" s="46" t="s">
        <v>35</v>
      </c>
      <c r="S47" s="47">
        <f>SUM(S42:S46)</f>
        <v>1072</v>
      </c>
      <c r="T47" s="47">
        <f>IF(S47=0,0,IF(S47=W47,5,IF(S47&gt;W47,10,0)))</f>
        <v>10</v>
      </c>
      <c r="U47" s="48"/>
      <c r="V47" s="46" t="s">
        <v>35</v>
      </c>
      <c r="W47" s="47">
        <f>SUM(W42:W46)</f>
        <v>955</v>
      </c>
      <c r="X47" s="47">
        <f>IF(W47=0,0,IF(W47=S47,5,IF(W47&gt;S47,10,0)))</f>
        <v>0</v>
      </c>
      <c r="Y47" s="48"/>
      <c r="Z47" s="46" t="s">
        <v>35</v>
      </c>
      <c r="AA47" s="47">
        <f>SUM(AA42:AA46)</f>
        <v>948</v>
      </c>
      <c r="AB47" s="47">
        <f>IF(AA47=0,0,IF(AA47=AE47,5,IF(AA47&gt;AE47,10,0)))</f>
        <v>0</v>
      </c>
      <c r="AC47" s="48"/>
      <c r="AD47" s="46" t="s">
        <v>35</v>
      </c>
      <c r="AE47" s="47">
        <f>SUM(AE42:AE46)</f>
        <v>1009</v>
      </c>
      <c r="AF47" s="47">
        <f>IF(AE47=0,0,IF(AE47=AA47,5,IF(AE47&gt;AA47,10,0)))</f>
        <v>10</v>
      </c>
      <c r="AG47" s="97"/>
      <c r="AH47" s="46" t="s">
        <v>35</v>
      </c>
      <c r="AI47" s="47">
        <f>SUM(AI42:AI46)</f>
        <v>961</v>
      </c>
      <c r="AJ47" s="47">
        <f>IF(AI47=0,0,IF(AI47=AM47,5,IF(AI47&gt;AM47,10,0)))</f>
        <v>0</v>
      </c>
      <c r="AK47" s="48"/>
      <c r="AL47" s="46" t="s">
        <v>35</v>
      </c>
      <c r="AM47" s="47">
        <f>SUM(AM42:AM46)</f>
        <v>1061</v>
      </c>
      <c r="AN47" s="47">
        <f>IF(AM47=0,0,IF(AM47=AI47,5,IF(AM47&gt;AI47,10,0)))</f>
        <v>10</v>
      </c>
      <c r="AO47" s="48"/>
      <c r="AP47" s="46" t="s">
        <v>35</v>
      </c>
      <c r="AQ47" s="47">
        <f>SUM(AQ42:AQ46)</f>
        <v>972</v>
      </c>
      <c r="AR47" s="47">
        <f>IF(AQ47=0,0,IF(AQ47=AU47,5,IF(AQ47&gt;AU47,10,0)))</f>
        <v>0</v>
      </c>
      <c r="AS47" s="48"/>
      <c r="AT47" s="46" t="s">
        <v>35</v>
      </c>
      <c r="AU47" s="47">
        <f>SUM(AU42:AU46)</f>
        <v>1057</v>
      </c>
      <c r="AV47" s="47">
        <f>IF(AU47=0,0,IF(AU47=AQ47,5,IF(AU47&gt;AQ47,10,0)))</f>
        <v>10</v>
      </c>
    </row>
    <row r="48" spans="1:48" ht="18.75" x14ac:dyDescent="0.3">
      <c r="A48" s="97"/>
      <c r="B48" s="46" t="s">
        <v>6</v>
      </c>
      <c r="C48" s="47"/>
      <c r="D48" s="49">
        <f>SUM(D42:D47)</f>
        <v>4</v>
      </c>
      <c r="E48" s="48"/>
      <c r="F48" s="46" t="s">
        <v>6</v>
      </c>
      <c r="G48" s="47"/>
      <c r="H48" s="49">
        <f>SUM(H42:H47)</f>
        <v>16</v>
      </c>
      <c r="I48" s="48"/>
      <c r="J48" s="46" t="s">
        <v>6</v>
      </c>
      <c r="K48" s="47"/>
      <c r="L48" s="49">
        <f>SUM(L42:L47)</f>
        <v>14</v>
      </c>
      <c r="M48" s="48"/>
      <c r="N48" s="46" t="s">
        <v>6</v>
      </c>
      <c r="O48" s="47"/>
      <c r="P48" s="49">
        <f>SUM(P42:P47)</f>
        <v>6</v>
      </c>
      <c r="Q48" s="97"/>
      <c r="R48" s="46" t="s">
        <v>6</v>
      </c>
      <c r="S48" s="47"/>
      <c r="T48" s="49">
        <f>SUM(T42:T47)</f>
        <v>18</v>
      </c>
      <c r="U48" s="48"/>
      <c r="V48" s="46" t="s">
        <v>6</v>
      </c>
      <c r="W48" s="47"/>
      <c r="X48" s="49">
        <f>SUM(X42:X47)</f>
        <v>2</v>
      </c>
      <c r="Y48" s="48"/>
      <c r="Z48" s="46" t="s">
        <v>6</v>
      </c>
      <c r="AA48" s="47"/>
      <c r="AB48" s="49">
        <f>SUM(AB42:AB47)</f>
        <v>6</v>
      </c>
      <c r="AC48" s="48"/>
      <c r="AD48" s="46" t="s">
        <v>6</v>
      </c>
      <c r="AE48" s="47"/>
      <c r="AF48" s="49">
        <f>SUM(AF42:AF47)</f>
        <v>14</v>
      </c>
      <c r="AG48" s="97"/>
      <c r="AH48" s="46" t="s">
        <v>6</v>
      </c>
      <c r="AI48" s="47"/>
      <c r="AJ48" s="49">
        <f>SUM(AJ42:AJ47)</f>
        <v>2</v>
      </c>
      <c r="AK48" s="48"/>
      <c r="AL48" s="46" t="s">
        <v>6</v>
      </c>
      <c r="AM48" s="47"/>
      <c r="AN48" s="49">
        <f>SUM(AN42:AN47)</f>
        <v>18</v>
      </c>
      <c r="AO48" s="48"/>
      <c r="AP48" s="46" t="s">
        <v>6</v>
      </c>
      <c r="AQ48" s="47"/>
      <c r="AR48" s="49">
        <f>SUM(AR42:AR47)</f>
        <v>0</v>
      </c>
      <c r="AS48" s="48"/>
      <c r="AT48" s="46" t="s">
        <v>6</v>
      </c>
      <c r="AU48" s="47"/>
      <c r="AV48" s="49">
        <f>SUM(AV42:AV47)</f>
        <v>20</v>
      </c>
    </row>
    <row r="51" spans="1:48" s="3" customFormat="1" ht="14.45" customHeight="1" x14ac:dyDescent="0.25">
      <c r="A51" s="96" t="str">
        <f>Otteluohjelma!$N$130&amp;"-"&amp;Otteluohjelma!$P$130</f>
        <v>9-10</v>
      </c>
      <c r="B51" s="99" t="str">
        <f>Otteluohjelma!$N$131</f>
        <v>Mainarit</v>
      </c>
      <c r="C51" s="99" t="str">
        <f>Perustiedot!$A$8</f>
        <v>AllStars</v>
      </c>
      <c r="D51" s="99" t="str">
        <f>Perustiedot!$A$8</f>
        <v>AllStars</v>
      </c>
      <c r="F51" s="99" t="str">
        <f>Otteluohjelma!$P$131</f>
        <v>Patteri</v>
      </c>
      <c r="G51" s="99" t="str">
        <f>Perustiedot!$A$6</f>
        <v>WRB</v>
      </c>
      <c r="H51" s="99" t="str">
        <f>Perustiedot!$A$6</f>
        <v>WRB</v>
      </c>
      <c r="J51" s="99" t="str">
        <f>Otteluohjelma!$N$132</f>
        <v>TKK</v>
      </c>
      <c r="K51" s="99" t="str">
        <f>Perustiedot!$A$7</f>
        <v>Mistral</v>
      </c>
      <c r="L51" s="99" t="str">
        <f>Perustiedot!$A$7</f>
        <v>Mistral</v>
      </c>
      <c r="N51" s="99" t="str">
        <f>Otteluohjelma!$P$132</f>
        <v>BcStory</v>
      </c>
      <c r="O51" s="99"/>
      <c r="P51" s="99"/>
      <c r="Q51" s="96" t="str">
        <f>$A$51</f>
        <v>9-10</v>
      </c>
      <c r="R51" s="99" t="str">
        <f>Otteluohjelma!$N$133</f>
        <v>GH</v>
      </c>
      <c r="S51" s="99" t="str">
        <f>Perustiedot!$A$8</f>
        <v>AllStars</v>
      </c>
      <c r="T51" s="99" t="str">
        <f>Perustiedot!$A$8</f>
        <v>AllStars</v>
      </c>
      <c r="V51" s="99" t="str">
        <f>Otteluohjelma!$P$133</f>
        <v>WRB</v>
      </c>
      <c r="W51" s="99" t="str">
        <f>Perustiedot!$A$6</f>
        <v>WRB</v>
      </c>
      <c r="X51" s="99" t="str">
        <f>Perustiedot!$A$6</f>
        <v>WRB</v>
      </c>
      <c r="Z51" s="99" t="str">
        <f>Otteluohjelma!$N$134</f>
        <v>RäMe</v>
      </c>
      <c r="AA51" s="99" t="str">
        <f>Perustiedot!$A$7</f>
        <v>Mistral</v>
      </c>
      <c r="AB51" s="99" t="str">
        <f>Perustiedot!$A$7</f>
        <v>Mistral</v>
      </c>
      <c r="AD51" s="99" t="str">
        <f>Otteluohjelma!$P$134</f>
        <v>TPS</v>
      </c>
      <c r="AE51" s="99"/>
      <c r="AF51" s="99"/>
      <c r="AG51" s="96" t="str">
        <f>$A$51</f>
        <v>9-10</v>
      </c>
      <c r="AH51" s="99" t="str">
        <f>Otteluohjelma!$N$135</f>
        <v>Bay</v>
      </c>
      <c r="AI51" s="99" t="str">
        <f>Perustiedot!$A$8</f>
        <v>AllStars</v>
      </c>
      <c r="AJ51" s="99" t="str">
        <f>Perustiedot!$A$8</f>
        <v>AllStars</v>
      </c>
      <c r="AL51" s="99" t="str">
        <f>Otteluohjelma!$P$135</f>
        <v>Mistral</v>
      </c>
      <c r="AM51" s="99" t="str">
        <f>Perustiedot!$A$6</f>
        <v>WRB</v>
      </c>
      <c r="AN51" s="99" t="str">
        <f>Perustiedot!$A$6</f>
        <v>WRB</v>
      </c>
      <c r="AP51" s="99" t="str">
        <f>Otteluohjelma!$N$136</f>
        <v>WRB</v>
      </c>
      <c r="AQ51" s="99" t="str">
        <f>Perustiedot!$A$7</f>
        <v>Mistral</v>
      </c>
      <c r="AR51" s="99" t="str">
        <f>Perustiedot!$A$7</f>
        <v>Mistral</v>
      </c>
      <c r="AT51" s="99" t="str">
        <f>Otteluohjelma!$P$136</f>
        <v>AllStars</v>
      </c>
      <c r="AU51" s="99"/>
      <c r="AV51" s="99"/>
    </row>
    <row r="52" spans="1:48" s="3" customFormat="1" x14ac:dyDescent="0.25">
      <c r="A52" s="97"/>
      <c r="B52" s="42" t="s">
        <v>3</v>
      </c>
      <c r="C52" s="43" t="s">
        <v>7</v>
      </c>
      <c r="D52" s="43" t="s">
        <v>8</v>
      </c>
      <c r="E52" s="44"/>
      <c r="F52" s="42" t="s">
        <v>3</v>
      </c>
      <c r="G52" s="43" t="s">
        <v>7</v>
      </c>
      <c r="H52" s="43" t="s">
        <v>8</v>
      </c>
      <c r="J52" s="42" t="s">
        <v>3</v>
      </c>
      <c r="K52" s="43" t="s">
        <v>7</v>
      </c>
      <c r="L52" s="43" t="s">
        <v>8</v>
      </c>
      <c r="M52" s="44"/>
      <c r="N52" s="42" t="s">
        <v>3</v>
      </c>
      <c r="O52" s="43" t="s">
        <v>7</v>
      </c>
      <c r="P52" s="43" t="s">
        <v>8</v>
      </c>
      <c r="Q52" s="97"/>
      <c r="R52" s="42" t="s">
        <v>3</v>
      </c>
      <c r="S52" s="43" t="s">
        <v>7</v>
      </c>
      <c r="T52" s="43" t="s">
        <v>8</v>
      </c>
      <c r="U52" s="44"/>
      <c r="V52" s="42" t="s">
        <v>3</v>
      </c>
      <c r="W52" s="43" t="s">
        <v>7</v>
      </c>
      <c r="X52" s="43" t="s">
        <v>8</v>
      </c>
      <c r="Z52" s="42" t="s">
        <v>3</v>
      </c>
      <c r="AA52" s="43" t="s">
        <v>7</v>
      </c>
      <c r="AB52" s="43" t="s">
        <v>8</v>
      </c>
      <c r="AC52" s="44"/>
      <c r="AD52" s="42" t="s">
        <v>3</v>
      </c>
      <c r="AE52" s="43" t="s">
        <v>7</v>
      </c>
      <c r="AF52" s="43" t="s">
        <v>8</v>
      </c>
      <c r="AG52" s="97"/>
      <c r="AH52" s="42" t="s">
        <v>3</v>
      </c>
      <c r="AI52" s="43" t="s">
        <v>7</v>
      </c>
      <c r="AJ52" s="43" t="s">
        <v>8</v>
      </c>
      <c r="AK52" s="44"/>
      <c r="AL52" s="42" t="s">
        <v>3</v>
      </c>
      <c r="AM52" s="43" t="s">
        <v>7</v>
      </c>
      <c r="AN52" s="43" t="s">
        <v>8</v>
      </c>
      <c r="AP52" s="42" t="s">
        <v>3</v>
      </c>
      <c r="AQ52" s="43" t="s">
        <v>7</v>
      </c>
      <c r="AR52" s="43" t="s">
        <v>8</v>
      </c>
      <c r="AS52" s="44"/>
      <c r="AT52" s="42" t="s">
        <v>3</v>
      </c>
      <c r="AU52" s="43" t="s">
        <v>7</v>
      </c>
      <c r="AV52" s="43" t="s">
        <v>8</v>
      </c>
    </row>
    <row r="53" spans="1:48" x14ac:dyDescent="0.25">
      <c r="A53" s="97"/>
      <c r="B53" s="35" t="s">
        <v>178</v>
      </c>
      <c r="C53" s="34">
        <v>184</v>
      </c>
      <c r="D53" s="45">
        <f>IF(C53=0,0,IF(C53=G53,1,IF(C53&gt;G53,2,0)))</f>
        <v>0</v>
      </c>
      <c r="F53" s="35" t="s">
        <v>195</v>
      </c>
      <c r="G53" s="34">
        <v>215</v>
      </c>
      <c r="H53" s="45">
        <f>IF(G53=0,0,IF(G53=C53,1,IF(G53&gt;C53,2,0)))</f>
        <v>2</v>
      </c>
      <c r="J53" s="35" t="s">
        <v>225</v>
      </c>
      <c r="K53" s="34">
        <v>166</v>
      </c>
      <c r="L53" s="45">
        <f>IF(K53=0,0,IF(K53=O53,1,IF(K53&gt;O53,2,0)))</f>
        <v>2</v>
      </c>
      <c r="N53" s="35" t="s">
        <v>189</v>
      </c>
      <c r="O53" s="34">
        <v>163</v>
      </c>
      <c r="P53" s="45">
        <f>IF(O53=0,0,IF(O53=K53,1,IF(O53&gt;K53,2,0)))</f>
        <v>0</v>
      </c>
      <c r="Q53" s="97"/>
      <c r="R53" s="35" t="s">
        <v>151</v>
      </c>
      <c r="S53" s="34">
        <v>173</v>
      </c>
      <c r="T53" s="45">
        <f>IF(S53=0,0,IF(S53=W53,1,IF(S53&gt;W53,2,0)))</f>
        <v>0</v>
      </c>
      <c r="V53" s="35" t="s">
        <v>168</v>
      </c>
      <c r="W53" s="34">
        <v>235</v>
      </c>
      <c r="X53" s="45">
        <f>IF(W53=0,0,IF(W53=S53,1,IF(W53&gt;S53,2,0)))</f>
        <v>2</v>
      </c>
      <c r="Z53" s="35" t="s">
        <v>143</v>
      </c>
      <c r="AA53" s="34">
        <v>213</v>
      </c>
      <c r="AB53" s="45">
        <f>IF(AA53=0,0,IF(AA53=AE53,1,IF(AA53&gt;AE53,2,0)))</f>
        <v>0</v>
      </c>
      <c r="AD53" s="35" t="s">
        <v>133</v>
      </c>
      <c r="AE53" s="34">
        <v>235</v>
      </c>
      <c r="AF53" s="45">
        <f>IF(AE53=0,0,IF(AE53=AA53,1,IF(AE53&gt;AA53,2,0)))</f>
        <v>2</v>
      </c>
      <c r="AG53" s="97"/>
      <c r="AH53" s="35" t="s">
        <v>135</v>
      </c>
      <c r="AI53" s="34">
        <v>191</v>
      </c>
      <c r="AJ53" s="45">
        <f>IF(AI53=0,0,IF(AI53=AM53,1,IF(AI53&gt;AM53,2,0)))</f>
        <v>0</v>
      </c>
      <c r="AL53" s="35" t="s">
        <v>164</v>
      </c>
      <c r="AM53" s="34">
        <v>223</v>
      </c>
      <c r="AN53" s="45">
        <f>IF(AM53=0,0,IF(AM53=AI53,1,IF(AM53&gt;AI53,2,0)))</f>
        <v>2</v>
      </c>
      <c r="AP53" s="35" t="s">
        <v>168</v>
      </c>
      <c r="AQ53" s="34">
        <v>194</v>
      </c>
      <c r="AR53" s="45">
        <f>IF(AQ53=0,0,IF(AQ53=AU53,1,IF(AQ53&gt;AU53,2,0)))</f>
        <v>0</v>
      </c>
      <c r="AT53" s="35" t="s">
        <v>200</v>
      </c>
      <c r="AU53" s="34">
        <v>228</v>
      </c>
      <c r="AV53" s="45">
        <f>IF(AU53=0,0,IF(AU53=AQ53,1,IF(AU53&gt;AQ53,2,0)))</f>
        <v>2</v>
      </c>
    </row>
    <row r="54" spans="1:48" x14ac:dyDescent="0.25">
      <c r="A54" s="97"/>
      <c r="B54" s="35" t="s">
        <v>148</v>
      </c>
      <c r="C54" s="34">
        <v>266</v>
      </c>
      <c r="D54" s="45">
        <f t="shared" ref="D54:D57" si="48">IF(C54=0,0,IF(C54=G54,1,IF(C54&gt;G54,2,0)))</f>
        <v>2</v>
      </c>
      <c r="F54" s="35" t="s">
        <v>115</v>
      </c>
      <c r="G54" s="34">
        <v>200</v>
      </c>
      <c r="H54" s="45">
        <f t="shared" ref="H54:H57" si="49">IF(G54=0,0,IF(G54=C54,1,IF(G54&gt;C54,2,0)))</f>
        <v>0</v>
      </c>
      <c r="J54" s="35" t="s">
        <v>224</v>
      </c>
      <c r="K54" s="34">
        <v>244</v>
      </c>
      <c r="L54" s="45">
        <f t="shared" ref="L54:L57" si="50">IF(K54=0,0,IF(K54=O54,1,IF(K54&gt;O54,2,0)))</f>
        <v>2</v>
      </c>
      <c r="N54" s="35" t="s">
        <v>185</v>
      </c>
      <c r="O54" s="34">
        <v>184</v>
      </c>
      <c r="P54" s="45">
        <f t="shared" ref="P54:P57" si="51">IF(O54=0,0,IF(O54=K54,1,IF(O54&gt;K54,2,0)))</f>
        <v>0</v>
      </c>
      <c r="Q54" s="97"/>
      <c r="R54" s="35" t="s">
        <v>130</v>
      </c>
      <c r="S54" s="34">
        <v>215</v>
      </c>
      <c r="T54" s="45">
        <f t="shared" ref="T54:T57" si="52">IF(S54=0,0,IF(S54=W54,1,IF(S54&gt;W54,2,0)))</f>
        <v>2</v>
      </c>
      <c r="V54" s="35" t="s">
        <v>226</v>
      </c>
      <c r="W54" s="34">
        <v>155</v>
      </c>
      <c r="X54" s="45">
        <f t="shared" ref="X54:X57" si="53">IF(W54=0,0,IF(W54=S54,1,IF(W54&gt;S54,2,0)))</f>
        <v>0</v>
      </c>
      <c r="Z54" s="35" t="s">
        <v>116</v>
      </c>
      <c r="AA54" s="34">
        <v>204</v>
      </c>
      <c r="AB54" s="45">
        <f t="shared" ref="AB54:AB57" si="54">IF(AA54=0,0,IF(AA54=AE54,1,IF(AA54&gt;AE54,2,0)))</f>
        <v>2</v>
      </c>
      <c r="AD54" s="35" t="s">
        <v>124</v>
      </c>
      <c r="AE54" s="34">
        <v>192</v>
      </c>
      <c r="AF54" s="45">
        <f t="shared" ref="AF54:AF57" si="55">IF(AE54=0,0,IF(AE54=AA54,1,IF(AE54&gt;AA54,2,0)))</f>
        <v>0</v>
      </c>
      <c r="AG54" s="97"/>
      <c r="AH54" s="35" t="s">
        <v>219</v>
      </c>
      <c r="AI54" s="34">
        <v>151</v>
      </c>
      <c r="AJ54" s="45">
        <f t="shared" ref="AJ54:AJ57" si="56">IF(AI54=0,0,IF(AI54=AM54,1,IF(AI54&gt;AM54,2,0)))</f>
        <v>0</v>
      </c>
      <c r="AL54" s="35" t="s">
        <v>160</v>
      </c>
      <c r="AM54" s="34">
        <v>204</v>
      </c>
      <c r="AN54" s="45">
        <f t="shared" ref="AN54:AN57" si="57">IF(AM54=0,0,IF(AM54=AI54,1,IF(AM54&gt;AI54,2,0)))</f>
        <v>2</v>
      </c>
      <c r="AP54" s="35" t="s">
        <v>226</v>
      </c>
      <c r="AQ54" s="34">
        <v>136</v>
      </c>
      <c r="AR54" s="45">
        <f t="shared" ref="AR54:AR57" si="58">IF(AQ54=0,0,IF(AQ54=AU54,1,IF(AQ54&gt;AU54,2,0)))</f>
        <v>0</v>
      </c>
      <c r="AT54" s="35" t="s">
        <v>199</v>
      </c>
      <c r="AU54" s="34">
        <v>190</v>
      </c>
      <c r="AV54" s="45">
        <f t="shared" ref="AV54:AV57" si="59">IF(AU54=0,0,IF(AU54=AQ54,1,IF(AU54&gt;AQ54,2,0)))</f>
        <v>2</v>
      </c>
    </row>
    <row r="55" spans="1:48" x14ac:dyDescent="0.25">
      <c r="A55" s="97"/>
      <c r="B55" s="35" t="s">
        <v>147</v>
      </c>
      <c r="C55" s="34">
        <v>203</v>
      </c>
      <c r="D55" s="45">
        <f t="shared" si="48"/>
        <v>0</v>
      </c>
      <c r="F55" s="35" t="s">
        <v>138</v>
      </c>
      <c r="G55" s="34">
        <v>235</v>
      </c>
      <c r="H55" s="45">
        <f t="shared" si="49"/>
        <v>2</v>
      </c>
      <c r="J55" s="35" t="s">
        <v>172</v>
      </c>
      <c r="K55" s="34">
        <v>155</v>
      </c>
      <c r="L55" s="45">
        <f t="shared" si="50"/>
        <v>0</v>
      </c>
      <c r="N55" s="35" t="s">
        <v>187</v>
      </c>
      <c r="O55" s="34">
        <v>183</v>
      </c>
      <c r="P55" s="45">
        <f t="shared" si="51"/>
        <v>2</v>
      </c>
      <c r="Q55" s="97"/>
      <c r="R55" s="35" t="s">
        <v>215</v>
      </c>
      <c r="S55" s="34">
        <v>235</v>
      </c>
      <c r="T55" s="45">
        <f t="shared" si="52"/>
        <v>2</v>
      </c>
      <c r="V55" s="35" t="s">
        <v>176</v>
      </c>
      <c r="W55" s="34">
        <v>156</v>
      </c>
      <c r="X55" s="45">
        <f t="shared" si="53"/>
        <v>0</v>
      </c>
      <c r="Z55" s="35" t="s">
        <v>157</v>
      </c>
      <c r="AA55" s="34">
        <v>226</v>
      </c>
      <c r="AB55" s="45">
        <f t="shared" si="54"/>
        <v>2</v>
      </c>
      <c r="AD55" s="35" t="s">
        <v>145</v>
      </c>
      <c r="AE55" s="34">
        <v>210</v>
      </c>
      <c r="AF55" s="45">
        <f t="shared" si="55"/>
        <v>0</v>
      </c>
      <c r="AG55" s="97"/>
      <c r="AH55" s="35" t="s">
        <v>118</v>
      </c>
      <c r="AI55" s="34">
        <v>247</v>
      </c>
      <c r="AJ55" s="45">
        <f t="shared" si="56"/>
        <v>2</v>
      </c>
      <c r="AL55" s="35" t="s">
        <v>167</v>
      </c>
      <c r="AM55" s="34">
        <v>225</v>
      </c>
      <c r="AN55" s="45">
        <f t="shared" si="57"/>
        <v>0</v>
      </c>
      <c r="AP55" s="35" t="s">
        <v>176</v>
      </c>
      <c r="AQ55" s="34">
        <v>193</v>
      </c>
      <c r="AR55" s="45">
        <f t="shared" si="58"/>
        <v>0</v>
      </c>
      <c r="AT55" s="35" t="s">
        <v>202</v>
      </c>
      <c r="AU55" s="34">
        <v>216</v>
      </c>
      <c r="AV55" s="45">
        <f t="shared" si="59"/>
        <v>2</v>
      </c>
    </row>
    <row r="56" spans="1:48" x14ac:dyDescent="0.25">
      <c r="A56" s="97"/>
      <c r="B56" s="35" t="s">
        <v>126</v>
      </c>
      <c r="C56" s="34">
        <v>246</v>
      </c>
      <c r="D56" s="45">
        <f t="shared" si="48"/>
        <v>2</v>
      </c>
      <c r="F56" s="35" t="s">
        <v>149</v>
      </c>
      <c r="G56" s="34">
        <v>222</v>
      </c>
      <c r="H56" s="45">
        <f t="shared" si="49"/>
        <v>0</v>
      </c>
      <c r="J56" s="35" t="s">
        <v>108</v>
      </c>
      <c r="K56" s="34">
        <v>179</v>
      </c>
      <c r="L56" s="45">
        <f t="shared" si="50"/>
        <v>0</v>
      </c>
      <c r="N56" s="35" t="s">
        <v>146</v>
      </c>
      <c r="O56" s="34">
        <v>181</v>
      </c>
      <c r="P56" s="45">
        <f t="shared" si="51"/>
        <v>2</v>
      </c>
      <c r="Q56" s="97"/>
      <c r="R56" s="35" t="s">
        <v>163</v>
      </c>
      <c r="S56" s="34">
        <v>192</v>
      </c>
      <c r="T56" s="45">
        <f t="shared" si="52"/>
        <v>0</v>
      </c>
      <c r="V56" s="35" t="s">
        <v>208</v>
      </c>
      <c r="W56" s="34">
        <v>193</v>
      </c>
      <c r="X56" s="45">
        <f t="shared" si="53"/>
        <v>2</v>
      </c>
      <c r="Z56" s="35" t="s">
        <v>153</v>
      </c>
      <c r="AA56" s="34">
        <v>248</v>
      </c>
      <c r="AB56" s="45">
        <f t="shared" si="54"/>
        <v>2</v>
      </c>
      <c r="AD56" s="35" t="s">
        <v>150</v>
      </c>
      <c r="AE56" s="34">
        <v>181</v>
      </c>
      <c r="AF56" s="45">
        <f t="shared" si="55"/>
        <v>0</v>
      </c>
      <c r="AG56" s="97"/>
      <c r="AH56" s="35" t="s">
        <v>111</v>
      </c>
      <c r="AI56" s="34">
        <v>212</v>
      </c>
      <c r="AJ56" s="45">
        <f t="shared" si="56"/>
        <v>2</v>
      </c>
      <c r="AL56" s="35" t="s">
        <v>166</v>
      </c>
      <c r="AM56" s="34">
        <v>147</v>
      </c>
      <c r="AN56" s="45">
        <f t="shared" si="57"/>
        <v>0</v>
      </c>
      <c r="AP56" s="35" t="s">
        <v>208</v>
      </c>
      <c r="AQ56" s="34">
        <v>268</v>
      </c>
      <c r="AR56" s="45">
        <f t="shared" si="58"/>
        <v>2</v>
      </c>
      <c r="AT56" s="35" t="s">
        <v>203</v>
      </c>
      <c r="AU56" s="34">
        <v>235</v>
      </c>
      <c r="AV56" s="45">
        <f t="shared" si="59"/>
        <v>0</v>
      </c>
    </row>
    <row r="57" spans="1:48" x14ac:dyDescent="0.25">
      <c r="A57" s="97"/>
      <c r="B57" s="35" t="s">
        <v>142</v>
      </c>
      <c r="C57" s="34">
        <v>279</v>
      </c>
      <c r="D57" s="45">
        <f t="shared" si="48"/>
        <v>2</v>
      </c>
      <c r="F57" s="35" t="s">
        <v>122</v>
      </c>
      <c r="G57" s="34">
        <v>170</v>
      </c>
      <c r="H57" s="45">
        <f t="shared" si="49"/>
        <v>0</v>
      </c>
      <c r="J57" s="35" t="s">
        <v>132</v>
      </c>
      <c r="K57" s="34">
        <v>220</v>
      </c>
      <c r="L57" s="45">
        <f t="shared" si="50"/>
        <v>0</v>
      </c>
      <c r="N57" s="35" t="s">
        <v>186</v>
      </c>
      <c r="O57" s="34">
        <v>233</v>
      </c>
      <c r="P57" s="45">
        <f t="shared" si="51"/>
        <v>2</v>
      </c>
      <c r="Q57" s="97"/>
      <c r="R57" s="35" t="s">
        <v>113</v>
      </c>
      <c r="S57" s="34">
        <v>224</v>
      </c>
      <c r="T57" s="45">
        <f t="shared" si="52"/>
        <v>0</v>
      </c>
      <c r="V57" s="35" t="s">
        <v>119</v>
      </c>
      <c r="W57" s="34">
        <v>245</v>
      </c>
      <c r="X57" s="45">
        <f t="shared" si="53"/>
        <v>2</v>
      </c>
      <c r="Z57" s="35" t="s">
        <v>107</v>
      </c>
      <c r="AA57" s="34">
        <v>256</v>
      </c>
      <c r="AB57" s="45">
        <f t="shared" si="54"/>
        <v>2</v>
      </c>
      <c r="AD57" s="35" t="s">
        <v>140</v>
      </c>
      <c r="AE57" s="34">
        <v>177</v>
      </c>
      <c r="AF57" s="45">
        <f t="shared" si="55"/>
        <v>0</v>
      </c>
      <c r="AG57" s="97"/>
      <c r="AH57" s="35" t="s">
        <v>156</v>
      </c>
      <c r="AI57" s="34">
        <v>290</v>
      </c>
      <c r="AJ57" s="45">
        <f t="shared" si="56"/>
        <v>2</v>
      </c>
      <c r="AL57" s="35" t="s">
        <v>161</v>
      </c>
      <c r="AM57" s="34">
        <v>173</v>
      </c>
      <c r="AN57" s="45">
        <f t="shared" si="57"/>
        <v>0</v>
      </c>
      <c r="AP57" s="35" t="s">
        <v>119</v>
      </c>
      <c r="AQ57" s="34">
        <v>232</v>
      </c>
      <c r="AR57" s="45">
        <f t="shared" si="58"/>
        <v>0</v>
      </c>
      <c r="AT57" s="35" t="s">
        <v>198</v>
      </c>
      <c r="AU57" s="34">
        <v>267</v>
      </c>
      <c r="AV57" s="45">
        <f t="shared" si="59"/>
        <v>2</v>
      </c>
    </row>
    <row r="58" spans="1:48" ht="18.75" x14ac:dyDescent="0.3">
      <c r="A58" s="97"/>
      <c r="B58" s="46" t="s">
        <v>35</v>
      </c>
      <c r="C58" s="47">
        <f>SUM(C53:C57)</f>
        <v>1178</v>
      </c>
      <c r="D58" s="47">
        <f>IF(C58=0,0,IF(C58=G58,5,IF(C58&gt;G58,10,0)))</f>
        <v>10</v>
      </c>
      <c r="E58" s="48"/>
      <c r="F58" s="46" t="s">
        <v>35</v>
      </c>
      <c r="G58" s="47">
        <f>SUM(G53:G57)</f>
        <v>1042</v>
      </c>
      <c r="H58" s="47">
        <f>IF(G58=0,0,IF(G58=C58,5,IF(G58&gt;C58,10,0)))</f>
        <v>0</v>
      </c>
      <c r="I58" s="48"/>
      <c r="J58" s="46" t="s">
        <v>35</v>
      </c>
      <c r="K58" s="47">
        <f>SUM(K53:K57)</f>
        <v>964</v>
      </c>
      <c r="L58" s="47">
        <f>IF(K58=0,0,IF(K58=O58,5,IF(K58&gt;O58,10,0)))</f>
        <v>10</v>
      </c>
      <c r="M58" s="48"/>
      <c r="N58" s="46" t="s">
        <v>35</v>
      </c>
      <c r="O58" s="47">
        <f>SUM(O53:O57)</f>
        <v>944</v>
      </c>
      <c r="P58" s="47">
        <f>IF(O58=0,0,IF(O58=K58,5,IF(O58&gt;K58,10,0)))</f>
        <v>0</v>
      </c>
      <c r="Q58" s="97"/>
      <c r="R58" s="46" t="s">
        <v>35</v>
      </c>
      <c r="S58" s="47">
        <f>SUM(S53:S57)</f>
        <v>1039</v>
      </c>
      <c r="T58" s="47">
        <f>IF(S58=0,0,IF(S58=W58,5,IF(S58&gt;W58,10,0)))</f>
        <v>10</v>
      </c>
      <c r="U58" s="48"/>
      <c r="V58" s="46" t="s">
        <v>35</v>
      </c>
      <c r="W58" s="47">
        <f>SUM(W53:W57)</f>
        <v>984</v>
      </c>
      <c r="X58" s="47">
        <f>IF(W58=0,0,IF(W58=S58,5,IF(W58&gt;S58,10,0)))</f>
        <v>0</v>
      </c>
      <c r="Y58" s="48"/>
      <c r="Z58" s="46" t="s">
        <v>35</v>
      </c>
      <c r="AA58" s="47">
        <f>SUM(AA53:AA57)</f>
        <v>1147</v>
      </c>
      <c r="AB58" s="47">
        <f>IF(AA58=0,0,IF(AA58=AE58,5,IF(AA58&gt;AE58,10,0)))</f>
        <v>10</v>
      </c>
      <c r="AC58" s="48"/>
      <c r="AD58" s="46" t="s">
        <v>35</v>
      </c>
      <c r="AE58" s="47">
        <f>SUM(AE53:AE57)</f>
        <v>995</v>
      </c>
      <c r="AF58" s="47">
        <f>IF(AE58=0,0,IF(AE58=AA58,5,IF(AE58&gt;AA58,10,0)))</f>
        <v>0</v>
      </c>
      <c r="AG58" s="97"/>
      <c r="AH58" s="46" t="s">
        <v>35</v>
      </c>
      <c r="AI58" s="47">
        <f>SUM(AI53:AI57)</f>
        <v>1091</v>
      </c>
      <c r="AJ58" s="47">
        <f>IF(AI58=0,0,IF(AI58=AM58,5,IF(AI58&gt;AM58,10,0)))</f>
        <v>10</v>
      </c>
      <c r="AK58" s="48"/>
      <c r="AL58" s="46" t="s">
        <v>35</v>
      </c>
      <c r="AM58" s="47">
        <f>SUM(AM53:AM57)</f>
        <v>972</v>
      </c>
      <c r="AN58" s="47">
        <f>IF(AM58=0,0,IF(AM58=AI58,5,IF(AM58&gt;AI58,10,0)))</f>
        <v>0</v>
      </c>
      <c r="AO58" s="48"/>
      <c r="AP58" s="46" t="s">
        <v>35</v>
      </c>
      <c r="AQ58" s="47">
        <f>SUM(AQ53:AQ57)</f>
        <v>1023</v>
      </c>
      <c r="AR58" s="47">
        <f>IF(AQ58=0,0,IF(AQ58=AU58,5,IF(AQ58&gt;AU58,10,0)))</f>
        <v>0</v>
      </c>
      <c r="AS58" s="48"/>
      <c r="AT58" s="46" t="s">
        <v>35</v>
      </c>
      <c r="AU58" s="47">
        <f>SUM(AU53:AU57)</f>
        <v>1136</v>
      </c>
      <c r="AV58" s="47">
        <f>IF(AU58=0,0,IF(AU58=AQ58,5,IF(AU58&gt;AQ58,10,0)))</f>
        <v>10</v>
      </c>
    </row>
    <row r="59" spans="1:48" ht="18.75" x14ac:dyDescent="0.3">
      <c r="A59" s="97"/>
      <c r="B59" s="46" t="s">
        <v>6</v>
      </c>
      <c r="C59" s="47"/>
      <c r="D59" s="49">
        <f>SUM(D53:D58)</f>
        <v>16</v>
      </c>
      <c r="E59" s="48"/>
      <c r="F59" s="46" t="s">
        <v>6</v>
      </c>
      <c r="G59" s="47"/>
      <c r="H59" s="49">
        <f>SUM(H53:H58)</f>
        <v>4</v>
      </c>
      <c r="I59" s="48"/>
      <c r="J59" s="46" t="s">
        <v>6</v>
      </c>
      <c r="K59" s="47"/>
      <c r="L59" s="49">
        <f>SUM(L53:L58)</f>
        <v>14</v>
      </c>
      <c r="M59" s="48"/>
      <c r="N59" s="46" t="s">
        <v>6</v>
      </c>
      <c r="O59" s="47"/>
      <c r="P59" s="49">
        <f>SUM(P53:P58)</f>
        <v>6</v>
      </c>
      <c r="Q59" s="97"/>
      <c r="R59" s="46" t="s">
        <v>6</v>
      </c>
      <c r="S59" s="47"/>
      <c r="T59" s="49">
        <f>SUM(T53:T58)</f>
        <v>14</v>
      </c>
      <c r="U59" s="48"/>
      <c r="V59" s="46" t="s">
        <v>6</v>
      </c>
      <c r="W59" s="47"/>
      <c r="X59" s="49">
        <f>SUM(X53:X58)</f>
        <v>6</v>
      </c>
      <c r="Y59" s="48"/>
      <c r="Z59" s="46" t="s">
        <v>6</v>
      </c>
      <c r="AA59" s="47"/>
      <c r="AB59" s="49">
        <f>SUM(AB53:AB58)</f>
        <v>18</v>
      </c>
      <c r="AC59" s="48"/>
      <c r="AD59" s="46" t="s">
        <v>6</v>
      </c>
      <c r="AE59" s="47"/>
      <c r="AF59" s="49">
        <f>SUM(AF53:AF58)</f>
        <v>2</v>
      </c>
      <c r="AG59" s="97"/>
      <c r="AH59" s="46" t="s">
        <v>6</v>
      </c>
      <c r="AI59" s="47"/>
      <c r="AJ59" s="49">
        <f>SUM(AJ53:AJ58)</f>
        <v>16</v>
      </c>
      <c r="AK59" s="48"/>
      <c r="AL59" s="46" t="s">
        <v>6</v>
      </c>
      <c r="AM59" s="47"/>
      <c r="AN59" s="49">
        <f>SUM(AN53:AN58)</f>
        <v>4</v>
      </c>
      <c r="AO59" s="48"/>
      <c r="AP59" s="46" t="s">
        <v>6</v>
      </c>
      <c r="AQ59" s="47"/>
      <c r="AR59" s="49">
        <f>SUM(AR53:AR58)</f>
        <v>2</v>
      </c>
      <c r="AS59" s="48"/>
      <c r="AT59" s="46" t="s">
        <v>6</v>
      </c>
      <c r="AU59" s="47"/>
      <c r="AV59" s="49">
        <f>SUM(AV53:AV58)</f>
        <v>18</v>
      </c>
    </row>
    <row r="62" spans="1:48" s="3" customFormat="1" ht="14.45" customHeight="1" x14ac:dyDescent="0.25">
      <c r="A62" s="96" t="str">
        <f>Otteluohjelma!$Q$130&amp;"-"&amp;Otteluohjelma!$S$130</f>
        <v>11-12</v>
      </c>
      <c r="B62" s="99" t="str">
        <f>Otteluohjelma!$Q$131</f>
        <v>WRB</v>
      </c>
      <c r="C62" s="99" t="str">
        <f>Perustiedot!$A$8</f>
        <v>AllStars</v>
      </c>
      <c r="D62" s="99" t="str">
        <f>Perustiedot!$A$8</f>
        <v>AllStars</v>
      </c>
      <c r="F62" s="99" t="str">
        <f>Otteluohjelma!$S$131</f>
        <v>RäMe</v>
      </c>
      <c r="G62" s="99" t="str">
        <f>Perustiedot!$A$6</f>
        <v>WRB</v>
      </c>
      <c r="H62" s="99" t="str">
        <f>Perustiedot!$A$6</f>
        <v>WRB</v>
      </c>
      <c r="J62" s="99" t="str">
        <f>Otteluohjelma!$Q$132</f>
        <v>GH</v>
      </c>
      <c r="K62" s="99" t="str">
        <f>Perustiedot!$A$7</f>
        <v>Mistral</v>
      </c>
      <c r="L62" s="99" t="str">
        <f>Perustiedot!$A$7</f>
        <v>Mistral</v>
      </c>
      <c r="N62" s="99" t="str">
        <f>Otteluohjelma!$S$132</f>
        <v>Mainarit</v>
      </c>
      <c r="O62" s="99"/>
      <c r="P62" s="99"/>
      <c r="Q62" s="96" t="str">
        <f>$A$62</f>
        <v>11-12</v>
      </c>
      <c r="R62" s="99" t="str">
        <f>Otteluohjelma!$Q$133</f>
        <v>Patteri</v>
      </c>
      <c r="S62" s="99" t="str">
        <f>Perustiedot!$A$8</f>
        <v>AllStars</v>
      </c>
      <c r="T62" s="99" t="str">
        <f>Perustiedot!$A$8</f>
        <v>AllStars</v>
      </c>
      <c r="V62" s="99" t="str">
        <f>Otteluohjelma!$S$133</f>
        <v>TPS</v>
      </c>
      <c r="W62" s="99" t="str">
        <f>Perustiedot!$A$6</f>
        <v>WRB</v>
      </c>
      <c r="X62" s="99" t="str">
        <f>Perustiedot!$A$6</f>
        <v>WRB</v>
      </c>
      <c r="Z62" s="99" t="str">
        <f>Otteluohjelma!$Q$134</f>
        <v>Bay</v>
      </c>
      <c r="AA62" s="99" t="str">
        <f>Perustiedot!$A$7</f>
        <v>Mistral</v>
      </c>
      <c r="AB62" s="99" t="str">
        <f>Perustiedot!$A$7</f>
        <v>Mistral</v>
      </c>
      <c r="AD62" s="99" t="str">
        <f>Otteluohjelma!$S$134</f>
        <v>GB</v>
      </c>
      <c r="AE62" s="99"/>
      <c r="AF62" s="99"/>
      <c r="AG62" s="96" t="str">
        <f>$A$62</f>
        <v>11-12</v>
      </c>
      <c r="AH62" s="99" t="str">
        <f>Otteluohjelma!Q135</f>
        <v>AllStars</v>
      </c>
      <c r="AI62" s="99" t="str">
        <f>Perustiedot!$A$8</f>
        <v>AllStars</v>
      </c>
      <c r="AJ62" s="99" t="str">
        <f>Perustiedot!$A$8</f>
        <v>AllStars</v>
      </c>
      <c r="AL62" s="99" t="str">
        <f>Otteluohjelma!$S$135</f>
        <v>BcStory</v>
      </c>
      <c r="AM62" s="99" t="str">
        <f>Perustiedot!$A$6</f>
        <v>WRB</v>
      </c>
      <c r="AN62" s="99" t="str">
        <f>Perustiedot!$A$6</f>
        <v>WRB</v>
      </c>
      <c r="AP62" s="99" t="str">
        <f>Otteluohjelma!$Q$136</f>
        <v>Mistral</v>
      </c>
      <c r="AQ62" s="99" t="str">
        <f>Perustiedot!$A$7</f>
        <v>Mistral</v>
      </c>
      <c r="AR62" s="99" t="str">
        <f>Perustiedot!$A$7</f>
        <v>Mistral</v>
      </c>
      <c r="AT62" s="99" t="str">
        <f>Otteluohjelma!$S$136</f>
        <v>GH</v>
      </c>
      <c r="AU62" s="99"/>
      <c r="AV62" s="99"/>
    </row>
    <row r="63" spans="1:48" s="3" customFormat="1" x14ac:dyDescent="0.25">
      <c r="A63" s="97"/>
      <c r="B63" s="42" t="s">
        <v>3</v>
      </c>
      <c r="C63" s="43" t="s">
        <v>7</v>
      </c>
      <c r="D63" s="43" t="s">
        <v>8</v>
      </c>
      <c r="E63" s="44"/>
      <c r="F63" s="42" t="s">
        <v>3</v>
      </c>
      <c r="G63" s="43" t="s">
        <v>7</v>
      </c>
      <c r="H63" s="43" t="s">
        <v>8</v>
      </c>
      <c r="J63" s="42" t="s">
        <v>3</v>
      </c>
      <c r="K63" s="43" t="s">
        <v>7</v>
      </c>
      <c r="L63" s="43" t="s">
        <v>8</v>
      </c>
      <c r="M63" s="44"/>
      <c r="N63" s="42" t="s">
        <v>3</v>
      </c>
      <c r="O63" s="43" t="s">
        <v>7</v>
      </c>
      <c r="P63" s="43" t="s">
        <v>8</v>
      </c>
      <c r="Q63" s="97"/>
      <c r="R63" s="42" t="s">
        <v>3</v>
      </c>
      <c r="S63" s="43" t="s">
        <v>7</v>
      </c>
      <c r="T63" s="43" t="s">
        <v>8</v>
      </c>
      <c r="U63" s="44"/>
      <c r="V63" s="42" t="s">
        <v>3</v>
      </c>
      <c r="W63" s="43" t="s">
        <v>7</v>
      </c>
      <c r="X63" s="43" t="s">
        <v>8</v>
      </c>
      <c r="Z63" s="42" t="s">
        <v>3</v>
      </c>
      <c r="AA63" s="43" t="s">
        <v>7</v>
      </c>
      <c r="AB63" s="43" t="s">
        <v>8</v>
      </c>
      <c r="AC63" s="44"/>
      <c r="AD63" s="42" t="s">
        <v>3</v>
      </c>
      <c r="AE63" s="43" t="s">
        <v>7</v>
      </c>
      <c r="AF63" s="43" t="s">
        <v>8</v>
      </c>
      <c r="AG63" s="97"/>
      <c r="AH63" s="42" t="s">
        <v>3</v>
      </c>
      <c r="AI63" s="43" t="s">
        <v>7</v>
      </c>
      <c r="AJ63" s="43" t="s">
        <v>8</v>
      </c>
      <c r="AK63" s="44"/>
      <c r="AL63" s="42" t="s">
        <v>3</v>
      </c>
      <c r="AM63" s="43" t="s">
        <v>7</v>
      </c>
      <c r="AN63" s="43" t="s">
        <v>8</v>
      </c>
      <c r="AP63" s="42" t="s">
        <v>3</v>
      </c>
      <c r="AQ63" s="43" t="s">
        <v>7</v>
      </c>
      <c r="AR63" s="43" t="s">
        <v>8</v>
      </c>
      <c r="AS63" s="44"/>
      <c r="AT63" s="42" t="s">
        <v>3</v>
      </c>
      <c r="AU63" s="43" t="s">
        <v>7</v>
      </c>
      <c r="AV63" s="43" t="s">
        <v>8</v>
      </c>
    </row>
    <row r="64" spans="1:48" x14ac:dyDescent="0.25">
      <c r="A64" s="97"/>
      <c r="B64" s="35" t="s">
        <v>168</v>
      </c>
      <c r="C64" s="34">
        <v>171</v>
      </c>
      <c r="D64" s="45">
        <f>IF(C64=0,0,IF(C64=G64,1,IF(C64&gt;G64,2,0)))</f>
        <v>0</v>
      </c>
      <c r="F64" s="35" t="s">
        <v>143</v>
      </c>
      <c r="G64" s="34">
        <v>213</v>
      </c>
      <c r="H64" s="45">
        <f>IF(G64=0,0,IF(G64=C64,1,IF(G64&gt;C64,2,0)))</f>
        <v>2</v>
      </c>
      <c r="J64" s="35" t="s">
        <v>151</v>
      </c>
      <c r="K64" s="34">
        <v>172</v>
      </c>
      <c r="L64" s="45">
        <f>IF(K64=0,0,IF(K64=O64,1,IF(K64&gt;O64,2,0)))</f>
        <v>0</v>
      </c>
      <c r="N64" s="35" t="s">
        <v>178</v>
      </c>
      <c r="O64" s="34">
        <v>208</v>
      </c>
      <c r="P64" s="45">
        <f>IF(O64=0,0,IF(O64=K64,1,IF(O64&gt;K64,2,0)))</f>
        <v>2</v>
      </c>
      <c r="Q64" s="97"/>
      <c r="R64" s="35" t="s">
        <v>195</v>
      </c>
      <c r="S64" s="34">
        <v>207</v>
      </c>
      <c r="T64" s="45">
        <f>IF(S64=0,0,IF(S64=W64,1,IF(S64&gt;W64,2,0)))</f>
        <v>0</v>
      </c>
      <c r="V64" s="35" t="s">
        <v>133</v>
      </c>
      <c r="W64" s="34">
        <v>245</v>
      </c>
      <c r="X64" s="45">
        <f>IF(W64=0,0,IF(W64=S64,1,IF(W64&gt;S64,2,0)))</f>
        <v>2</v>
      </c>
      <c r="Z64" s="35" t="s">
        <v>135</v>
      </c>
      <c r="AA64" s="34">
        <v>213</v>
      </c>
      <c r="AB64" s="45">
        <f>IF(AA64=0,0,IF(AA64=AE64,1,IF(AA64&gt;AE64,2,0)))</f>
        <v>0</v>
      </c>
      <c r="AD64" s="35" t="s">
        <v>105</v>
      </c>
      <c r="AE64" s="34">
        <v>279</v>
      </c>
      <c r="AF64" s="45">
        <f>IF(AE64=0,0,IF(AE64=AA64,1,IF(AE64&gt;AA64,2,0)))</f>
        <v>2</v>
      </c>
      <c r="AG64" s="97"/>
      <c r="AH64" s="35" t="s">
        <v>200</v>
      </c>
      <c r="AI64" s="34">
        <v>196</v>
      </c>
      <c r="AJ64" s="45">
        <f>IF(AI64=0,0,IF(AI64=AM64,1,IF(AI64&gt;AM64,2,0)))</f>
        <v>0</v>
      </c>
      <c r="AL64" s="35" t="s">
        <v>216</v>
      </c>
      <c r="AM64" s="34">
        <v>208</v>
      </c>
      <c r="AN64" s="45">
        <f>IF(AM64=0,0,IF(AM64=AI64,1,IF(AM64&gt;AI64,2,0)))</f>
        <v>2</v>
      </c>
      <c r="AP64" s="35" t="s">
        <v>164</v>
      </c>
      <c r="AQ64" s="34">
        <v>223</v>
      </c>
      <c r="AR64" s="45">
        <f>IF(AQ64=0,0,IF(AQ64=AU64,1,IF(AQ64&gt;AU64,2,0)))</f>
        <v>2</v>
      </c>
      <c r="AT64" s="35" t="s">
        <v>151</v>
      </c>
      <c r="AU64" s="34">
        <v>181</v>
      </c>
      <c r="AV64" s="45">
        <f>IF(AU64=0,0,IF(AU64=AQ64,1,IF(AU64&gt;AQ64,2,0)))</f>
        <v>0</v>
      </c>
    </row>
    <row r="65" spans="1:48" x14ac:dyDescent="0.25">
      <c r="A65" s="97"/>
      <c r="B65" s="35" t="s">
        <v>226</v>
      </c>
      <c r="C65" s="34">
        <v>171</v>
      </c>
      <c r="D65" s="45">
        <f t="shared" ref="D65:D68" si="60">IF(C65=0,0,IF(C65=G65,1,IF(C65&gt;G65,2,0)))</f>
        <v>0</v>
      </c>
      <c r="F65" s="35" t="s">
        <v>116</v>
      </c>
      <c r="G65" s="34">
        <v>199</v>
      </c>
      <c r="H65" s="45">
        <f t="shared" ref="H65:H68" si="61">IF(G65=0,0,IF(G65=C65,1,IF(G65&gt;C65,2,0)))</f>
        <v>2</v>
      </c>
      <c r="J65" s="35" t="s">
        <v>130</v>
      </c>
      <c r="K65" s="34">
        <v>192</v>
      </c>
      <c r="L65" s="45">
        <f t="shared" ref="L65:L68" si="62">IF(K65=0,0,IF(K65=O65,1,IF(K65&gt;O65,2,0)))</f>
        <v>0</v>
      </c>
      <c r="N65" s="35" t="s">
        <v>148</v>
      </c>
      <c r="O65" s="34">
        <v>216</v>
      </c>
      <c r="P65" s="45">
        <f t="shared" ref="P65:P68" si="63">IF(O65=0,0,IF(O65=K65,1,IF(O65&gt;K65,2,0)))</f>
        <v>2</v>
      </c>
      <c r="Q65" s="97"/>
      <c r="R65" s="35" t="s">
        <v>115</v>
      </c>
      <c r="S65" s="34">
        <v>189</v>
      </c>
      <c r="T65" s="45">
        <f t="shared" ref="T65:T68" si="64">IF(S65=0,0,IF(S65=W65,1,IF(S65&gt;W65,2,0)))</f>
        <v>2</v>
      </c>
      <c r="V65" s="35" t="s">
        <v>155</v>
      </c>
      <c r="W65" s="34">
        <v>183</v>
      </c>
      <c r="X65" s="45">
        <f t="shared" ref="X65:X68" si="65">IF(W65=0,0,IF(W65=S65,1,IF(W65&gt;S65,2,0)))</f>
        <v>0</v>
      </c>
      <c r="Z65" s="35" t="s">
        <v>219</v>
      </c>
      <c r="AA65" s="34">
        <v>168</v>
      </c>
      <c r="AB65" s="45">
        <f t="shared" ref="AB65:AB68" si="66">IF(AA65=0,0,IF(AA65=AE65,1,IF(AA65&gt;AE65,2,0)))</f>
        <v>0</v>
      </c>
      <c r="AD65" s="35" t="s">
        <v>112</v>
      </c>
      <c r="AE65" s="34">
        <v>224</v>
      </c>
      <c r="AF65" s="45">
        <f t="shared" ref="AF65:AF68" si="67">IF(AE65=0,0,IF(AE65=AA65,1,IF(AE65&gt;AA65,2,0)))</f>
        <v>2</v>
      </c>
      <c r="AG65" s="97"/>
      <c r="AH65" s="35" t="s">
        <v>199</v>
      </c>
      <c r="AI65" s="34">
        <v>181</v>
      </c>
      <c r="AJ65" s="45">
        <f t="shared" ref="AJ65:AJ68" si="68">IF(AI65=0,0,IF(AI65=AM65,1,IF(AI65&gt;AM65,2,0)))</f>
        <v>2</v>
      </c>
      <c r="AL65" s="35" t="s">
        <v>189</v>
      </c>
      <c r="AM65" s="34">
        <v>157</v>
      </c>
      <c r="AN65" s="45">
        <f t="shared" ref="AN65:AN68" si="69">IF(AM65=0,0,IF(AM65=AI65,1,IF(AM65&gt;AI65,2,0)))</f>
        <v>0</v>
      </c>
      <c r="AP65" s="35" t="s">
        <v>160</v>
      </c>
      <c r="AQ65" s="34">
        <v>159</v>
      </c>
      <c r="AR65" s="45">
        <f t="shared" ref="AR65:AR68" si="70">IF(AQ65=0,0,IF(AQ65=AU65,1,IF(AQ65&gt;AU65,2,0)))</f>
        <v>0</v>
      </c>
      <c r="AT65" s="35" t="s">
        <v>163</v>
      </c>
      <c r="AU65" s="34">
        <v>200</v>
      </c>
      <c r="AV65" s="45">
        <f t="shared" ref="AV65:AV68" si="71">IF(AU65=0,0,IF(AU65=AQ65,1,IF(AU65&gt;AQ65,2,0)))</f>
        <v>2</v>
      </c>
    </row>
    <row r="66" spans="1:48" x14ac:dyDescent="0.25">
      <c r="A66" s="97"/>
      <c r="B66" s="35" t="s">
        <v>176</v>
      </c>
      <c r="C66" s="34">
        <v>206</v>
      </c>
      <c r="D66" s="45">
        <f t="shared" si="60"/>
        <v>2</v>
      </c>
      <c r="F66" s="35" t="s">
        <v>157</v>
      </c>
      <c r="G66" s="34">
        <v>181</v>
      </c>
      <c r="H66" s="45">
        <f t="shared" si="61"/>
        <v>0</v>
      </c>
      <c r="J66" s="35" t="s">
        <v>215</v>
      </c>
      <c r="K66" s="34">
        <v>194</v>
      </c>
      <c r="L66" s="45">
        <f t="shared" si="62"/>
        <v>2</v>
      </c>
      <c r="N66" s="35" t="s">
        <v>147</v>
      </c>
      <c r="O66" s="34">
        <v>189</v>
      </c>
      <c r="P66" s="45">
        <f t="shared" si="63"/>
        <v>0</v>
      </c>
      <c r="Q66" s="97"/>
      <c r="R66" s="35" t="s">
        <v>138</v>
      </c>
      <c r="S66" s="34">
        <v>234</v>
      </c>
      <c r="T66" s="45">
        <f t="shared" si="64"/>
        <v>2</v>
      </c>
      <c r="V66" s="35" t="s">
        <v>145</v>
      </c>
      <c r="W66" s="34">
        <v>199</v>
      </c>
      <c r="X66" s="45">
        <f t="shared" si="65"/>
        <v>0</v>
      </c>
      <c r="Z66" s="35" t="s">
        <v>118</v>
      </c>
      <c r="AA66" s="34">
        <v>221</v>
      </c>
      <c r="AB66" s="45">
        <f t="shared" si="66"/>
        <v>2</v>
      </c>
      <c r="AD66" s="35" t="s">
        <v>169</v>
      </c>
      <c r="AE66" s="34">
        <v>147</v>
      </c>
      <c r="AF66" s="45">
        <f t="shared" si="67"/>
        <v>0</v>
      </c>
      <c r="AG66" s="97"/>
      <c r="AH66" s="35" t="s">
        <v>202</v>
      </c>
      <c r="AI66" s="34">
        <v>180</v>
      </c>
      <c r="AJ66" s="45">
        <f t="shared" si="68"/>
        <v>0</v>
      </c>
      <c r="AL66" s="35" t="s">
        <v>187</v>
      </c>
      <c r="AM66" s="34">
        <v>191</v>
      </c>
      <c r="AN66" s="45">
        <f t="shared" si="69"/>
        <v>2</v>
      </c>
      <c r="AP66" s="35" t="s">
        <v>167</v>
      </c>
      <c r="AQ66" s="34">
        <v>194</v>
      </c>
      <c r="AR66" s="45">
        <f t="shared" si="70"/>
        <v>0</v>
      </c>
      <c r="AT66" s="35" t="s">
        <v>215</v>
      </c>
      <c r="AU66" s="34">
        <v>247</v>
      </c>
      <c r="AV66" s="45">
        <f t="shared" si="71"/>
        <v>2</v>
      </c>
    </row>
    <row r="67" spans="1:48" x14ac:dyDescent="0.25">
      <c r="A67" s="97"/>
      <c r="B67" s="35" t="s">
        <v>208</v>
      </c>
      <c r="C67" s="34">
        <v>209</v>
      </c>
      <c r="D67" s="45">
        <f t="shared" si="60"/>
        <v>0</v>
      </c>
      <c r="F67" s="35" t="s">
        <v>153</v>
      </c>
      <c r="G67" s="34">
        <v>233</v>
      </c>
      <c r="H67" s="45">
        <f t="shared" si="61"/>
        <v>2</v>
      </c>
      <c r="J67" s="35" t="s">
        <v>163</v>
      </c>
      <c r="K67" s="34">
        <v>173</v>
      </c>
      <c r="L67" s="45">
        <f t="shared" si="62"/>
        <v>0</v>
      </c>
      <c r="N67" s="35" t="s">
        <v>126</v>
      </c>
      <c r="O67" s="34">
        <v>245</v>
      </c>
      <c r="P67" s="45">
        <f t="shared" si="63"/>
        <v>2</v>
      </c>
      <c r="Q67" s="97"/>
      <c r="R67" s="35" t="s">
        <v>122</v>
      </c>
      <c r="S67" s="34">
        <v>239</v>
      </c>
      <c r="T67" s="45">
        <f t="shared" si="64"/>
        <v>2</v>
      </c>
      <c r="V67" s="35" t="s">
        <v>150</v>
      </c>
      <c r="W67" s="34">
        <v>225</v>
      </c>
      <c r="X67" s="45">
        <f t="shared" si="65"/>
        <v>0</v>
      </c>
      <c r="Z67" s="35" t="s">
        <v>111</v>
      </c>
      <c r="AA67" s="34">
        <v>269</v>
      </c>
      <c r="AB67" s="45">
        <f t="shared" si="66"/>
        <v>2</v>
      </c>
      <c r="AD67" s="35" t="s">
        <v>120</v>
      </c>
      <c r="AE67" s="34">
        <v>182</v>
      </c>
      <c r="AF67" s="45">
        <f t="shared" si="67"/>
        <v>0</v>
      </c>
      <c r="AG67" s="97"/>
      <c r="AH67" s="35" t="s">
        <v>203</v>
      </c>
      <c r="AI67" s="34">
        <v>197</v>
      </c>
      <c r="AJ67" s="45">
        <f t="shared" si="68"/>
        <v>0</v>
      </c>
      <c r="AL67" s="35" t="s">
        <v>146</v>
      </c>
      <c r="AM67" s="34">
        <v>213</v>
      </c>
      <c r="AN67" s="45">
        <f t="shared" si="69"/>
        <v>2</v>
      </c>
      <c r="AP67" s="35" t="s">
        <v>166</v>
      </c>
      <c r="AQ67" s="34">
        <v>192</v>
      </c>
      <c r="AR67" s="45">
        <f t="shared" si="70"/>
        <v>2</v>
      </c>
      <c r="AT67" s="35" t="s">
        <v>173</v>
      </c>
      <c r="AU67" s="34">
        <v>162</v>
      </c>
      <c r="AV67" s="45">
        <f t="shared" si="71"/>
        <v>0</v>
      </c>
    </row>
    <row r="68" spans="1:48" x14ac:dyDescent="0.25">
      <c r="A68" s="97"/>
      <c r="B68" s="35" t="s">
        <v>119</v>
      </c>
      <c r="C68" s="34">
        <v>251</v>
      </c>
      <c r="D68" s="45">
        <f t="shared" si="60"/>
        <v>0</v>
      </c>
      <c r="F68" s="35" t="s">
        <v>107</v>
      </c>
      <c r="G68" s="34">
        <v>252</v>
      </c>
      <c r="H68" s="45">
        <f t="shared" si="61"/>
        <v>2</v>
      </c>
      <c r="J68" s="35" t="s">
        <v>113</v>
      </c>
      <c r="K68" s="34">
        <v>167</v>
      </c>
      <c r="L68" s="45">
        <f t="shared" si="62"/>
        <v>0</v>
      </c>
      <c r="N68" s="35" t="s">
        <v>142</v>
      </c>
      <c r="O68" s="34">
        <v>257</v>
      </c>
      <c r="P68" s="45">
        <f t="shared" si="63"/>
        <v>2</v>
      </c>
      <c r="Q68" s="97"/>
      <c r="R68" s="35" t="s">
        <v>149</v>
      </c>
      <c r="S68" s="34">
        <v>173</v>
      </c>
      <c r="T68" s="45">
        <f t="shared" si="64"/>
        <v>0</v>
      </c>
      <c r="V68" s="35" t="s">
        <v>140</v>
      </c>
      <c r="W68" s="34">
        <v>212</v>
      </c>
      <c r="X68" s="45">
        <f t="shared" si="65"/>
        <v>2</v>
      </c>
      <c r="Z68" s="35" t="s">
        <v>156</v>
      </c>
      <c r="AA68" s="34">
        <v>234</v>
      </c>
      <c r="AB68" s="45">
        <f t="shared" si="66"/>
        <v>2</v>
      </c>
      <c r="AD68" s="35" t="s">
        <v>129</v>
      </c>
      <c r="AE68" s="34">
        <v>193</v>
      </c>
      <c r="AF68" s="45">
        <f t="shared" si="67"/>
        <v>0</v>
      </c>
      <c r="AG68" s="97"/>
      <c r="AH68" s="35" t="s">
        <v>198</v>
      </c>
      <c r="AI68" s="34">
        <v>236</v>
      </c>
      <c r="AJ68" s="45">
        <f t="shared" si="68"/>
        <v>2</v>
      </c>
      <c r="AL68" s="35" t="s">
        <v>186</v>
      </c>
      <c r="AM68" s="34">
        <v>183</v>
      </c>
      <c r="AN68" s="45">
        <f t="shared" si="69"/>
        <v>0</v>
      </c>
      <c r="AP68" s="35" t="s">
        <v>161</v>
      </c>
      <c r="AQ68" s="34">
        <v>252</v>
      </c>
      <c r="AR68" s="45">
        <f t="shared" si="70"/>
        <v>2</v>
      </c>
      <c r="AT68" s="35" t="s">
        <v>130</v>
      </c>
      <c r="AU68" s="34">
        <v>171</v>
      </c>
      <c r="AV68" s="45">
        <f t="shared" si="71"/>
        <v>0</v>
      </c>
    </row>
    <row r="69" spans="1:48" ht="18.75" x14ac:dyDescent="0.3">
      <c r="A69" s="97"/>
      <c r="B69" s="46" t="s">
        <v>35</v>
      </c>
      <c r="C69" s="47">
        <f>SUM(C64:C68)</f>
        <v>1008</v>
      </c>
      <c r="D69" s="47">
        <f>IF(C69=0,0,IF(C69=G69,5,IF(C69&gt;G69,10,0)))</f>
        <v>0</v>
      </c>
      <c r="E69" s="48"/>
      <c r="F69" s="46" t="s">
        <v>35</v>
      </c>
      <c r="G69" s="47">
        <f>SUM(G64:G68)</f>
        <v>1078</v>
      </c>
      <c r="H69" s="47">
        <f>IF(G69=0,0,IF(G69=C69,5,IF(G69&gt;C69,10,0)))</f>
        <v>10</v>
      </c>
      <c r="I69" s="48"/>
      <c r="J69" s="46" t="s">
        <v>35</v>
      </c>
      <c r="K69" s="47">
        <f>SUM(K64:K68)</f>
        <v>898</v>
      </c>
      <c r="L69" s="47">
        <f>IF(K69=0,0,IF(K69=O69,5,IF(K69&gt;O69,10,0)))</f>
        <v>0</v>
      </c>
      <c r="M69" s="48"/>
      <c r="N69" s="46" t="s">
        <v>35</v>
      </c>
      <c r="O69" s="47">
        <f>SUM(O64:O68)</f>
        <v>1115</v>
      </c>
      <c r="P69" s="47">
        <f>IF(O69=0,0,IF(O69=K69,5,IF(O69&gt;K69,10,0)))</f>
        <v>10</v>
      </c>
      <c r="Q69" s="97"/>
      <c r="R69" s="46" t="s">
        <v>35</v>
      </c>
      <c r="S69" s="47">
        <f>SUM(S64:S68)</f>
        <v>1042</v>
      </c>
      <c r="T69" s="47">
        <f>IF(S69=0,0,IF(S69=W69,5,IF(S69&gt;W69,10,0)))</f>
        <v>0</v>
      </c>
      <c r="U69" s="48"/>
      <c r="V69" s="46" t="s">
        <v>35</v>
      </c>
      <c r="W69" s="47">
        <f>SUM(W64:W68)</f>
        <v>1064</v>
      </c>
      <c r="X69" s="47">
        <f>IF(W69=0,0,IF(W69=S69,5,IF(W69&gt;S69,10,0)))</f>
        <v>10</v>
      </c>
      <c r="Y69" s="48"/>
      <c r="Z69" s="46" t="s">
        <v>35</v>
      </c>
      <c r="AA69" s="47">
        <f>SUM(AA64:AA68)</f>
        <v>1105</v>
      </c>
      <c r="AB69" s="47">
        <f>IF(AA69=0,0,IF(AA69=AE69,5,IF(AA69&gt;AE69,10,0)))</f>
        <v>10</v>
      </c>
      <c r="AC69" s="48"/>
      <c r="AD69" s="46" t="s">
        <v>35</v>
      </c>
      <c r="AE69" s="47">
        <f>SUM(AE64:AE68)</f>
        <v>1025</v>
      </c>
      <c r="AF69" s="47">
        <f>IF(AE69=0,0,IF(AE69=AA69,5,IF(AE69&gt;AA69,10,0)))</f>
        <v>0</v>
      </c>
      <c r="AG69" s="97"/>
      <c r="AH69" s="46" t="s">
        <v>35</v>
      </c>
      <c r="AI69" s="47">
        <f>SUM(AI64:AI68)</f>
        <v>990</v>
      </c>
      <c r="AJ69" s="47">
        <f>IF(AI69=0,0,IF(AI69=AM69,5,IF(AI69&gt;AM69,10,0)))</f>
        <v>10</v>
      </c>
      <c r="AK69" s="48"/>
      <c r="AL69" s="46" t="s">
        <v>35</v>
      </c>
      <c r="AM69" s="47">
        <f>SUM(AM64:AM68)</f>
        <v>952</v>
      </c>
      <c r="AN69" s="47">
        <f>IF(AM69=0,0,IF(AM69=AI69,5,IF(AM69&gt;AI69,10,0)))</f>
        <v>0</v>
      </c>
      <c r="AO69" s="48"/>
      <c r="AP69" s="46" t="s">
        <v>35</v>
      </c>
      <c r="AQ69" s="47">
        <f>SUM(AQ64:AQ68)</f>
        <v>1020</v>
      </c>
      <c r="AR69" s="47">
        <f>IF(AQ69=0,0,IF(AQ69=AU69,5,IF(AQ69&gt;AU69,10,0)))</f>
        <v>10</v>
      </c>
      <c r="AS69" s="48"/>
      <c r="AT69" s="46" t="s">
        <v>35</v>
      </c>
      <c r="AU69" s="47">
        <f>SUM(AU64:AU68)</f>
        <v>961</v>
      </c>
      <c r="AV69" s="47">
        <f>IF(AU69=0,0,IF(AU69=AQ69,5,IF(AU69&gt;AQ69,10,0)))</f>
        <v>0</v>
      </c>
    </row>
    <row r="70" spans="1:48" ht="18.75" x14ac:dyDescent="0.3">
      <c r="A70" s="97"/>
      <c r="B70" s="46" t="s">
        <v>6</v>
      </c>
      <c r="C70" s="47"/>
      <c r="D70" s="49">
        <f>SUM(D64:D69)</f>
        <v>2</v>
      </c>
      <c r="E70" s="48"/>
      <c r="F70" s="46" t="s">
        <v>6</v>
      </c>
      <c r="G70" s="47"/>
      <c r="H70" s="49">
        <f>SUM(H64:H69)</f>
        <v>18</v>
      </c>
      <c r="I70" s="48"/>
      <c r="J70" s="46" t="s">
        <v>6</v>
      </c>
      <c r="K70" s="47"/>
      <c r="L70" s="49">
        <f>SUM(L64:L69)</f>
        <v>2</v>
      </c>
      <c r="M70" s="48"/>
      <c r="N70" s="46" t="s">
        <v>6</v>
      </c>
      <c r="O70" s="47"/>
      <c r="P70" s="49">
        <f>SUM(P64:P69)</f>
        <v>18</v>
      </c>
      <c r="Q70" s="97"/>
      <c r="R70" s="46" t="s">
        <v>6</v>
      </c>
      <c r="S70" s="47"/>
      <c r="T70" s="49">
        <f>SUM(T64:T69)</f>
        <v>6</v>
      </c>
      <c r="U70" s="48"/>
      <c r="V70" s="46" t="s">
        <v>6</v>
      </c>
      <c r="W70" s="47"/>
      <c r="X70" s="49">
        <f>SUM(X64:X69)</f>
        <v>14</v>
      </c>
      <c r="Y70" s="48"/>
      <c r="Z70" s="46" t="s">
        <v>6</v>
      </c>
      <c r="AA70" s="47"/>
      <c r="AB70" s="49">
        <f>SUM(AB64:AB69)</f>
        <v>16</v>
      </c>
      <c r="AC70" s="48"/>
      <c r="AD70" s="46" t="s">
        <v>6</v>
      </c>
      <c r="AE70" s="47"/>
      <c r="AF70" s="49">
        <f>SUM(AF64:AF69)</f>
        <v>4</v>
      </c>
      <c r="AG70" s="97"/>
      <c r="AH70" s="46" t="s">
        <v>6</v>
      </c>
      <c r="AI70" s="47"/>
      <c r="AJ70" s="49">
        <f>SUM(AJ64:AJ69)</f>
        <v>14</v>
      </c>
      <c r="AK70" s="48"/>
      <c r="AL70" s="46" t="s">
        <v>6</v>
      </c>
      <c r="AM70" s="47"/>
      <c r="AN70" s="49">
        <f>SUM(AN64:AN69)</f>
        <v>6</v>
      </c>
      <c r="AO70" s="48"/>
      <c r="AP70" s="46" t="s">
        <v>6</v>
      </c>
      <c r="AQ70" s="47"/>
      <c r="AR70" s="49">
        <f>SUM(AR64:AR69)</f>
        <v>16</v>
      </c>
      <c r="AS70" s="48"/>
      <c r="AT70" s="46" t="s">
        <v>6</v>
      </c>
      <c r="AU70" s="47"/>
      <c r="AV70" s="49">
        <f>SUM(AV64:AV69)</f>
        <v>4</v>
      </c>
    </row>
  </sheetData>
  <sheetProtection sheet="1" selectLockedCells="1"/>
  <mergeCells count="96">
    <mergeCell ref="AT62:AV62"/>
    <mergeCell ref="V62:X62"/>
    <mergeCell ref="Z62:AB62"/>
    <mergeCell ref="AD62:AF62"/>
    <mergeCell ref="AG62:AG70"/>
    <mergeCell ref="AH62:AJ62"/>
    <mergeCell ref="AL62:AN62"/>
    <mergeCell ref="AP51:AR51"/>
    <mergeCell ref="AT51:AV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P62:AR62"/>
    <mergeCell ref="A51:A59"/>
    <mergeCell ref="B51:D51"/>
    <mergeCell ref="F51:H51"/>
    <mergeCell ref="J51:L51"/>
    <mergeCell ref="N51:P51"/>
    <mergeCell ref="Q51:Q59"/>
    <mergeCell ref="AD40:AF40"/>
    <mergeCell ref="AG40:AG48"/>
    <mergeCell ref="AH40:AJ40"/>
    <mergeCell ref="AL40:AN40"/>
    <mergeCell ref="AL51:AN51"/>
    <mergeCell ref="AP40:AR40"/>
    <mergeCell ref="AT40:AV40"/>
    <mergeCell ref="AT29:AV29"/>
    <mergeCell ref="A40:A48"/>
    <mergeCell ref="B40:D40"/>
    <mergeCell ref="F40:H40"/>
    <mergeCell ref="J40:L40"/>
    <mergeCell ref="N40:P40"/>
    <mergeCell ref="Q40:Q48"/>
    <mergeCell ref="R40:T40"/>
    <mergeCell ref="V40:X40"/>
    <mergeCell ref="Z40:AB40"/>
    <mergeCell ref="Z29:AB29"/>
    <mergeCell ref="AD29:AF29"/>
    <mergeCell ref="AG29:AG37"/>
    <mergeCell ref="AH29:AJ29"/>
    <mergeCell ref="AL29:AN29"/>
    <mergeCell ref="AP29:AR29"/>
    <mergeCell ref="AP18:AR18"/>
    <mergeCell ref="AT18:AV18"/>
    <mergeCell ref="A29:A37"/>
    <mergeCell ref="B29:D29"/>
    <mergeCell ref="F29:H29"/>
    <mergeCell ref="J29:L29"/>
    <mergeCell ref="N29:P29"/>
    <mergeCell ref="Q29:Q37"/>
    <mergeCell ref="R29:T29"/>
    <mergeCell ref="V29:X29"/>
    <mergeCell ref="V18:X18"/>
    <mergeCell ref="Z18:AB18"/>
    <mergeCell ref="AD18:AF18"/>
    <mergeCell ref="AG18:AG26"/>
    <mergeCell ref="AH18:AJ18"/>
    <mergeCell ref="AL18:AN18"/>
    <mergeCell ref="AL7:AN7"/>
    <mergeCell ref="AP7:AR7"/>
    <mergeCell ref="AT7:AV7"/>
    <mergeCell ref="A18:A26"/>
    <mergeCell ref="B18:D18"/>
    <mergeCell ref="F18:H18"/>
    <mergeCell ref="J18:L18"/>
    <mergeCell ref="N18:P18"/>
    <mergeCell ref="Q18:Q26"/>
    <mergeCell ref="R18:T18"/>
    <mergeCell ref="R7:T7"/>
    <mergeCell ref="V7:X7"/>
    <mergeCell ref="Z7:AB7"/>
    <mergeCell ref="AD7:AF7"/>
    <mergeCell ref="AG7:AG15"/>
    <mergeCell ref="AH7:AJ7"/>
    <mergeCell ref="A7:A15"/>
    <mergeCell ref="B7:D7"/>
    <mergeCell ref="F7:H7"/>
    <mergeCell ref="J7:L7"/>
    <mergeCell ref="N7:P7"/>
    <mergeCell ref="Q7:Q15"/>
    <mergeCell ref="AP5:AV5"/>
    <mergeCell ref="B5:H5"/>
    <mergeCell ref="J5:P5"/>
    <mergeCell ref="R5:X5"/>
    <mergeCell ref="Z5:AF5"/>
    <mergeCell ref="AH5:AN5"/>
  </mergeCells>
  <dataValidations count="5">
    <dataValidation type="list" allowBlank="1" showInputMessage="1" showErrorMessage="1" sqref="B13 F13 B24 B35 B46 B57 B68 J68 J57 J46 J35 J24 J13 R13 R24 R35 R46 R57 R68 Z68 Z57 Z46 Z35 Z24 Z13 AH13 AH24 AH35 AH46 AH57 AH68 AP68 AP57 AP46 AP35 AP24 AP13 F24 F35 F46 F57 F68 N68 N57 N46 N35 N24 N13 V13 V24 V35 V46 V57 V68 AD68 AD57 AD46 AD35 AD24 AD13 AL13 AL24 AL35 AL46 AL57 AL68 AT68 AT57 AT46 AT35 AT24 AT13" xr:uid="{00000000-0002-0000-0F00-000000000000}">
      <formula1>INDIRECT(B7)</formula1>
    </dataValidation>
    <dataValidation type="list" allowBlank="1" showInputMessage="1" showErrorMessage="1" sqref="B9 F9 B20 B31 B42 B53 B64 J64 J53 J42 J31 J20 J9 R9 R20 R31 R42 R53 R64 Z64 Z53 Z42 Z31 Z20 Z9 AH9 AH20 AH31 AH42 AH53 AH64 AP64 AP53 AP42 AP31 AP20 AP9 F20 F31 F42 F53 F64 N64 N53 N42 N31 N20 N9 V9 V20 V31 V42 V53 V64 AD64 AD53 AD42 AD31 AD20 AD9 AL9 AL20 AL31 AL42 AL53 AL64 AT64 AT53 AT42 AT31 AT20 AT9" xr:uid="{00000000-0002-0000-0F00-000001000000}">
      <formula1>INDIRECT(B7)</formula1>
    </dataValidation>
    <dataValidation type="list" allowBlank="1" showInputMessage="1" showErrorMessage="1" sqref="B10 F10 B21 B32 B43 B54 B65 J65 J54 J43 J32 J21 J10 R10 R21 R32 R43 R54 R65 Z65 Z54 Z43 Z32 Z21 Z10 AH10 AH21 AH32 AH43 AH54 AH65 AP65 AP54 AP43 AP32 AP21 AP10 F21 F32 F43 F54 F65 N65 N54 N43 N32 N21 N10 V10 V21 V32 V43 V54 V65 AD65 AD54 AD43 AD32 AD21 AD10 AL10 AL21 AL32 AL43 AL54 AL65 AT65 AT54 AT43 AT32 AT21 AT10" xr:uid="{00000000-0002-0000-0F00-000002000000}">
      <formula1>INDIRECT(B7)</formula1>
    </dataValidation>
    <dataValidation type="list" allowBlank="1" showInputMessage="1" showErrorMessage="1" sqref="B11 F11 B22 B33 B44 B55 B66 J66 J55 J44 J33 J22 J11 R11 R22 R33 R44 R55 R66 Z66 Z55 Z44 Z33 Z22 Z11 AH11 AH22 AH33 AH44 AH55 AH66 AP66 AP55 AP44 AP33 AP22 AP11 F22 F33 F44 F55 F66 N66 N55 N44 N33 N22 N11 V11 V22 V33 V44 V55 V66 AD66 AD55 AD44 AD33 AD22 AD11 AL11 AL22 AL33 AL44 AL55 AL66 AT66 AT55 AT44 AT33 AT22 AT11" xr:uid="{00000000-0002-0000-0F00-000003000000}">
      <formula1>INDIRECT(B7)</formula1>
    </dataValidation>
    <dataValidation type="list" allowBlank="1" showInputMessage="1" showErrorMessage="1" sqref="B12 F12 B23 B34 B45 B56 B67 J67 J56 J45 J34 J23 J12 R12 R23 R34 R45 R56 R67 Z67 Z56 Z45 Z34 Z23 Z12 AH12 AH23 AH34 AH45 AH56 AH67 AP67 AP56 AP45 AP34 AP23 AP12 F23 F34 F45 F56 F67 N67 N56 N45 N34 N23 N12 V12 V23 V34 V45 V56 V67 AD67 AD56 AD45 AD34 AD23 AD12 AL12 AL23 AL34 AL45 AL56 AL67 AT67 AT56 AT45 AT34 AT23 AT12" xr:uid="{00000000-0002-0000-0F00-000004000000}">
      <formula1>INDIRECT(B7)</formula1>
    </dataValidation>
  </dataValidations>
  <pageMargins left="0.25" right="0.25" top="0.75" bottom="0.75" header="0.3" footer="0.3"/>
  <pageSetup paperSize="9" scale="67" firstPageNumber="0" fitToHeight="0" orientation="portrait" r:id="rId1"/>
  <headerFooter alignWithMargins="0"/>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Q68"/>
  <sheetViews>
    <sheetView workbookViewId="0">
      <selection activeCell="L16" sqref="L1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83</v>
      </c>
      <c r="E3" s="27">
        <f>Otteluohjelma!$D$128</f>
        <v>44639</v>
      </c>
      <c r="H3" s="1" t="str">
        <f>Otteluohjelma!$G$128</f>
        <v>Kupittaa/Turku</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28</v>
      </c>
      <c r="D6" s="71">
        <v>437</v>
      </c>
      <c r="E6" s="71">
        <v>29711</v>
      </c>
      <c r="F6" s="75">
        <v>1061.1071428571429</v>
      </c>
      <c r="G6" s="71">
        <v>437029.71100000001</v>
      </c>
      <c r="H6"/>
    </row>
    <row r="7" spans="1:8" x14ac:dyDescent="0.25">
      <c r="A7" s="72" t="s">
        <v>14</v>
      </c>
      <c r="B7" s="72" t="s">
        <v>56</v>
      </c>
      <c r="C7" s="71">
        <v>28</v>
      </c>
      <c r="D7" s="71">
        <v>335</v>
      </c>
      <c r="E7" s="71">
        <v>28670</v>
      </c>
      <c r="F7" s="75">
        <v>1023.9285714285714</v>
      </c>
      <c r="G7" s="71">
        <v>335028.67</v>
      </c>
      <c r="H7"/>
    </row>
    <row r="8" spans="1:8" ht="15.75" thickBot="1" x14ac:dyDescent="0.3">
      <c r="A8" s="25" t="s">
        <v>15</v>
      </c>
      <c r="B8" s="25" t="s">
        <v>58</v>
      </c>
      <c r="C8" s="73">
        <v>28</v>
      </c>
      <c r="D8" s="73">
        <v>331</v>
      </c>
      <c r="E8" s="73">
        <v>29055</v>
      </c>
      <c r="F8" s="28">
        <v>1037.6785714285713</v>
      </c>
      <c r="G8" s="73">
        <v>331029.05499999999</v>
      </c>
      <c r="H8"/>
    </row>
    <row r="9" spans="1:8" x14ac:dyDescent="0.25">
      <c r="A9" s="31" t="s">
        <v>16</v>
      </c>
      <c r="B9" s="31" t="s">
        <v>181</v>
      </c>
      <c r="C9" s="77">
        <v>28</v>
      </c>
      <c r="D9" s="77">
        <v>303</v>
      </c>
      <c r="E9" s="77">
        <v>27879</v>
      </c>
      <c r="F9" s="32">
        <v>995.67857142857144</v>
      </c>
      <c r="G9" s="77">
        <v>303027.87900000002</v>
      </c>
      <c r="H9"/>
    </row>
    <row r="10" spans="1:8" x14ac:dyDescent="0.25">
      <c r="A10" s="72" t="s">
        <v>17</v>
      </c>
      <c r="B10" s="72" t="s">
        <v>57</v>
      </c>
      <c r="C10" s="71">
        <v>28</v>
      </c>
      <c r="D10" s="71">
        <v>298</v>
      </c>
      <c r="E10" s="71">
        <v>28588</v>
      </c>
      <c r="F10" s="75">
        <v>1021</v>
      </c>
      <c r="G10" s="71">
        <v>298028.58799999999</v>
      </c>
      <c r="H10"/>
    </row>
    <row r="11" spans="1:8" x14ac:dyDescent="0.25">
      <c r="A11" s="72" t="s">
        <v>18</v>
      </c>
      <c r="B11" s="72" t="s">
        <v>73</v>
      </c>
      <c r="C11" s="71">
        <v>28</v>
      </c>
      <c r="D11" s="71">
        <v>298</v>
      </c>
      <c r="E11" s="71">
        <v>28246</v>
      </c>
      <c r="F11" s="75">
        <v>1008.7857142857143</v>
      </c>
      <c r="G11" s="71">
        <v>298028.24599999998</v>
      </c>
      <c r="H11"/>
    </row>
    <row r="12" spans="1:8" x14ac:dyDescent="0.25">
      <c r="A12" s="72" t="s">
        <v>19</v>
      </c>
      <c r="B12" s="72" t="s">
        <v>103</v>
      </c>
      <c r="C12" s="71">
        <v>28</v>
      </c>
      <c r="D12" s="71">
        <v>278</v>
      </c>
      <c r="E12" s="71">
        <v>27755</v>
      </c>
      <c r="F12" s="75">
        <v>991.25</v>
      </c>
      <c r="G12" s="71">
        <v>278027.755</v>
      </c>
      <c r="H12"/>
    </row>
    <row r="13" spans="1:8" x14ac:dyDescent="0.25">
      <c r="A13" s="72" t="s">
        <v>20</v>
      </c>
      <c r="B13" s="72" t="s">
        <v>75</v>
      </c>
      <c r="C13" s="71">
        <v>28</v>
      </c>
      <c r="D13" s="71">
        <v>256</v>
      </c>
      <c r="E13" s="71">
        <v>28011</v>
      </c>
      <c r="F13" s="75">
        <v>1000.3928571428571</v>
      </c>
      <c r="G13" s="71">
        <v>256028.011</v>
      </c>
      <c r="H13"/>
    </row>
    <row r="14" spans="1:8" x14ac:dyDescent="0.25">
      <c r="A14" s="72" t="s">
        <v>76</v>
      </c>
      <c r="B14" s="72" t="s">
        <v>182</v>
      </c>
      <c r="C14" s="71">
        <v>28</v>
      </c>
      <c r="D14" s="71">
        <v>244</v>
      </c>
      <c r="E14" s="71">
        <v>27362</v>
      </c>
      <c r="F14" s="75">
        <v>977.21428571428567</v>
      </c>
      <c r="G14" s="71">
        <v>244027.36199999999</v>
      </c>
      <c r="H14"/>
    </row>
    <row r="15" spans="1:8" ht="15.75" thickBot="1" x14ac:dyDescent="0.3">
      <c r="A15" s="41" t="s">
        <v>77</v>
      </c>
      <c r="B15" s="29" t="s">
        <v>74</v>
      </c>
      <c r="C15" s="74">
        <v>28</v>
      </c>
      <c r="D15" s="74">
        <v>203</v>
      </c>
      <c r="E15" s="74">
        <v>26548</v>
      </c>
      <c r="F15" s="30">
        <v>948.14285714285711</v>
      </c>
      <c r="G15" s="74">
        <v>203026.54800000001</v>
      </c>
      <c r="H15"/>
    </row>
    <row r="16" spans="1:8" ht="15.75" thickBot="1" x14ac:dyDescent="0.3">
      <c r="A16" s="11" t="s">
        <v>78</v>
      </c>
      <c r="B16" s="25" t="s">
        <v>158</v>
      </c>
      <c r="C16" s="73">
        <v>28</v>
      </c>
      <c r="D16" s="73">
        <v>197</v>
      </c>
      <c r="E16" s="73">
        <v>27450</v>
      </c>
      <c r="F16" s="28">
        <v>980.35714285714289</v>
      </c>
      <c r="G16" s="73">
        <v>197027.45</v>
      </c>
      <c r="H16"/>
    </row>
    <row r="17" spans="1:8" x14ac:dyDescent="0.25">
      <c r="A17" s="51" t="s">
        <v>79</v>
      </c>
      <c r="B17" s="31" t="s">
        <v>71</v>
      </c>
      <c r="C17" s="77">
        <v>28</v>
      </c>
      <c r="D17" s="77">
        <v>180</v>
      </c>
      <c r="E17" s="77">
        <v>26548</v>
      </c>
      <c r="F17" s="32">
        <v>948.14285714285711</v>
      </c>
      <c r="G17" s="77">
        <v>180026.54800000001</v>
      </c>
      <c r="H17"/>
    </row>
    <row r="18" spans="1:8" x14ac:dyDescent="0.25">
      <c r="A18" s="33"/>
      <c r="B18" s="16" t="s">
        <v>23</v>
      </c>
      <c r="C18" s="70">
        <v>336</v>
      </c>
      <c r="D18" s="70">
        <v>3360</v>
      </c>
      <c r="E18" s="70">
        <v>335823</v>
      </c>
      <c r="F18" s="4">
        <v>999.47321428571433</v>
      </c>
      <c r="G18" s="70">
        <v>3360335.8229999999</v>
      </c>
      <c r="H18"/>
    </row>
    <row r="19" spans="1:8" x14ac:dyDescent="0.25">
      <c r="B19"/>
      <c r="C19"/>
      <c r="D19"/>
      <c r="E19"/>
      <c r="F19"/>
    </row>
    <row r="20" spans="1:8" x14ac:dyDescent="0.25">
      <c r="B20"/>
      <c r="C20"/>
      <c r="D20"/>
      <c r="E20"/>
      <c r="F20"/>
    </row>
    <row r="21" spans="1:8" x14ac:dyDescent="0.25">
      <c r="A21" s="1" t="s">
        <v>64</v>
      </c>
      <c r="E21" s="27">
        <f>Otteluohjelma!$D$128</f>
        <v>44639</v>
      </c>
      <c r="H21" s="1" t="str">
        <f>Otteluohjelma!$G$128</f>
        <v>Kupittaa/Turku</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72</v>
      </c>
      <c r="C24" s="71">
        <v>6</v>
      </c>
      <c r="D24" s="71">
        <v>100</v>
      </c>
      <c r="E24" s="71">
        <v>6416</v>
      </c>
      <c r="F24" s="75">
        <v>1069.3333333333333</v>
      </c>
      <c r="G24" s="71">
        <v>100006.416</v>
      </c>
      <c r="H24"/>
    </row>
    <row r="25" spans="1:8" x14ac:dyDescent="0.25">
      <c r="A25" s="72" t="s">
        <v>14</v>
      </c>
      <c r="B25" s="72" t="s">
        <v>56</v>
      </c>
      <c r="C25" s="71">
        <v>6</v>
      </c>
      <c r="D25" s="71">
        <v>82</v>
      </c>
      <c r="E25" s="71">
        <v>6245</v>
      </c>
      <c r="F25" s="75">
        <v>1040.8333333333333</v>
      </c>
      <c r="G25" s="71">
        <v>82006.244999999995</v>
      </c>
      <c r="H25"/>
    </row>
    <row r="26" spans="1:8" x14ac:dyDescent="0.25">
      <c r="A26" s="72" t="s">
        <v>15</v>
      </c>
      <c r="B26" s="72" t="s">
        <v>57</v>
      </c>
      <c r="C26" s="71">
        <v>6</v>
      </c>
      <c r="D26" s="71">
        <v>78</v>
      </c>
      <c r="E26" s="71">
        <v>6218</v>
      </c>
      <c r="F26" s="75">
        <v>1036.3333333333333</v>
      </c>
      <c r="G26" s="71">
        <v>78006.217999999993</v>
      </c>
      <c r="H26"/>
    </row>
    <row r="27" spans="1:8" x14ac:dyDescent="0.25">
      <c r="A27" s="72" t="s">
        <v>16</v>
      </c>
      <c r="B27" s="72" t="s">
        <v>74</v>
      </c>
      <c r="C27" s="71">
        <v>6</v>
      </c>
      <c r="D27" s="71">
        <v>62</v>
      </c>
      <c r="E27" s="71">
        <v>6153</v>
      </c>
      <c r="F27" s="75">
        <v>1025.5</v>
      </c>
      <c r="G27" s="71">
        <v>62006.152999999998</v>
      </c>
      <c r="H27"/>
    </row>
    <row r="28" spans="1:8" x14ac:dyDescent="0.25">
      <c r="A28" s="72" t="s">
        <v>17</v>
      </c>
      <c r="B28" s="72" t="s">
        <v>181</v>
      </c>
      <c r="C28" s="71">
        <v>6</v>
      </c>
      <c r="D28" s="71">
        <v>60</v>
      </c>
      <c r="E28" s="71">
        <v>5955</v>
      </c>
      <c r="F28" s="75">
        <v>992.5</v>
      </c>
      <c r="G28" s="71">
        <v>60005.955000000002</v>
      </c>
      <c r="H28"/>
    </row>
    <row r="29" spans="1:8" x14ac:dyDescent="0.25">
      <c r="A29" s="72" t="s">
        <v>18</v>
      </c>
      <c r="B29" s="72" t="s">
        <v>58</v>
      </c>
      <c r="C29" s="71">
        <v>6</v>
      </c>
      <c r="D29" s="71">
        <v>52</v>
      </c>
      <c r="E29" s="71">
        <v>6146</v>
      </c>
      <c r="F29" s="75">
        <v>1024.3333333333333</v>
      </c>
      <c r="G29" s="71">
        <v>52006.146000000001</v>
      </c>
      <c r="H29"/>
    </row>
    <row r="30" spans="1:8" x14ac:dyDescent="0.25">
      <c r="A30" s="72" t="s">
        <v>19</v>
      </c>
      <c r="B30" s="72" t="s">
        <v>182</v>
      </c>
      <c r="C30" s="71">
        <v>6</v>
      </c>
      <c r="D30" s="71">
        <v>52</v>
      </c>
      <c r="E30" s="71">
        <v>5905</v>
      </c>
      <c r="F30" s="75">
        <v>984.16666666666663</v>
      </c>
      <c r="G30" s="71">
        <v>52005.904999999999</v>
      </c>
      <c r="H30"/>
    </row>
    <row r="31" spans="1:8" x14ac:dyDescent="0.25">
      <c r="A31" s="72" t="s">
        <v>20</v>
      </c>
      <c r="B31" s="72" t="s">
        <v>73</v>
      </c>
      <c r="C31" s="71">
        <v>6</v>
      </c>
      <c r="D31" s="71">
        <v>50</v>
      </c>
      <c r="E31" s="71">
        <v>5993</v>
      </c>
      <c r="F31" s="75">
        <v>998.83333333333337</v>
      </c>
      <c r="G31" s="71">
        <v>50005.993000000002</v>
      </c>
      <c r="H31"/>
    </row>
    <row r="32" spans="1:8" x14ac:dyDescent="0.25">
      <c r="A32" s="72" t="s">
        <v>76</v>
      </c>
      <c r="B32" s="72" t="s">
        <v>158</v>
      </c>
      <c r="C32" s="71">
        <v>6</v>
      </c>
      <c r="D32" s="71">
        <v>49</v>
      </c>
      <c r="E32" s="71">
        <v>5858</v>
      </c>
      <c r="F32" s="75">
        <v>976.33333333333337</v>
      </c>
      <c r="G32" s="71">
        <v>49005.858</v>
      </c>
      <c r="H32"/>
    </row>
    <row r="33" spans="1:17" x14ac:dyDescent="0.25">
      <c r="A33" s="76" t="s">
        <v>77</v>
      </c>
      <c r="B33" s="72" t="s">
        <v>103</v>
      </c>
      <c r="C33" s="71">
        <v>6</v>
      </c>
      <c r="D33" s="71">
        <v>48</v>
      </c>
      <c r="E33" s="71">
        <v>6113</v>
      </c>
      <c r="F33" s="75">
        <v>1018.8333333333334</v>
      </c>
      <c r="G33" s="71">
        <v>48006.112999999998</v>
      </c>
      <c r="H33"/>
    </row>
    <row r="34" spans="1:17" x14ac:dyDescent="0.25">
      <c r="A34" s="76" t="s">
        <v>78</v>
      </c>
      <c r="B34" s="72" t="s">
        <v>75</v>
      </c>
      <c r="C34" s="71">
        <v>6</v>
      </c>
      <c r="D34" s="71">
        <v>47</v>
      </c>
      <c r="E34" s="71">
        <v>5790</v>
      </c>
      <c r="F34" s="75">
        <v>965</v>
      </c>
      <c r="G34" s="71">
        <v>47005.79</v>
      </c>
      <c r="H34"/>
    </row>
    <row r="35" spans="1:17" x14ac:dyDescent="0.25">
      <c r="A35" s="76" t="s">
        <v>79</v>
      </c>
      <c r="B35" s="72" t="s">
        <v>71</v>
      </c>
      <c r="C35" s="71">
        <v>6</v>
      </c>
      <c r="D35" s="71">
        <v>40</v>
      </c>
      <c r="E35" s="71">
        <v>5797</v>
      </c>
      <c r="F35" s="75">
        <v>966.16666666666663</v>
      </c>
      <c r="G35" s="71">
        <v>40005.796999999999</v>
      </c>
      <c r="H35"/>
    </row>
    <row r="36" spans="1:17" x14ac:dyDescent="0.25">
      <c r="A36" s="33"/>
      <c r="B36" s="16" t="s">
        <v>23</v>
      </c>
      <c r="C36" s="70">
        <v>72</v>
      </c>
      <c r="D36" s="70">
        <v>720</v>
      </c>
      <c r="E36" s="70">
        <v>72589</v>
      </c>
      <c r="F36" s="4">
        <v>1008.1805555555555</v>
      </c>
      <c r="G36" s="70">
        <v>720072.58900000004</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'Tulokset-K5'!$B$7&amp;" - "&amp;'Tulokset-K5'!$F$7</f>
        <v>TPS - GH</v>
      </c>
      <c r="B39" s="103"/>
      <c r="C39" s="64" t="str">
        <f>IF('Tulokset-K5'!$C$14=0,"",'Tulokset-K5'!$D$15&amp;" - "&amp;'Tulokset-K5'!$H$15)</f>
        <v>16 - 4</v>
      </c>
      <c r="D39" s="64"/>
      <c r="E39" s="103" t="str">
        <f>'Tulokset-K5'!$J$7&amp;" - "&amp;'Tulokset-K5'!$N$7</f>
        <v>Mistral - GB</v>
      </c>
      <c r="F39" s="103"/>
      <c r="G39" s="64" t="str">
        <f>IF('Tulokset-K5'!$C$14=0,"",'Tulokset-K5'!$D$15&amp;" - "&amp;'Tulokset-K5'!$H$15)</f>
        <v>16 - 4</v>
      </c>
      <c r="H39" s="64" t="str">
        <f>IF('Tulokset-K5'!$K$14=0,"",'Tulokset-K5'!$L$15&amp;" - "&amp;'Tulokset-K5'!$P$15)</f>
        <v>4 - 16</v>
      </c>
      <c r="Q39" s="66"/>
    </row>
    <row r="40" spans="1:17" s="65" customFormat="1" ht="12.75" x14ac:dyDescent="0.2">
      <c r="A40" s="103" t="str">
        <f>'Tulokset-K5'!$B$18&amp;" - "&amp;'Tulokset-K5'!$F$18</f>
        <v>GB - BcStory</v>
      </c>
      <c r="B40" s="103"/>
      <c r="C40" s="64" t="str">
        <f>IF('Tulokset-K5'!$C$25=0,"",'Tulokset-K5'!$D$26&amp;" - "&amp;'Tulokset-K5'!$H$26)</f>
        <v>4 - 16</v>
      </c>
      <c r="D40" s="64"/>
      <c r="E40" s="103" t="str">
        <f>'Tulokset-K5'!$J$18&amp;" - "&amp;'Tulokset-K5'!$N$18</f>
        <v>Bay - AllStars</v>
      </c>
      <c r="F40" s="103"/>
      <c r="G40" s="64" t="str">
        <f>IF('Tulokset-K5'!$C$25=0,"",'Tulokset-K5'!$D$26&amp;" - "&amp;'Tulokset-K5'!$H$26)</f>
        <v>4 - 16</v>
      </c>
      <c r="H40" s="64" t="str">
        <f>IF('Tulokset-K5'!$K$25=0,"",'Tulokset-K5'!$L$26&amp;" - "&amp;'Tulokset-K5'!$P$26)</f>
        <v>14 - 6</v>
      </c>
      <c r="Q40" s="66"/>
    </row>
    <row r="41" spans="1:17" s="65" customFormat="1" ht="12.75" x14ac:dyDescent="0.2">
      <c r="A41" s="103" t="str">
        <f>'Tulokset-K5'!$B$29&amp;" - "&amp;'Tulokset-K5'!$F$29</f>
        <v>Mistral - AllStars</v>
      </c>
      <c r="B41" s="103"/>
      <c r="C41" s="64" t="str">
        <f>IF('Tulokset-K5'!$C$36=0,"",'Tulokset-K5'!$D$37&amp;" - "&amp;'Tulokset-K5'!$H$37)</f>
        <v>5 - 15</v>
      </c>
      <c r="D41" s="64"/>
      <c r="E41" s="103" t="str">
        <f>'Tulokset-K5'!$J$29&amp;" - "&amp;'Tulokset-K5'!$N$29</f>
        <v>TPS - WRB</v>
      </c>
      <c r="F41" s="103"/>
      <c r="G41" s="64" t="str">
        <f>IF('Tulokset-K5'!$C$47=0,"",'Tulokset-K5'!$D$48&amp;" - "&amp;'Tulokset-K5'!$H$48)</f>
        <v>4 - 16</v>
      </c>
      <c r="H41" s="64" t="str">
        <f>IF('Tulokset-K5'!$K$36=0,"",'Tulokset-K5'!$L$37&amp;" - "&amp;'Tulokset-K5'!$P$37)</f>
        <v>4 - 16</v>
      </c>
      <c r="Q41" s="66"/>
    </row>
    <row r="42" spans="1:17" s="65" customFormat="1" ht="12.75" x14ac:dyDescent="0.2">
      <c r="A42" s="103" t="str">
        <f>'Tulokset-K5'!$B$40&amp;" - "&amp;'Tulokset-K5'!$F$40</f>
        <v>TKK - Bay</v>
      </c>
      <c r="B42" s="103"/>
      <c r="C42" s="64" t="str">
        <f>IF('Tulokset-K5'!$C$47=0,"",'Tulokset-K5'!$D$48&amp;" - "&amp;'Tulokset-K5'!$H$48)</f>
        <v>4 - 16</v>
      </c>
      <c r="D42" s="64"/>
      <c r="E42" s="103" t="str">
        <f>'Tulokset-K5'!$J$40&amp;" - "&amp;'Tulokset-K5'!$N$40</f>
        <v>Patteri - RäMe</v>
      </c>
      <c r="F42" s="103"/>
      <c r="G42" s="64" t="str">
        <f>IF('Tulokset-K5'!$C$58=0,"",'Tulokset-K5'!$D$59&amp;" - "&amp;'Tulokset-K5'!$H$59)</f>
        <v>16 - 4</v>
      </c>
      <c r="H42" s="64" t="str">
        <f>IF('Tulokset-K5'!$K$47=0,"",'Tulokset-K5'!$L$48&amp;" - "&amp;'Tulokset-K5'!$P$48)</f>
        <v>14 - 6</v>
      </c>
      <c r="Q42" s="66"/>
    </row>
    <row r="43" spans="1:17" s="65" customFormat="1" ht="12.75" x14ac:dyDescent="0.2">
      <c r="A43" s="103" t="str">
        <f>'Tulokset-K5'!$B$51&amp;" - "&amp;'Tulokset-K5'!$F$51</f>
        <v>Mainarit - Patteri</v>
      </c>
      <c r="B43" s="103"/>
      <c r="C43" s="64" t="str">
        <f>IF('Tulokset-K5'!$C$58=0,"",'Tulokset-K5'!$D$59&amp;" - "&amp;'Tulokset-K5'!$H$59)</f>
        <v>16 - 4</v>
      </c>
      <c r="D43" s="64"/>
      <c r="E43" s="103" t="str">
        <f>'Tulokset-K5'!$J$51&amp;" - "&amp;'Tulokset-K5'!$N$51</f>
        <v>TKK - BcStory</v>
      </c>
      <c r="F43" s="103"/>
      <c r="G43" s="64" t="str">
        <f>IF('Tulokset-K5'!$C$58=0,"",'Tulokset-K5'!$D$59&amp;" - "&amp;'Tulokset-K5'!$H$59)</f>
        <v>16 - 4</v>
      </c>
      <c r="H43" s="64" t="str">
        <f>IF('Tulokset-K5'!$K$58=0,"",'Tulokset-K5'!$L$59&amp;" - "&amp;'Tulokset-K5'!$P$59)</f>
        <v>14 - 6</v>
      </c>
      <c r="Q43" s="66"/>
    </row>
    <row r="44" spans="1:17" s="65" customFormat="1" ht="12.75" x14ac:dyDescent="0.2">
      <c r="A44" s="103" t="str">
        <f>'Tulokset-K5'!$B$62&amp;" - "&amp;'Tulokset-K5'!$F$62</f>
        <v>WRB - RäMe</v>
      </c>
      <c r="B44" s="103"/>
      <c r="C44" s="64" t="str">
        <f>IF('Tulokset-K5'!$C$69=0,"",'Tulokset-K5'!$D$70&amp;" - "&amp;'Tulokset-K5'!$H$70)</f>
        <v>2 - 18</v>
      </c>
      <c r="D44" s="64"/>
      <c r="E44" s="103" t="str">
        <f>'Tulokset-K5'!$J$62&amp;" - "&amp;'Tulokset-K5'!$N$62</f>
        <v>GH - Mainarit</v>
      </c>
      <c r="F44" s="103"/>
      <c r="G44" s="64" t="str">
        <f>IF('Tulokset-K5'!$C$69=0,"",'Tulokset-K5'!$D$70&amp;" - "&amp;'Tulokset-K5'!$H$70)</f>
        <v>2 - 18</v>
      </c>
      <c r="H44" s="64" t="str">
        <f>IF('Tulokset-K5'!$K$69=0,"",'Tulokset-K5'!$L$70&amp;" - "&amp;'Tulokset-K5'!$P$70)</f>
        <v>2 - 18</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'Tulokset-K5'!$R$7&amp;" - "&amp;'Tulokset-K5'!$V$7</f>
        <v>Mainarit - RäMe</v>
      </c>
      <c r="B47" s="103"/>
      <c r="C47" s="64" t="str">
        <f>IF('Tulokset-K5'!$S$14=0,"",'Tulokset-K5'!$T$15&amp;" - "&amp;'Tulokset-K5'!$X$15)</f>
        <v>18 - 2</v>
      </c>
      <c r="D47" s="64"/>
      <c r="E47" s="103" t="str">
        <f>'Tulokset-K5'!$Z$7&amp;" - "&amp;'Tulokset-K5'!$AD$7</f>
        <v>TKK - AllStars</v>
      </c>
      <c r="F47" s="103"/>
      <c r="G47" s="64" t="str">
        <f>IF('Tulokset-K5'!$C$14=0,"",'Tulokset-K5'!$D$15&amp;" - "&amp;'Tulokset-K5'!$H$15)</f>
        <v>16 - 4</v>
      </c>
      <c r="H47" s="64" t="str">
        <f>IF('Tulokset-K5'!$AA$14=0,"",'Tulokset-K5'!$AB$15&amp;" - "&amp;'Tulokset-K5'!$AF$15)</f>
        <v>15 - 5</v>
      </c>
      <c r="Q47" s="66"/>
    </row>
    <row r="48" spans="1:17" s="65" customFormat="1" ht="12.75" x14ac:dyDescent="0.2">
      <c r="A48" s="103" t="str">
        <f>'Tulokset-K5'!$R$18&amp;" - "&amp;'Tulokset-K5'!$V$18</f>
        <v>TKK - Mistral</v>
      </c>
      <c r="B48" s="103"/>
      <c r="C48" s="64" t="str">
        <f>IF('Tulokset-K5'!$S$25=0,"",'Tulokset-K5'!$T$26&amp;" - "&amp;'Tulokset-K5'!$X$26)</f>
        <v>6 - 14</v>
      </c>
      <c r="D48" s="64"/>
      <c r="E48" s="103" t="str">
        <f>'Tulokset-K5'!$Z$18&amp;" - "&amp;'Tulokset-K5'!$AD$18</f>
        <v>Mainarit - WRB</v>
      </c>
      <c r="F48" s="103"/>
      <c r="G48" s="64" t="str">
        <f>IF('Tulokset-K5'!$C$25=0,"",'Tulokset-K5'!$D$26&amp;" - "&amp;'Tulokset-K5'!$H$26)</f>
        <v>4 - 16</v>
      </c>
      <c r="H48" s="64" t="str">
        <f>IF('Tulokset-K5'!$AA$25=0,"",'Tulokset-K5'!$AB$26&amp;" - "&amp;'Tulokset-K5'!$AF$26)</f>
        <v>14 - 6</v>
      </c>
      <c r="Q48" s="66"/>
    </row>
    <row r="49" spans="1:17" s="65" customFormat="1" ht="12.75" x14ac:dyDescent="0.2">
      <c r="A49" s="103" t="str">
        <f>'Tulokset-K5'!$R$29&amp;" - "&amp;'Tulokset-K5'!$V$29</f>
        <v>Bay - BcStory</v>
      </c>
      <c r="B49" s="103"/>
      <c r="C49" s="64" t="str">
        <f>IF('Tulokset-K5'!$S$36=0,"",'Tulokset-K5'!$T$37&amp;" - "&amp;'Tulokset-K5'!$X$37)</f>
        <v>16 - 4</v>
      </c>
      <c r="D49" s="64"/>
      <c r="E49" s="103" t="str">
        <f>'Tulokset-K5'!$Z$29&amp;" - "&amp;'Tulokset-K5'!$AD$29</f>
        <v>GH - Patteri</v>
      </c>
      <c r="F49" s="103"/>
      <c r="G49" s="64" t="str">
        <f>IF('Tulokset-K5'!$C$47=0,"",'Tulokset-K5'!$D$48&amp;" - "&amp;'Tulokset-K5'!$H$48)</f>
        <v>4 - 16</v>
      </c>
      <c r="H49" s="64" t="str">
        <f>IF('Tulokset-K5'!$AA$36=0,"",'Tulokset-K5'!$AB$37&amp;" - "&amp;'Tulokset-K5'!$AF$37)</f>
        <v>14 - 6</v>
      </c>
      <c r="Q49" s="66"/>
    </row>
    <row r="50" spans="1:17" s="65" customFormat="1" ht="12.75" x14ac:dyDescent="0.2">
      <c r="A50" s="103" t="str">
        <f>'Tulokset-K5'!$R$40&amp;" - "&amp;'Tulokset-K5'!$V$40</f>
        <v>GB - AllStars</v>
      </c>
      <c r="B50" s="103"/>
      <c r="C50" s="64" t="str">
        <f>IF('Tulokset-K5'!$S$47=0,"",'Tulokset-K5'!$T$48&amp;" - "&amp;'Tulokset-K5'!$X$48)</f>
        <v>18 - 2</v>
      </c>
      <c r="D50" s="64"/>
      <c r="E50" s="103" t="str">
        <f>'Tulokset-K5'!$Z$40&amp;" - "&amp;'Tulokset-K5'!$AD$40</f>
        <v>Mistral - BcStory</v>
      </c>
      <c r="F50" s="103"/>
      <c r="G50" s="64" t="str">
        <f>IF('Tulokset-K5'!$C$58=0,"",'Tulokset-K5'!$D$59&amp;" - "&amp;'Tulokset-K5'!$H$59)</f>
        <v>16 - 4</v>
      </c>
      <c r="H50" s="64" t="str">
        <f>IF('Tulokset-K5'!$AA$47=0,"",'Tulokset-K5'!$AB$48&amp;" - "&amp;'Tulokset-K5'!$AF$48)</f>
        <v>6 - 14</v>
      </c>
      <c r="Q50" s="66"/>
    </row>
    <row r="51" spans="1:17" s="65" customFormat="1" ht="12.75" x14ac:dyDescent="0.2">
      <c r="A51" s="103" t="str">
        <f>'Tulokset-K5'!$R$51&amp;" - "&amp;'Tulokset-K5'!$V$51</f>
        <v>GH - WRB</v>
      </c>
      <c r="B51" s="103"/>
      <c r="C51" s="64" t="str">
        <f>IF('Tulokset-K5'!$S$58=0,"",'Tulokset-K5'!$T$59&amp;" - "&amp;'Tulokset-K5'!$X$59)</f>
        <v>14 - 6</v>
      </c>
      <c r="D51" s="64"/>
      <c r="E51" s="103" t="str">
        <f>'Tulokset-K5'!$Z$51&amp;" - "&amp;'Tulokset-K5'!$AD$51</f>
        <v>RäMe - TPS</v>
      </c>
      <c r="F51" s="103"/>
      <c r="G51" s="64" t="str">
        <f>IF('Tulokset-K5'!$C$58=0,"",'Tulokset-K5'!$D$59&amp;" - "&amp;'Tulokset-K5'!$H$59)</f>
        <v>16 - 4</v>
      </c>
      <c r="H51" s="64" t="str">
        <f>IF('Tulokset-K5'!$AA$58=0,"",'Tulokset-K5'!$AB$59&amp;" - "&amp;'Tulokset-K5'!$AF$59)</f>
        <v>18 - 2</v>
      </c>
      <c r="Q51" s="66"/>
    </row>
    <row r="52" spans="1:17" s="65" customFormat="1" ht="12.75" x14ac:dyDescent="0.2">
      <c r="A52" s="103" t="str">
        <f>'Tulokset-K5'!$R$62&amp;" - "&amp;'Tulokset-K5'!$V$62</f>
        <v>Patteri - TPS</v>
      </c>
      <c r="B52" s="103"/>
      <c r="C52" s="64" t="str">
        <f>IF('Tulokset-K5'!$S$69=0,"",'Tulokset-K5'!$T$70&amp;" - "&amp;'Tulokset-K5'!$X$70)</f>
        <v>6 - 14</v>
      </c>
      <c r="D52" s="64"/>
      <c r="E52" s="103" t="str">
        <f>'Tulokset-K5'!$Z$62&amp;" - "&amp;'Tulokset-K5'!$AD$62</f>
        <v>Bay - GB</v>
      </c>
      <c r="F52" s="103"/>
      <c r="G52" s="64" t="str">
        <f>IF('Tulokset-K5'!$C$69=0,"",'Tulokset-K5'!$D$70&amp;" - "&amp;'Tulokset-K5'!$H$70)</f>
        <v>2 - 18</v>
      </c>
      <c r="H52" s="64" t="str">
        <f>IF('Tulokset-K5'!$AA$69=0,"",'Tulokset-K5'!$AB$70&amp;" - "&amp;'Tulokset-K5'!$AF$70)</f>
        <v>16 - 4</v>
      </c>
      <c r="Q52" s="66"/>
    </row>
    <row r="53" spans="1:17" s="67" customFormat="1" ht="11.25" x14ac:dyDescent="0.2">
      <c r="A53" s="104"/>
      <c r="B53" s="104"/>
      <c r="C53" s="26"/>
      <c r="D53" s="26"/>
      <c r="Q53" s="68"/>
    </row>
    <row r="54" spans="1:17" s="65" customFormat="1" ht="12.75" x14ac:dyDescent="0.2">
      <c r="A54" s="10" t="s">
        <v>93</v>
      </c>
      <c r="B54" s="64"/>
      <c r="C54" s="64"/>
      <c r="D54" s="64"/>
      <c r="E54" s="10" t="s">
        <v>94</v>
      </c>
      <c r="F54" s="64"/>
      <c r="G54" s="64"/>
      <c r="Q54" s="66"/>
    </row>
    <row r="55" spans="1:17" s="65" customFormat="1" ht="12.75" x14ac:dyDescent="0.2">
      <c r="A55" s="103" t="str">
        <f>'Tulokset-K5'!$AH$7&amp;" - "&amp;'Tulokset-K5'!$AL$7</f>
        <v>Patteri - WRB</v>
      </c>
      <c r="B55" s="103"/>
      <c r="C55" s="64" t="str">
        <f>IF('Tulokset-K5'!$AI$14=0,"",'Tulokset-K5'!$AJ$15&amp;" - "&amp;'Tulokset-K5'!$AN$15)</f>
        <v>4 - 16</v>
      </c>
      <c r="D55" s="64"/>
      <c r="E55" s="103" t="str">
        <f>'Tulokset-K5'!$AP$7&amp;" - "&amp;'Tulokset-K5'!$AT$7</f>
        <v>BcStory - TPS</v>
      </c>
      <c r="F55" s="103"/>
      <c r="G55" s="64" t="str">
        <f>IF('Tulokset-K5'!$C$14=0,"",'Tulokset-K5'!$D$15&amp;" - "&amp;'Tulokset-K5'!$H$15)</f>
        <v>16 - 4</v>
      </c>
      <c r="H55" s="64" t="str">
        <f>IF('Tulokset-K5'!$AQ$14=0,"",'Tulokset-K5'!$AR$15&amp;" - "&amp;'Tulokset-K5'!$AV$15)</f>
        <v>6 - 14</v>
      </c>
      <c r="Q55" s="66"/>
    </row>
    <row r="56" spans="1:17" s="65" customFormat="1" ht="12.75" x14ac:dyDescent="0.2">
      <c r="A56" s="103" t="str">
        <f>'Tulokset-K5'!$AH$18&amp;" - "&amp;'Tulokset-K5'!$AL$18</f>
        <v>GH - RäMe</v>
      </c>
      <c r="B56" s="103"/>
      <c r="C56" s="64" t="str">
        <f>IF('Tulokset-K5'!$AI$25=0,"",'Tulokset-K5'!$AJ$26&amp;" - "&amp;'Tulokset-K5'!$AN$26)</f>
        <v>2 - 18</v>
      </c>
      <c r="D56" s="64"/>
      <c r="E56" s="103" t="str">
        <f>'Tulokset-K5'!$AP$18&amp;" - "&amp;'Tulokset-K5'!$AT$18</f>
        <v>Patteri - TKK</v>
      </c>
      <c r="F56" s="103"/>
      <c r="G56" s="64" t="str">
        <f>IF('Tulokset-K5'!$C$25=0,"",'Tulokset-K5'!$D$26&amp;" - "&amp;'Tulokset-K5'!$H$26)</f>
        <v>4 - 16</v>
      </c>
      <c r="H56" s="64" t="str">
        <f>IF('Tulokset-K5'!$AQ$25=0,"",'Tulokset-K5'!$AR$26&amp;" - "&amp;'Tulokset-K5'!$AV$26)</f>
        <v>16 - 4</v>
      </c>
      <c r="Q56" s="66"/>
    </row>
    <row r="57" spans="1:17" s="65" customFormat="1" ht="12.75" x14ac:dyDescent="0.2">
      <c r="A57" s="103" t="str">
        <f>'Tulokset-K5'!$AH$29&amp;" - "&amp;'Tulokset-K5'!$AL$29</f>
        <v>GB - TKK</v>
      </c>
      <c r="B57" s="103"/>
      <c r="C57" s="64" t="str">
        <f>IF('Tulokset-K5'!$AI$36=0,"",'Tulokset-K5'!$AJ$37&amp;" - "&amp;'Tulokset-K5'!$AN$37)</f>
        <v>16 - 4</v>
      </c>
      <c r="D57" s="64"/>
      <c r="E57" s="103" t="str">
        <f>'Tulokset-K5'!$AP$29&amp;" - "&amp;'Tulokset-K5'!$AT$29</f>
        <v>Mainarit - Bay</v>
      </c>
      <c r="F57" s="103"/>
      <c r="G57" s="64" t="str">
        <f>IF('Tulokset-K5'!$C$47=0,"",'Tulokset-K5'!$D$48&amp;" - "&amp;'Tulokset-K5'!$H$48)</f>
        <v>4 - 16</v>
      </c>
      <c r="H57" s="64" t="str">
        <f>IF('Tulokset-K5'!$AQ$36=0,"",'Tulokset-K5'!$AR$37&amp;" - "&amp;'Tulokset-K5'!$AV$37)</f>
        <v>16 - 4</v>
      </c>
      <c r="Q57" s="66"/>
    </row>
    <row r="58" spans="1:17" s="65" customFormat="1" ht="12.75" x14ac:dyDescent="0.2">
      <c r="A58" s="103" t="str">
        <f>'Tulokset-K5'!$AH$40&amp;" - "&amp;'Tulokset-K5'!$AL$40</f>
        <v>TPS - Mainarit</v>
      </c>
      <c r="B58" s="103"/>
      <c r="C58" s="64" t="str">
        <f>IF('Tulokset-K5'!$AI$47=0,"",'Tulokset-K5'!$AJ$48&amp;" - "&amp;'Tulokset-K5'!$AN$48)</f>
        <v>2 - 18</v>
      </c>
      <c r="D58" s="64"/>
      <c r="E58" s="103" t="str">
        <f>'Tulokset-K5'!$AP$40&amp;" - "&amp;'Tulokset-K5'!$AT$40</f>
        <v>RäMe - GB</v>
      </c>
      <c r="F58" s="103"/>
      <c r="G58" s="64" t="str">
        <f>IF('Tulokset-K5'!$C$58=0,"",'Tulokset-K5'!$D$59&amp;" - "&amp;'Tulokset-K5'!$H$59)</f>
        <v>16 - 4</v>
      </c>
      <c r="H58" s="64" t="str">
        <f>IF('Tulokset-K5'!$AQ$47=0,"",'Tulokset-K5'!$AR$48&amp;" - "&amp;'Tulokset-K5'!$AV$48)</f>
        <v>0 - 20</v>
      </c>
      <c r="Q58" s="66"/>
    </row>
    <row r="59" spans="1:17" s="65" customFormat="1" ht="12.75" x14ac:dyDescent="0.2">
      <c r="A59" s="103" t="str">
        <f>'Tulokset-K5'!$AH$51&amp;" - "&amp;'Tulokset-K5'!$AL$51</f>
        <v>Bay - Mistral</v>
      </c>
      <c r="B59" s="103"/>
      <c r="C59" s="64" t="str">
        <f>IF('Tulokset-K5'!$AI$58=0,"",'Tulokset-K5'!$AJ$59&amp;" - "&amp;'Tulokset-K5'!$AN$59)</f>
        <v>16 - 4</v>
      </c>
      <c r="D59" s="64"/>
      <c r="E59" s="103" t="str">
        <f>'Tulokset-K5'!$AP$51&amp;" - "&amp;'Tulokset-K5'!$AT$51</f>
        <v>WRB - AllStars</v>
      </c>
      <c r="F59" s="103"/>
      <c r="G59" s="64" t="str">
        <f>IF('Tulokset-K5'!$C$58=0,"",'Tulokset-K5'!$D$59&amp;" - "&amp;'Tulokset-K5'!$H$59)</f>
        <v>16 - 4</v>
      </c>
      <c r="H59" s="64" t="str">
        <f>IF('Tulokset-K5'!$AQ$58=0,"",'Tulokset-K5'!$AR$59&amp;" - "&amp;'Tulokset-K5'!$AV$59)</f>
        <v>2 - 18</v>
      </c>
      <c r="Q59" s="66"/>
    </row>
    <row r="60" spans="1:17" s="65" customFormat="1" ht="12.75" x14ac:dyDescent="0.2">
      <c r="A60" s="103" t="str">
        <f>'Tulokset-K5'!$AH$62&amp;" - "&amp;'Tulokset-K5'!$AL$62</f>
        <v>AllStars - BcStory</v>
      </c>
      <c r="B60" s="103"/>
      <c r="C60" s="64" t="str">
        <f>IF('Tulokset-K5'!$AI$69=0,"",'Tulokset-K5'!$AJ$70&amp;" - "&amp;'Tulokset-K5'!$AN$70)</f>
        <v>14 - 6</v>
      </c>
      <c r="D60" s="64"/>
      <c r="E60" s="103" t="str">
        <f>'Tulokset-K5'!$AP$62&amp;" - "&amp;'Tulokset-K5'!$AT$62</f>
        <v>Mistral - GH</v>
      </c>
      <c r="F60" s="103"/>
      <c r="G60" s="64" t="str">
        <f>IF('Tulokset-K5'!$C$69=0,"",'Tulokset-K5'!$D$70&amp;" - "&amp;'Tulokset-K5'!$H$70)</f>
        <v>2 - 18</v>
      </c>
      <c r="H60" s="64" t="str">
        <f>IF('Tulokset-K5'!$AQ$69=0,"",'Tulokset-K5'!$AR$70&amp;" - "&amp;'Tulokset-K5'!$AV$70)</f>
        <v>16 - 4</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200" firstPageNumber="0" fitToWidth="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1377" r:id="rId6" name="Button 1">
              <controlPr defaultSize="0" print="0" autoFill="0" autoPict="0" macro="[0]!NSM_ST_K5">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ul6"/>
  <dimension ref="A1:Q75"/>
  <sheetViews>
    <sheetView workbookViewId="0">
      <selection activeCell="A5" sqref="A5:H74"/>
    </sheetView>
  </sheetViews>
  <sheetFormatPr defaultRowHeight="12.75" x14ac:dyDescent="0.2"/>
  <cols>
    <col min="1" max="1" width="29.85546875" bestFit="1" customWidth="1"/>
    <col min="2" max="2" width="10.42578125" bestFit="1"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Otteluohjelma!$A$128</f>
        <v>5. KIERROS</v>
      </c>
      <c r="B5" s="7">
        <f>Otteluohjelma!$D$128</f>
        <v>44639</v>
      </c>
      <c r="F5" s="1" t="str">
        <f>Otteluohjelma!$G$128</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105</v>
      </c>
      <c r="B8" t="s">
        <v>57</v>
      </c>
      <c r="C8" s="70">
        <v>6</v>
      </c>
      <c r="D8" s="70">
        <v>1427</v>
      </c>
      <c r="E8" s="70">
        <v>12</v>
      </c>
      <c r="F8" s="4">
        <v>237.83333333333334</v>
      </c>
      <c r="G8" s="70">
        <v>12001.427</v>
      </c>
    </row>
    <row r="9" spans="1:17" x14ac:dyDescent="0.2">
      <c r="A9" t="s">
        <v>126</v>
      </c>
      <c r="B9" t="s">
        <v>72</v>
      </c>
      <c r="C9" s="70">
        <v>6</v>
      </c>
      <c r="D9" s="70">
        <v>1375</v>
      </c>
      <c r="E9" s="70">
        <v>10</v>
      </c>
      <c r="F9" s="4">
        <v>229.16666666666666</v>
      </c>
      <c r="G9" s="70">
        <v>10001.375</v>
      </c>
    </row>
    <row r="10" spans="1:17" x14ac:dyDescent="0.2">
      <c r="A10" t="s">
        <v>142</v>
      </c>
      <c r="B10" t="s">
        <v>72</v>
      </c>
      <c r="C10" s="70">
        <v>6</v>
      </c>
      <c r="D10" s="70">
        <v>1365</v>
      </c>
      <c r="E10" s="70">
        <v>10</v>
      </c>
      <c r="F10" s="4">
        <v>227.5</v>
      </c>
      <c r="G10" s="70">
        <v>10001.365</v>
      </c>
    </row>
    <row r="11" spans="1:17" x14ac:dyDescent="0.2">
      <c r="A11" t="s">
        <v>208</v>
      </c>
      <c r="B11" t="s">
        <v>103</v>
      </c>
      <c r="C11" s="70">
        <v>6</v>
      </c>
      <c r="D11" s="70">
        <v>1362</v>
      </c>
      <c r="E11" s="70">
        <v>10</v>
      </c>
      <c r="F11" s="4">
        <v>227</v>
      </c>
      <c r="G11" s="70">
        <v>10001.361999999999</v>
      </c>
    </row>
    <row r="12" spans="1:17" x14ac:dyDescent="0.2">
      <c r="A12" t="s">
        <v>107</v>
      </c>
      <c r="B12" t="s">
        <v>74</v>
      </c>
      <c r="C12" s="70">
        <v>6</v>
      </c>
      <c r="D12" s="70">
        <v>1352</v>
      </c>
      <c r="E12" s="70">
        <v>10</v>
      </c>
      <c r="F12" s="4">
        <v>225.33333333333334</v>
      </c>
      <c r="G12" s="70">
        <v>10001.352000000001</v>
      </c>
    </row>
    <row r="13" spans="1:17" x14ac:dyDescent="0.2">
      <c r="A13" t="s">
        <v>156</v>
      </c>
      <c r="B13" t="s">
        <v>56</v>
      </c>
      <c r="C13" s="70">
        <v>6</v>
      </c>
      <c r="D13" s="70">
        <v>1323</v>
      </c>
      <c r="E13" s="70">
        <v>6</v>
      </c>
      <c r="F13" s="4">
        <v>220.5</v>
      </c>
      <c r="G13" s="70">
        <v>6001.3230000000003</v>
      </c>
    </row>
    <row r="14" spans="1:17" x14ac:dyDescent="0.2">
      <c r="A14" t="s">
        <v>148</v>
      </c>
      <c r="B14" t="s">
        <v>72</v>
      </c>
      <c r="C14" s="70">
        <v>6</v>
      </c>
      <c r="D14" s="70">
        <v>1314</v>
      </c>
      <c r="E14" s="70">
        <v>10</v>
      </c>
      <c r="F14" s="4">
        <v>219</v>
      </c>
      <c r="G14" s="70">
        <v>10001.314</v>
      </c>
    </row>
    <row r="15" spans="1:17" x14ac:dyDescent="0.2">
      <c r="A15" t="s">
        <v>111</v>
      </c>
      <c r="B15" t="s">
        <v>56</v>
      </c>
      <c r="C15" s="70">
        <v>6</v>
      </c>
      <c r="D15" s="70">
        <v>1307</v>
      </c>
      <c r="E15" s="70">
        <v>8</v>
      </c>
      <c r="F15" s="4">
        <v>217.83333333333334</v>
      </c>
      <c r="G15" s="70">
        <v>8001.3069999999998</v>
      </c>
    </row>
    <row r="16" spans="1:17" x14ac:dyDescent="0.2">
      <c r="A16" t="s">
        <v>112</v>
      </c>
      <c r="B16" t="s">
        <v>57</v>
      </c>
      <c r="C16" s="70">
        <v>6</v>
      </c>
      <c r="D16" s="70">
        <v>1298</v>
      </c>
      <c r="E16" s="70">
        <v>10</v>
      </c>
      <c r="F16" s="4">
        <v>216.33333333333334</v>
      </c>
      <c r="G16" s="70">
        <v>10001.298000000001</v>
      </c>
    </row>
    <row r="17" spans="1:7" x14ac:dyDescent="0.2">
      <c r="A17" t="s">
        <v>186</v>
      </c>
      <c r="B17" t="s">
        <v>182</v>
      </c>
      <c r="C17" s="70">
        <v>6</v>
      </c>
      <c r="D17" s="70">
        <v>1291</v>
      </c>
      <c r="E17" s="70">
        <v>6</v>
      </c>
      <c r="F17" s="4">
        <v>215.16666666666666</v>
      </c>
      <c r="G17" s="70">
        <v>6001.2910000000002</v>
      </c>
    </row>
    <row r="18" spans="1:7" x14ac:dyDescent="0.2">
      <c r="A18" t="s">
        <v>119</v>
      </c>
      <c r="B18" t="s">
        <v>103</v>
      </c>
      <c r="C18" s="70">
        <v>6</v>
      </c>
      <c r="D18" s="70">
        <v>1289</v>
      </c>
      <c r="E18" s="70">
        <v>4</v>
      </c>
      <c r="F18" s="4">
        <v>214.83333333333334</v>
      </c>
      <c r="G18" s="70">
        <v>4001.2890000000002</v>
      </c>
    </row>
    <row r="19" spans="1:7" x14ac:dyDescent="0.2">
      <c r="A19" t="s">
        <v>135</v>
      </c>
      <c r="B19" t="s">
        <v>56</v>
      </c>
      <c r="C19" s="70">
        <v>6</v>
      </c>
      <c r="D19" s="70">
        <v>1287</v>
      </c>
      <c r="E19" s="70">
        <v>8</v>
      </c>
      <c r="F19" s="4">
        <v>214.5</v>
      </c>
      <c r="G19" s="70">
        <v>8001.2870000000003</v>
      </c>
    </row>
    <row r="20" spans="1:7" x14ac:dyDescent="0.2">
      <c r="A20" t="s">
        <v>198</v>
      </c>
      <c r="B20" t="s">
        <v>181</v>
      </c>
      <c r="C20" s="70">
        <v>6</v>
      </c>
      <c r="D20" s="70">
        <v>1284</v>
      </c>
      <c r="E20" s="70">
        <v>8</v>
      </c>
      <c r="F20" s="4">
        <v>214</v>
      </c>
      <c r="G20" s="70">
        <v>8001.2839999999997</v>
      </c>
    </row>
    <row r="21" spans="1:7" x14ac:dyDescent="0.2">
      <c r="A21" t="s">
        <v>168</v>
      </c>
      <c r="B21" t="s">
        <v>103</v>
      </c>
      <c r="C21" s="70">
        <v>6</v>
      </c>
      <c r="D21" s="70">
        <v>1278</v>
      </c>
      <c r="E21" s="70">
        <v>8</v>
      </c>
      <c r="F21" s="4">
        <v>213</v>
      </c>
      <c r="G21" s="70">
        <v>8001.2780000000002</v>
      </c>
    </row>
    <row r="22" spans="1:7" x14ac:dyDescent="0.2">
      <c r="A22" t="s">
        <v>140</v>
      </c>
      <c r="B22" t="s">
        <v>58</v>
      </c>
      <c r="C22" s="70">
        <v>6</v>
      </c>
      <c r="D22" s="70">
        <v>1269</v>
      </c>
      <c r="E22" s="70">
        <v>6</v>
      </c>
      <c r="F22" s="4">
        <v>211.5</v>
      </c>
      <c r="G22" s="70">
        <v>6001.2690000000002</v>
      </c>
    </row>
    <row r="23" spans="1:7" x14ac:dyDescent="0.2">
      <c r="A23" t="s">
        <v>145</v>
      </c>
      <c r="B23" t="s">
        <v>58</v>
      </c>
      <c r="C23" s="70">
        <v>6</v>
      </c>
      <c r="D23" s="70">
        <v>1264</v>
      </c>
      <c r="E23" s="70">
        <v>6</v>
      </c>
      <c r="F23" s="4">
        <v>210.66666666666666</v>
      </c>
      <c r="G23" s="70">
        <v>6001.2640000000001</v>
      </c>
    </row>
    <row r="24" spans="1:7" x14ac:dyDescent="0.2">
      <c r="A24" t="s">
        <v>133</v>
      </c>
      <c r="B24" t="s">
        <v>58</v>
      </c>
      <c r="C24" s="70">
        <v>6</v>
      </c>
      <c r="D24" s="70">
        <v>1264</v>
      </c>
      <c r="E24" s="70">
        <v>6</v>
      </c>
      <c r="F24" s="4">
        <v>210.66666666666666</v>
      </c>
      <c r="G24" s="70">
        <v>6001.2640000000001</v>
      </c>
    </row>
    <row r="25" spans="1:7" x14ac:dyDescent="0.2">
      <c r="A25" t="s">
        <v>215</v>
      </c>
      <c r="B25" t="s">
        <v>71</v>
      </c>
      <c r="C25" s="70">
        <v>6</v>
      </c>
      <c r="D25" s="70">
        <v>1254</v>
      </c>
      <c r="E25" s="70">
        <v>10</v>
      </c>
      <c r="F25" s="4">
        <v>209</v>
      </c>
      <c r="G25" s="70">
        <v>10001.254000000001</v>
      </c>
    </row>
    <row r="26" spans="1:7" x14ac:dyDescent="0.2">
      <c r="A26" t="s">
        <v>200</v>
      </c>
      <c r="B26" t="s">
        <v>181</v>
      </c>
      <c r="C26" s="70">
        <v>6</v>
      </c>
      <c r="D26" s="70">
        <v>1246</v>
      </c>
      <c r="E26" s="70">
        <v>7</v>
      </c>
      <c r="F26" s="4">
        <v>207.66666666666666</v>
      </c>
      <c r="G26" s="70">
        <v>7001.2460000000001</v>
      </c>
    </row>
    <row r="27" spans="1:7" x14ac:dyDescent="0.2">
      <c r="A27" t="s">
        <v>161</v>
      </c>
      <c r="B27" t="s">
        <v>158</v>
      </c>
      <c r="C27" s="70">
        <v>6</v>
      </c>
      <c r="D27" s="70">
        <v>1233</v>
      </c>
      <c r="E27" s="70">
        <v>6</v>
      </c>
      <c r="F27" s="4">
        <v>205.5</v>
      </c>
      <c r="G27" s="70">
        <v>6001.2330000000002</v>
      </c>
    </row>
    <row r="28" spans="1:7" x14ac:dyDescent="0.2">
      <c r="A28" t="s">
        <v>203</v>
      </c>
      <c r="B28" t="s">
        <v>181</v>
      </c>
      <c r="C28" s="70">
        <v>6</v>
      </c>
      <c r="D28" s="70">
        <v>1233</v>
      </c>
      <c r="E28" s="70">
        <v>4</v>
      </c>
      <c r="F28" s="4">
        <v>205.5</v>
      </c>
      <c r="G28" s="70">
        <v>4001.2330000000002</v>
      </c>
    </row>
    <row r="29" spans="1:7" x14ac:dyDescent="0.2">
      <c r="A29" t="s">
        <v>195</v>
      </c>
      <c r="B29" t="s">
        <v>73</v>
      </c>
      <c r="C29" s="70">
        <v>6</v>
      </c>
      <c r="D29" s="70">
        <v>1231</v>
      </c>
      <c r="E29" s="70">
        <v>6</v>
      </c>
      <c r="F29" s="4">
        <v>205.16666666666666</v>
      </c>
      <c r="G29" s="70">
        <v>6001.2309999999998</v>
      </c>
    </row>
    <row r="30" spans="1:7" x14ac:dyDescent="0.2">
      <c r="A30" t="s">
        <v>153</v>
      </c>
      <c r="B30" t="s">
        <v>74</v>
      </c>
      <c r="C30" s="70">
        <v>6</v>
      </c>
      <c r="D30" s="70">
        <v>1229</v>
      </c>
      <c r="E30" s="70">
        <v>6</v>
      </c>
      <c r="F30" s="4">
        <v>204.83333333333334</v>
      </c>
      <c r="G30" s="70">
        <v>6001.2290000000003</v>
      </c>
    </row>
    <row r="31" spans="1:7" x14ac:dyDescent="0.2">
      <c r="A31" t="s">
        <v>149</v>
      </c>
      <c r="B31" t="s">
        <v>73</v>
      </c>
      <c r="C31" s="70">
        <v>6</v>
      </c>
      <c r="D31" s="70">
        <v>1223</v>
      </c>
      <c r="E31" s="70">
        <v>6</v>
      </c>
      <c r="F31" s="4">
        <v>203.83333333333334</v>
      </c>
      <c r="G31" s="70">
        <v>6001.223</v>
      </c>
    </row>
    <row r="32" spans="1:7" x14ac:dyDescent="0.2">
      <c r="A32" t="s">
        <v>202</v>
      </c>
      <c r="B32" t="s">
        <v>181</v>
      </c>
      <c r="C32" s="70">
        <v>3</v>
      </c>
      <c r="D32" s="70">
        <v>610</v>
      </c>
      <c r="E32" s="70">
        <v>4</v>
      </c>
      <c r="F32" s="4">
        <v>203.33333333333334</v>
      </c>
      <c r="G32" s="70">
        <v>4000.61</v>
      </c>
    </row>
    <row r="33" spans="1:7" x14ac:dyDescent="0.2">
      <c r="A33" t="s">
        <v>129</v>
      </c>
      <c r="B33" t="s">
        <v>57</v>
      </c>
      <c r="C33" s="70">
        <v>6</v>
      </c>
      <c r="D33" s="70">
        <v>1220</v>
      </c>
      <c r="E33" s="70">
        <v>6</v>
      </c>
      <c r="F33" s="4">
        <v>203.33333333333334</v>
      </c>
      <c r="G33" s="70">
        <v>6001.22</v>
      </c>
    </row>
    <row r="34" spans="1:7" x14ac:dyDescent="0.2">
      <c r="A34" t="s">
        <v>146</v>
      </c>
      <c r="B34" t="s">
        <v>182</v>
      </c>
      <c r="C34" s="70">
        <v>5</v>
      </c>
      <c r="D34" s="70">
        <v>1014</v>
      </c>
      <c r="E34" s="70">
        <v>8</v>
      </c>
      <c r="F34" s="4">
        <v>202.8</v>
      </c>
      <c r="G34" s="70">
        <v>8001.0140000000001</v>
      </c>
    </row>
    <row r="35" spans="1:7" x14ac:dyDescent="0.2">
      <c r="A35" t="s">
        <v>138</v>
      </c>
      <c r="B35" t="s">
        <v>73</v>
      </c>
      <c r="C35" s="70">
        <v>5</v>
      </c>
      <c r="D35" s="70">
        <v>1009</v>
      </c>
      <c r="E35" s="70">
        <v>6</v>
      </c>
      <c r="F35" s="4">
        <v>201.8</v>
      </c>
      <c r="G35" s="70">
        <v>6001.009</v>
      </c>
    </row>
    <row r="36" spans="1:7" x14ac:dyDescent="0.2">
      <c r="A36" t="s">
        <v>178</v>
      </c>
      <c r="B36" t="s">
        <v>72</v>
      </c>
      <c r="C36" s="70">
        <v>6</v>
      </c>
      <c r="D36" s="70">
        <v>1209</v>
      </c>
      <c r="E36" s="70">
        <v>6</v>
      </c>
      <c r="F36" s="4">
        <v>201.5</v>
      </c>
      <c r="G36" s="70">
        <v>6001.2089999999998</v>
      </c>
    </row>
    <row r="37" spans="1:7" x14ac:dyDescent="0.2">
      <c r="A37" t="s">
        <v>143</v>
      </c>
      <c r="B37" t="s">
        <v>74</v>
      </c>
      <c r="C37" s="70">
        <v>6</v>
      </c>
      <c r="D37" s="70">
        <v>1208</v>
      </c>
      <c r="E37" s="70">
        <v>4</v>
      </c>
      <c r="F37" s="4">
        <v>201.33333333333334</v>
      </c>
      <c r="G37" s="70">
        <v>4001.2080000000001</v>
      </c>
    </row>
    <row r="38" spans="1:7" x14ac:dyDescent="0.2">
      <c r="A38" t="s">
        <v>116</v>
      </c>
      <c r="B38" t="s">
        <v>74</v>
      </c>
      <c r="C38" s="70">
        <v>6</v>
      </c>
      <c r="D38" s="70">
        <v>1207</v>
      </c>
      <c r="E38" s="70">
        <v>8</v>
      </c>
      <c r="F38" s="4">
        <v>201.16666666666666</v>
      </c>
      <c r="G38" s="70">
        <v>8001.2070000000003</v>
      </c>
    </row>
    <row r="39" spans="1:7" x14ac:dyDescent="0.2">
      <c r="A39" t="s">
        <v>164</v>
      </c>
      <c r="B39" t="s">
        <v>158</v>
      </c>
      <c r="C39" s="70">
        <v>6</v>
      </c>
      <c r="D39" s="70">
        <v>1207</v>
      </c>
      <c r="E39" s="70">
        <v>7</v>
      </c>
      <c r="F39" s="4">
        <v>201.16666666666666</v>
      </c>
      <c r="G39" s="70">
        <v>7001.2070000000003</v>
      </c>
    </row>
    <row r="40" spans="1:7" x14ac:dyDescent="0.2">
      <c r="A40" t="s">
        <v>108</v>
      </c>
      <c r="B40" t="s">
        <v>75</v>
      </c>
      <c r="C40" s="70">
        <v>6</v>
      </c>
      <c r="D40" s="70">
        <v>1207</v>
      </c>
      <c r="E40" s="70">
        <v>4</v>
      </c>
      <c r="F40" s="4">
        <v>201.16666666666666</v>
      </c>
      <c r="G40" s="70">
        <v>4001.2069999999999</v>
      </c>
    </row>
    <row r="41" spans="1:7" x14ac:dyDescent="0.2">
      <c r="A41" t="s">
        <v>224</v>
      </c>
      <c r="B41" t="s">
        <v>75</v>
      </c>
      <c r="C41" s="70">
        <v>3</v>
      </c>
      <c r="D41" s="70">
        <v>601</v>
      </c>
      <c r="E41" s="70">
        <v>2</v>
      </c>
      <c r="F41" s="4">
        <v>200.33333333333334</v>
      </c>
      <c r="G41" s="70">
        <v>2000.6010000000001</v>
      </c>
    </row>
    <row r="42" spans="1:7" x14ac:dyDescent="0.2">
      <c r="A42" t="s">
        <v>150</v>
      </c>
      <c r="B42" t="s">
        <v>58</v>
      </c>
      <c r="C42" s="70">
        <v>6</v>
      </c>
      <c r="D42" s="70">
        <v>1202</v>
      </c>
      <c r="E42" s="70">
        <v>2</v>
      </c>
      <c r="F42" s="4">
        <v>200.33333333333334</v>
      </c>
      <c r="G42" s="70">
        <v>2001.202</v>
      </c>
    </row>
    <row r="43" spans="1:7" x14ac:dyDescent="0.2">
      <c r="A43" t="s">
        <v>118</v>
      </c>
      <c r="B43" t="s">
        <v>56</v>
      </c>
      <c r="C43" s="70">
        <v>6</v>
      </c>
      <c r="D43" s="70">
        <v>1193</v>
      </c>
      <c r="E43" s="70">
        <v>6</v>
      </c>
      <c r="F43" s="4">
        <v>198.83333333333334</v>
      </c>
      <c r="G43" s="70">
        <v>6001.1930000000002</v>
      </c>
    </row>
    <row r="44" spans="1:7" x14ac:dyDescent="0.2">
      <c r="A44" t="s">
        <v>216</v>
      </c>
      <c r="B44" t="s">
        <v>182</v>
      </c>
      <c r="C44" s="70">
        <v>4</v>
      </c>
      <c r="D44" s="70">
        <v>795</v>
      </c>
      <c r="E44" s="70">
        <v>6</v>
      </c>
      <c r="F44" s="4">
        <v>198.75</v>
      </c>
      <c r="G44" s="70">
        <v>6000.7950000000001</v>
      </c>
    </row>
    <row r="45" spans="1:7" x14ac:dyDescent="0.2">
      <c r="A45" t="s">
        <v>155</v>
      </c>
      <c r="B45" t="s">
        <v>58</v>
      </c>
      <c r="C45" s="70">
        <v>4</v>
      </c>
      <c r="D45" s="70">
        <v>792</v>
      </c>
      <c r="E45" s="70">
        <v>2</v>
      </c>
      <c r="F45" s="4">
        <v>198</v>
      </c>
      <c r="G45" s="70">
        <v>2000.7919999999999</v>
      </c>
    </row>
    <row r="46" spans="1:7" x14ac:dyDescent="0.2">
      <c r="A46" t="s">
        <v>122</v>
      </c>
      <c r="B46" t="s">
        <v>73</v>
      </c>
      <c r="C46" s="70">
        <v>6</v>
      </c>
      <c r="D46" s="70">
        <v>1188</v>
      </c>
      <c r="E46" s="70">
        <v>6</v>
      </c>
      <c r="F46" s="4">
        <v>198</v>
      </c>
      <c r="G46" s="70">
        <v>6001.1880000000001</v>
      </c>
    </row>
    <row r="47" spans="1:7" x14ac:dyDescent="0.2">
      <c r="A47" t="s">
        <v>166</v>
      </c>
      <c r="B47" t="s">
        <v>158</v>
      </c>
      <c r="C47" s="70">
        <v>6</v>
      </c>
      <c r="D47" s="70">
        <v>1182</v>
      </c>
      <c r="E47" s="70">
        <v>8</v>
      </c>
      <c r="F47" s="4">
        <v>197</v>
      </c>
      <c r="G47" s="70">
        <v>8001.1819999999998</v>
      </c>
    </row>
    <row r="48" spans="1:7" x14ac:dyDescent="0.2">
      <c r="A48" t="s">
        <v>115</v>
      </c>
      <c r="B48" t="s">
        <v>73</v>
      </c>
      <c r="C48" s="70">
        <v>6</v>
      </c>
      <c r="D48" s="70">
        <v>1180</v>
      </c>
      <c r="E48" s="70">
        <v>6</v>
      </c>
      <c r="F48" s="4">
        <v>196.66666666666666</v>
      </c>
      <c r="G48" s="70">
        <v>6001.18</v>
      </c>
    </row>
    <row r="49" spans="1:7" x14ac:dyDescent="0.2">
      <c r="A49" t="s">
        <v>130</v>
      </c>
      <c r="B49" t="s">
        <v>71</v>
      </c>
      <c r="C49" s="70">
        <v>6</v>
      </c>
      <c r="D49" s="70">
        <v>1179</v>
      </c>
      <c r="E49" s="70">
        <v>4</v>
      </c>
      <c r="F49" s="4">
        <v>196.5</v>
      </c>
      <c r="G49" s="70">
        <v>4001.1790000000001</v>
      </c>
    </row>
    <row r="50" spans="1:7" x14ac:dyDescent="0.2">
      <c r="A50" t="s">
        <v>167</v>
      </c>
      <c r="B50" t="s">
        <v>158</v>
      </c>
      <c r="C50" s="70">
        <v>6</v>
      </c>
      <c r="D50" s="70">
        <v>1177</v>
      </c>
      <c r="E50" s="70">
        <v>4</v>
      </c>
      <c r="F50" s="4">
        <v>196.16666666666666</v>
      </c>
      <c r="G50" s="70">
        <v>4001.1770000000001</v>
      </c>
    </row>
    <row r="51" spans="1:7" x14ac:dyDescent="0.2">
      <c r="A51" t="s">
        <v>113</v>
      </c>
      <c r="B51" t="s">
        <v>71</v>
      </c>
      <c r="C51" s="70">
        <v>4</v>
      </c>
      <c r="D51" s="70">
        <v>780</v>
      </c>
      <c r="E51" s="70">
        <v>2</v>
      </c>
      <c r="F51" s="4">
        <v>195</v>
      </c>
      <c r="G51" s="70">
        <v>2000.78</v>
      </c>
    </row>
    <row r="52" spans="1:7" x14ac:dyDescent="0.2">
      <c r="A52" t="s">
        <v>187</v>
      </c>
      <c r="B52" t="s">
        <v>182</v>
      </c>
      <c r="C52" s="70">
        <v>6</v>
      </c>
      <c r="D52" s="70">
        <v>1169</v>
      </c>
      <c r="E52" s="70">
        <v>10</v>
      </c>
      <c r="F52" s="4">
        <v>194.83333333333334</v>
      </c>
      <c r="G52" s="70">
        <v>10001.169</v>
      </c>
    </row>
    <row r="53" spans="1:7" x14ac:dyDescent="0.2">
      <c r="A53" t="s">
        <v>225</v>
      </c>
      <c r="B53" t="s">
        <v>75</v>
      </c>
      <c r="C53" s="70">
        <v>5</v>
      </c>
      <c r="D53" s="70">
        <v>974</v>
      </c>
      <c r="E53" s="70">
        <v>8</v>
      </c>
      <c r="F53" s="4">
        <v>194.8</v>
      </c>
      <c r="G53" s="70">
        <v>8000.9740000000002</v>
      </c>
    </row>
    <row r="54" spans="1:7" x14ac:dyDescent="0.2">
      <c r="A54" t="s">
        <v>132</v>
      </c>
      <c r="B54" t="s">
        <v>75</v>
      </c>
      <c r="C54" s="70">
        <v>6</v>
      </c>
      <c r="D54" s="70">
        <v>1165</v>
      </c>
      <c r="E54" s="70">
        <v>4</v>
      </c>
      <c r="F54" s="4">
        <v>194.16666666666666</v>
      </c>
      <c r="G54" s="70">
        <v>4001.165</v>
      </c>
    </row>
    <row r="55" spans="1:7" x14ac:dyDescent="0.2">
      <c r="A55" t="s">
        <v>157</v>
      </c>
      <c r="B55" t="s">
        <v>74</v>
      </c>
      <c r="C55" s="70">
        <v>6</v>
      </c>
      <c r="D55" s="70">
        <v>1157</v>
      </c>
      <c r="E55" s="70">
        <v>4</v>
      </c>
      <c r="F55" s="4">
        <v>192.83333333333334</v>
      </c>
      <c r="G55" s="70">
        <v>4001.1570000000002</v>
      </c>
    </row>
    <row r="56" spans="1:7" x14ac:dyDescent="0.2">
      <c r="A56" t="s">
        <v>147</v>
      </c>
      <c r="B56" t="s">
        <v>72</v>
      </c>
      <c r="C56" s="70">
        <v>6</v>
      </c>
      <c r="D56" s="70">
        <v>1153</v>
      </c>
      <c r="E56" s="70">
        <v>4</v>
      </c>
      <c r="F56" s="4">
        <v>192.16666666666666</v>
      </c>
      <c r="G56" s="70">
        <v>4001.1529999999998</v>
      </c>
    </row>
    <row r="57" spans="1:7" x14ac:dyDescent="0.2">
      <c r="A57" t="s">
        <v>185</v>
      </c>
      <c r="B57" t="s">
        <v>182</v>
      </c>
      <c r="C57" s="70">
        <v>5</v>
      </c>
      <c r="D57" s="70">
        <v>959</v>
      </c>
      <c r="E57" s="70">
        <v>2</v>
      </c>
      <c r="F57" s="4">
        <v>191.8</v>
      </c>
      <c r="G57" s="70">
        <v>2000.9590000000001</v>
      </c>
    </row>
    <row r="58" spans="1:7" x14ac:dyDescent="0.2">
      <c r="A58" t="s">
        <v>163</v>
      </c>
      <c r="B58" t="s">
        <v>71</v>
      </c>
      <c r="C58" s="70">
        <v>4</v>
      </c>
      <c r="D58" s="70">
        <v>767</v>
      </c>
      <c r="E58" s="70">
        <v>2</v>
      </c>
      <c r="F58" s="4">
        <v>191.75</v>
      </c>
      <c r="G58" s="70">
        <v>2000.7670000000001</v>
      </c>
    </row>
    <row r="59" spans="1:7" x14ac:dyDescent="0.2">
      <c r="A59" t="s">
        <v>120</v>
      </c>
      <c r="B59" t="s">
        <v>57</v>
      </c>
      <c r="C59" s="70">
        <v>6</v>
      </c>
      <c r="D59" s="70">
        <v>1146</v>
      </c>
      <c r="E59" s="70">
        <v>2</v>
      </c>
      <c r="F59" s="4">
        <v>191</v>
      </c>
      <c r="G59" s="70">
        <v>2001.146</v>
      </c>
    </row>
    <row r="60" spans="1:7" x14ac:dyDescent="0.2">
      <c r="A60" t="s">
        <v>151</v>
      </c>
      <c r="B60" t="s">
        <v>71</v>
      </c>
      <c r="C60" s="70">
        <v>6</v>
      </c>
      <c r="D60" s="70">
        <v>1137</v>
      </c>
      <c r="E60" s="70">
        <v>2</v>
      </c>
      <c r="F60" s="4">
        <v>189.5</v>
      </c>
      <c r="G60" s="70">
        <v>2001.1369999999999</v>
      </c>
    </row>
    <row r="61" spans="1:7" x14ac:dyDescent="0.2">
      <c r="A61" t="s">
        <v>219</v>
      </c>
      <c r="B61" t="s">
        <v>56</v>
      </c>
      <c r="C61" s="70">
        <v>6</v>
      </c>
      <c r="D61" s="70">
        <v>1135</v>
      </c>
      <c r="E61" s="70">
        <v>4</v>
      </c>
      <c r="F61" s="4">
        <v>189.16666666666666</v>
      </c>
      <c r="G61" s="70">
        <v>4001.1350000000002</v>
      </c>
    </row>
    <row r="62" spans="1:7" x14ac:dyDescent="0.2">
      <c r="A62" t="s">
        <v>169</v>
      </c>
      <c r="B62" t="s">
        <v>57</v>
      </c>
      <c r="C62" s="70">
        <v>6</v>
      </c>
      <c r="D62" s="70">
        <v>1127</v>
      </c>
      <c r="E62" s="70">
        <v>8</v>
      </c>
      <c r="F62" s="4">
        <v>187.83333333333334</v>
      </c>
      <c r="G62" s="70">
        <v>8001.1270000000004</v>
      </c>
    </row>
    <row r="63" spans="1:7" x14ac:dyDescent="0.2">
      <c r="A63" t="s">
        <v>226</v>
      </c>
      <c r="B63" t="s">
        <v>103</v>
      </c>
      <c r="C63" s="70">
        <v>6</v>
      </c>
      <c r="D63" s="70">
        <v>1120</v>
      </c>
      <c r="E63" s="70">
        <v>2</v>
      </c>
      <c r="F63" s="4">
        <v>186.66666666666666</v>
      </c>
      <c r="G63" s="70">
        <v>2001.12</v>
      </c>
    </row>
    <row r="64" spans="1:7" x14ac:dyDescent="0.2">
      <c r="A64" t="s">
        <v>172</v>
      </c>
      <c r="B64" t="s">
        <v>75</v>
      </c>
      <c r="C64" s="70">
        <v>6</v>
      </c>
      <c r="D64" s="70">
        <v>1113</v>
      </c>
      <c r="E64" s="70">
        <v>5</v>
      </c>
      <c r="F64" s="4">
        <v>185.5</v>
      </c>
      <c r="G64" s="70">
        <v>5001.1130000000003</v>
      </c>
    </row>
    <row r="65" spans="1:7" x14ac:dyDescent="0.2">
      <c r="A65" t="s">
        <v>176</v>
      </c>
      <c r="B65" t="s">
        <v>103</v>
      </c>
      <c r="C65" s="70">
        <v>5</v>
      </c>
      <c r="D65" s="70">
        <v>922</v>
      </c>
      <c r="E65" s="70">
        <v>4</v>
      </c>
      <c r="F65" s="4">
        <v>184.4</v>
      </c>
      <c r="G65" s="70">
        <v>4000.922</v>
      </c>
    </row>
    <row r="66" spans="1:7" x14ac:dyDescent="0.2">
      <c r="A66" t="s">
        <v>217</v>
      </c>
      <c r="B66" t="s">
        <v>75</v>
      </c>
      <c r="C66" s="70">
        <v>4</v>
      </c>
      <c r="D66" s="70">
        <v>730</v>
      </c>
      <c r="E66" s="70">
        <v>4</v>
      </c>
      <c r="F66" s="4">
        <v>182.5</v>
      </c>
      <c r="G66" s="70">
        <v>4000.73</v>
      </c>
    </row>
    <row r="67" spans="1:7" x14ac:dyDescent="0.2">
      <c r="A67" t="s">
        <v>199</v>
      </c>
      <c r="B67" t="s">
        <v>181</v>
      </c>
      <c r="C67" s="70">
        <v>6</v>
      </c>
      <c r="D67" s="70">
        <v>1067</v>
      </c>
      <c r="E67" s="70">
        <v>5</v>
      </c>
      <c r="F67" s="4">
        <v>177.83333333333334</v>
      </c>
      <c r="G67" s="70">
        <v>5001.067</v>
      </c>
    </row>
    <row r="68" spans="1:7" x14ac:dyDescent="0.2">
      <c r="A68" t="s">
        <v>124</v>
      </c>
      <c r="B68" t="s">
        <v>58</v>
      </c>
      <c r="C68" s="70">
        <v>2</v>
      </c>
      <c r="D68" s="70">
        <v>355</v>
      </c>
      <c r="E68" s="70">
        <v>0</v>
      </c>
      <c r="F68" s="4">
        <v>177.5</v>
      </c>
      <c r="G68" s="70">
        <v>0.35499999999999998</v>
      </c>
    </row>
    <row r="69" spans="1:7" x14ac:dyDescent="0.2">
      <c r="A69" t="s">
        <v>160</v>
      </c>
      <c r="B69" t="s">
        <v>158</v>
      </c>
      <c r="C69" s="70">
        <v>6</v>
      </c>
      <c r="D69" s="70">
        <v>1059</v>
      </c>
      <c r="E69" s="70">
        <v>4</v>
      </c>
      <c r="F69" s="4">
        <v>176.5</v>
      </c>
      <c r="G69" s="70">
        <v>4001.0590000000002</v>
      </c>
    </row>
    <row r="70" spans="1:7" x14ac:dyDescent="0.2">
      <c r="A70" t="s">
        <v>227</v>
      </c>
      <c r="B70" t="s">
        <v>181</v>
      </c>
      <c r="C70" s="70">
        <v>3</v>
      </c>
      <c r="D70" s="70">
        <v>515</v>
      </c>
      <c r="E70" s="70">
        <v>2</v>
      </c>
      <c r="F70" s="4">
        <v>171.66666666666666</v>
      </c>
      <c r="G70" s="70">
        <v>2000.5150000000001</v>
      </c>
    </row>
    <row r="71" spans="1:7" x14ac:dyDescent="0.2">
      <c r="A71" t="s">
        <v>173</v>
      </c>
      <c r="B71" t="s">
        <v>71</v>
      </c>
      <c r="C71" s="70">
        <v>4</v>
      </c>
      <c r="D71" s="70">
        <v>680</v>
      </c>
      <c r="E71" s="70">
        <v>0</v>
      </c>
      <c r="F71" s="4">
        <v>170</v>
      </c>
      <c r="G71" s="70">
        <v>0.68</v>
      </c>
    </row>
    <row r="72" spans="1:7" x14ac:dyDescent="0.2">
      <c r="A72" t="s">
        <v>189</v>
      </c>
      <c r="B72" t="s">
        <v>182</v>
      </c>
      <c r="C72" s="70">
        <v>4</v>
      </c>
      <c r="D72" s="70">
        <v>677</v>
      </c>
      <c r="E72" s="70">
        <v>0</v>
      </c>
      <c r="F72" s="4">
        <v>169.25</v>
      </c>
      <c r="G72" s="70">
        <v>0.67700000000000005</v>
      </c>
    </row>
    <row r="73" spans="1:7" x14ac:dyDescent="0.2">
      <c r="A73" t="s">
        <v>197</v>
      </c>
      <c r="B73" t="s">
        <v>73</v>
      </c>
      <c r="C73" s="70">
        <v>1</v>
      </c>
      <c r="D73" s="70">
        <v>162</v>
      </c>
      <c r="E73" s="70">
        <v>0</v>
      </c>
      <c r="F73" s="4">
        <v>162</v>
      </c>
      <c r="G73" s="70">
        <v>0.16200000000000001</v>
      </c>
    </row>
    <row r="74" spans="1:7" x14ac:dyDescent="0.2">
      <c r="A74" t="s">
        <v>207</v>
      </c>
      <c r="B74" t="s">
        <v>103</v>
      </c>
      <c r="C74" s="70">
        <v>1</v>
      </c>
      <c r="D74" s="70">
        <v>142</v>
      </c>
      <c r="E74" s="70">
        <v>0</v>
      </c>
      <c r="F74" s="4">
        <v>142</v>
      </c>
      <c r="G74" s="70">
        <v>0.14199999999999999</v>
      </c>
    </row>
    <row r="75" spans="1:7" x14ac:dyDescent="0.2">
      <c r="A75" t="s">
        <v>23</v>
      </c>
      <c r="C75" s="70">
        <v>360</v>
      </c>
      <c r="D75" s="70">
        <v>72589</v>
      </c>
      <c r="E75" s="70">
        <v>360</v>
      </c>
      <c r="F75" s="4">
        <v>201.63611111111112</v>
      </c>
      <c r="G75" s="70">
        <v>360072.58899999998</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01" r:id="rId5" name="Button 1">
              <controlPr defaultSize="0" print="0" autoFill="0" autoPict="0" macro="[0]!HK_K5">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7"/>
  <dimension ref="A1:Q106"/>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7"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84</v>
      </c>
      <c r="B5" s="7">
        <f>Otteluohjelma!$D$128</f>
        <v>44639</v>
      </c>
      <c r="F5" s="1" t="str">
        <f>Otteluohjelma!$G$128</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152</v>
      </c>
      <c r="B8" t="s">
        <v>57</v>
      </c>
      <c r="C8" s="70">
        <v>9</v>
      </c>
      <c r="D8" s="70">
        <v>2153</v>
      </c>
      <c r="E8" s="70">
        <v>16</v>
      </c>
      <c r="F8" s="4">
        <v>239.22222222222223</v>
      </c>
      <c r="G8" s="70">
        <v>16002.153</v>
      </c>
    </row>
    <row r="9" spans="1:17" x14ac:dyDescent="0.2">
      <c r="A9" t="s">
        <v>126</v>
      </c>
      <c r="B9" t="s">
        <v>72</v>
      </c>
      <c r="C9" s="70">
        <v>6</v>
      </c>
      <c r="D9" s="70">
        <v>1375</v>
      </c>
      <c r="E9" s="70">
        <v>10</v>
      </c>
      <c r="F9" s="4">
        <v>229.16666666666666</v>
      </c>
      <c r="G9" s="70">
        <v>10001.375</v>
      </c>
    </row>
    <row r="10" spans="1:17" x14ac:dyDescent="0.2">
      <c r="A10" t="s">
        <v>192</v>
      </c>
      <c r="B10" t="s">
        <v>56</v>
      </c>
      <c r="C10" s="70">
        <v>22</v>
      </c>
      <c r="D10" s="70">
        <v>4913</v>
      </c>
      <c r="E10" s="70">
        <v>32</v>
      </c>
      <c r="F10" s="4">
        <v>223.31818181818181</v>
      </c>
      <c r="G10" s="70">
        <v>32004.913</v>
      </c>
    </row>
    <row r="11" spans="1:17" x14ac:dyDescent="0.2">
      <c r="A11" t="s">
        <v>131</v>
      </c>
      <c r="B11" t="s">
        <v>72</v>
      </c>
      <c r="C11" s="70">
        <v>22</v>
      </c>
      <c r="D11" s="70">
        <v>4890</v>
      </c>
      <c r="E11" s="70">
        <v>32</v>
      </c>
      <c r="F11" s="4">
        <v>222.27272727272728</v>
      </c>
      <c r="G11" s="70">
        <v>32004.89</v>
      </c>
    </row>
    <row r="12" spans="1:17" x14ac:dyDescent="0.2">
      <c r="A12" t="s">
        <v>142</v>
      </c>
      <c r="B12" t="s">
        <v>72</v>
      </c>
      <c r="C12" s="70">
        <v>28</v>
      </c>
      <c r="D12" s="70">
        <v>6220</v>
      </c>
      <c r="E12" s="70">
        <v>40</v>
      </c>
      <c r="F12" s="4">
        <v>222.14285714285714</v>
      </c>
      <c r="G12" s="70">
        <v>40006.22</v>
      </c>
    </row>
    <row r="13" spans="1:17" x14ac:dyDescent="0.2">
      <c r="A13" t="s">
        <v>198</v>
      </c>
      <c r="B13" t="s">
        <v>181</v>
      </c>
      <c r="C13" s="70">
        <v>28</v>
      </c>
      <c r="D13" s="70">
        <v>6207</v>
      </c>
      <c r="E13" s="70">
        <v>36</v>
      </c>
      <c r="F13" s="4">
        <v>221.67857142857142</v>
      </c>
      <c r="G13" s="70">
        <v>36006.207000000002</v>
      </c>
    </row>
    <row r="14" spans="1:17" x14ac:dyDescent="0.2">
      <c r="A14" t="s">
        <v>220</v>
      </c>
      <c r="B14" t="s">
        <v>58</v>
      </c>
      <c r="C14" s="70">
        <v>6</v>
      </c>
      <c r="D14" s="70">
        <v>1305</v>
      </c>
      <c r="E14" s="70">
        <v>4</v>
      </c>
      <c r="F14" s="4">
        <v>217.5</v>
      </c>
      <c r="G14" s="70">
        <v>4001.3049999999998</v>
      </c>
    </row>
    <row r="15" spans="1:17" x14ac:dyDescent="0.2">
      <c r="A15" t="s">
        <v>150</v>
      </c>
      <c r="B15" t="s">
        <v>58</v>
      </c>
      <c r="C15" s="70">
        <v>28</v>
      </c>
      <c r="D15" s="70">
        <v>6080</v>
      </c>
      <c r="E15" s="70">
        <v>32</v>
      </c>
      <c r="F15" s="4">
        <v>217.14285714285714</v>
      </c>
      <c r="G15" s="70">
        <v>32006.080000000002</v>
      </c>
    </row>
    <row r="16" spans="1:17" x14ac:dyDescent="0.2">
      <c r="A16" t="s">
        <v>208</v>
      </c>
      <c r="B16" t="s">
        <v>103</v>
      </c>
      <c r="C16" s="70">
        <v>28</v>
      </c>
      <c r="D16" s="70">
        <v>6080</v>
      </c>
      <c r="E16" s="70">
        <v>42</v>
      </c>
      <c r="F16" s="4">
        <v>217.14285714285714</v>
      </c>
      <c r="G16" s="70">
        <v>42006.080000000002</v>
      </c>
    </row>
    <row r="17" spans="1:7" x14ac:dyDescent="0.2">
      <c r="A17" t="s">
        <v>109</v>
      </c>
      <c r="B17" t="s">
        <v>58</v>
      </c>
      <c r="C17" s="70">
        <v>18</v>
      </c>
      <c r="D17" s="70">
        <v>3882</v>
      </c>
      <c r="E17" s="70">
        <v>23</v>
      </c>
      <c r="F17" s="4">
        <v>215.66666666666666</v>
      </c>
      <c r="G17" s="70">
        <v>23003.882000000001</v>
      </c>
    </row>
    <row r="18" spans="1:7" x14ac:dyDescent="0.2">
      <c r="A18" t="s">
        <v>133</v>
      </c>
      <c r="B18" t="s">
        <v>58</v>
      </c>
      <c r="C18" s="70">
        <v>28</v>
      </c>
      <c r="D18" s="70">
        <v>6028</v>
      </c>
      <c r="E18" s="70">
        <v>34</v>
      </c>
      <c r="F18" s="4">
        <v>215.28571428571428</v>
      </c>
      <c r="G18" s="70">
        <v>34006.027999999998</v>
      </c>
    </row>
    <row r="19" spans="1:7" x14ac:dyDescent="0.2">
      <c r="A19" t="s">
        <v>148</v>
      </c>
      <c r="B19" t="s">
        <v>72</v>
      </c>
      <c r="C19" s="70">
        <v>7</v>
      </c>
      <c r="D19" s="70">
        <v>1487</v>
      </c>
      <c r="E19" s="70">
        <v>10</v>
      </c>
      <c r="F19" s="4">
        <v>212.42857142857142</v>
      </c>
      <c r="G19" s="70">
        <v>10001.486999999999</v>
      </c>
    </row>
    <row r="20" spans="1:7" x14ac:dyDescent="0.2">
      <c r="A20" t="s">
        <v>119</v>
      </c>
      <c r="B20" t="s">
        <v>103</v>
      </c>
      <c r="C20" s="70">
        <v>28</v>
      </c>
      <c r="D20" s="70">
        <v>5942</v>
      </c>
      <c r="E20" s="70">
        <v>30</v>
      </c>
      <c r="F20" s="4">
        <v>212.21428571428572</v>
      </c>
      <c r="G20" s="70">
        <v>30005.941999999999</v>
      </c>
    </row>
    <row r="21" spans="1:7" x14ac:dyDescent="0.2">
      <c r="A21" t="s">
        <v>123</v>
      </c>
      <c r="B21" t="s">
        <v>75</v>
      </c>
      <c r="C21" s="70">
        <v>22</v>
      </c>
      <c r="D21" s="70">
        <v>4654</v>
      </c>
      <c r="E21" s="70">
        <v>26</v>
      </c>
      <c r="F21" s="4">
        <v>211.54545454545453</v>
      </c>
      <c r="G21" s="70">
        <v>26004.653999999999</v>
      </c>
    </row>
    <row r="22" spans="1:7" x14ac:dyDescent="0.2">
      <c r="A22" t="s">
        <v>178</v>
      </c>
      <c r="B22" t="s">
        <v>72</v>
      </c>
      <c r="C22" s="70">
        <v>28</v>
      </c>
      <c r="D22" s="70">
        <v>5910</v>
      </c>
      <c r="E22" s="70">
        <v>44</v>
      </c>
      <c r="F22" s="4">
        <v>211.07142857142858</v>
      </c>
      <c r="G22" s="70">
        <v>44005.91</v>
      </c>
    </row>
    <row r="23" spans="1:7" x14ac:dyDescent="0.2">
      <c r="A23" t="s">
        <v>135</v>
      </c>
      <c r="B23" t="s">
        <v>56</v>
      </c>
      <c r="C23" s="70">
        <v>17</v>
      </c>
      <c r="D23" s="70">
        <v>3559</v>
      </c>
      <c r="E23" s="70">
        <v>24</v>
      </c>
      <c r="F23" s="4">
        <v>209.35294117647058</v>
      </c>
      <c r="G23" s="70">
        <v>24003.559000000001</v>
      </c>
    </row>
    <row r="24" spans="1:7" x14ac:dyDescent="0.2">
      <c r="A24" t="s">
        <v>129</v>
      </c>
      <c r="B24" t="s">
        <v>57</v>
      </c>
      <c r="C24" s="70">
        <v>28</v>
      </c>
      <c r="D24" s="70">
        <v>5849</v>
      </c>
      <c r="E24" s="70">
        <v>30</v>
      </c>
      <c r="F24" s="4">
        <v>208.89285714285714</v>
      </c>
      <c r="G24" s="70">
        <v>30005.848999999998</v>
      </c>
    </row>
    <row r="25" spans="1:7" x14ac:dyDescent="0.2">
      <c r="A25" t="s">
        <v>149</v>
      </c>
      <c r="B25" t="s">
        <v>73</v>
      </c>
      <c r="C25" s="70">
        <v>25</v>
      </c>
      <c r="D25" s="70">
        <v>5211</v>
      </c>
      <c r="E25" s="70">
        <v>26</v>
      </c>
      <c r="F25" s="4">
        <v>208.44</v>
      </c>
      <c r="G25" s="70">
        <v>26005.210999999999</v>
      </c>
    </row>
    <row r="26" spans="1:7" x14ac:dyDescent="0.2">
      <c r="A26" t="s">
        <v>161</v>
      </c>
      <c r="B26" t="s">
        <v>158</v>
      </c>
      <c r="C26" s="70">
        <v>28</v>
      </c>
      <c r="D26" s="70">
        <v>5835</v>
      </c>
      <c r="E26" s="70">
        <v>32</v>
      </c>
      <c r="F26" s="4">
        <v>208.39285714285714</v>
      </c>
      <c r="G26" s="70">
        <v>32005.834999999999</v>
      </c>
    </row>
    <row r="27" spans="1:7" x14ac:dyDescent="0.2">
      <c r="A27" t="s">
        <v>127</v>
      </c>
      <c r="B27" t="s">
        <v>73</v>
      </c>
      <c r="C27" s="70">
        <v>2</v>
      </c>
      <c r="D27" s="70">
        <v>416</v>
      </c>
      <c r="E27" s="70">
        <v>2</v>
      </c>
      <c r="F27" s="4">
        <v>208</v>
      </c>
      <c r="G27" s="70">
        <v>2000.4159999999999</v>
      </c>
    </row>
    <row r="28" spans="1:7" x14ac:dyDescent="0.2">
      <c r="A28" t="s">
        <v>195</v>
      </c>
      <c r="B28" t="s">
        <v>73</v>
      </c>
      <c r="C28" s="70">
        <v>26</v>
      </c>
      <c r="D28" s="70">
        <v>5376</v>
      </c>
      <c r="E28" s="70">
        <v>28</v>
      </c>
      <c r="F28" s="4">
        <v>206.76923076923077</v>
      </c>
      <c r="G28" s="70">
        <v>28005.376</v>
      </c>
    </row>
    <row r="29" spans="1:7" x14ac:dyDescent="0.2">
      <c r="A29" t="s">
        <v>138</v>
      </c>
      <c r="B29" t="s">
        <v>73</v>
      </c>
      <c r="C29" s="70">
        <v>16</v>
      </c>
      <c r="D29" s="70">
        <v>3297</v>
      </c>
      <c r="E29" s="70">
        <v>20</v>
      </c>
      <c r="F29" s="4">
        <v>206.0625</v>
      </c>
      <c r="G29" s="70">
        <v>20003.296999999999</v>
      </c>
    </row>
    <row r="30" spans="1:7" x14ac:dyDescent="0.2">
      <c r="A30" t="s">
        <v>217</v>
      </c>
      <c r="B30" t="s">
        <v>75</v>
      </c>
      <c r="C30" s="70">
        <v>13</v>
      </c>
      <c r="D30" s="70">
        <v>2675</v>
      </c>
      <c r="E30" s="70">
        <v>16</v>
      </c>
      <c r="F30" s="4">
        <v>205.76923076923077</v>
      </c>
      <c r="G30" s="70">
        <v>16002.674999999999</v>
      </c>
    </row>
    <row r="31" spans="1:7" x14ac:dyDescent="0.2">
      <c r="A31" t="s">
        <v>218</v>
      </c>
      <c r="B31" t="s">
        <v>181</v>
      </c>
      <c r="C31" s="70">
        <v>11</v>
      </c>
      <c r="D31" s="70">
        <v>2260</v>
      </c>
      <c r="E31" s="70">
        <v>13</v>
      </c>
      <c r="F31" s="4">
        <v>205.45454545454547</v>
      </c>
      <c r="G31" s="70">
        <v>13002.26</v>
      </c>
    </row>
    <row r="32" spans="1:7" x14ac:dyDescent="0.2">
      <c r="A32" t="s">
        <v>120</v>
      </c>
      <c r="B32" t="s">
        <v>57</v>
      </c>
      <c r="C32" s="70">
        <v>28</v>
      </c>
      <c r="D32" s="70">
        <v>5751</v>
      </c>
      <c r="E32" s="70">
        <v>26</v>
      </c>
      <c r="F32" s="4">
        <v>205.39285714285714</v>
      </c>
      <c r="G32" s="70">
        <v>26005.751</v>
      </c>
    </row>
    <row r="33" spans="1:7" x14ac:dyDescent="0.2">
      <c r="A33" t="s">
        <v>186</v>
      </c>
      <c r="B33" t="s">
        <v>182</v>
      </c>
      <c r="C33" s="70">
        <v>22</v>
      </c>
      <c r="D33" s="70">
        <v>4514</v>
      </c>
      <c r="E33" s="70">
        <v>18</v>
      </c>
      <c r="F33" s="4">
        <v>205.18181818181819</v>
      </c>
      <c r="G33" s="70">
        <v>18004.513999999999</v>
      </c>
    </row>
    <row r="34" spans="1:7" x14ac:dyDescent="0.2">
      <c r="A34" t="s">
        <v>132</v>
      </c>
      <c r="B34" t="s">
        <v>75</v>
      </c>
      <c r="C34" s="70">
        <v>28</v>
      </c>
      <c r="D34" s="70">
        <v>5739</v>
      </c>
      <c r="E34" s="70">
        <v>27</v>
      </c>
      <c r="F34" s="4">
        <v>204.96428571428572</v>
      </c>
      <c r="G34" s="70">
        <v>27005.739000000001</v>
      </c>
    </row>
    <row r="35" spans="1:7" x14ac:dyDescent="0.2">
      <c r="A35" t="s">
        <v>156</v>
      </c>
      <c r="B35" t="s">
        <v>56</v>
      </c>
      <c r="C35" s="70">
        <v>25</v>
      </c>
      <c r="D35" s="70">
        <v>5124</v>
      </c>
      <c r="E35" s="70">
        <v>26</v>
      </c>
      <c r="F35" s="4">
        <v>204.96</v>
      </c>
      <c r="G35" s="70">
        <v>26005.124</v>
      </c>
    </row>
    <row r="36" spans="1:7" x14ac:dyDescent="0.2">
      <c r="A36" t="s">
        <v>194</v>
      </c>
      <c r="B36" t="s">
        <v>73</v>
      </c>
      <c r="C36" s="70">
        <v>11</v>
      </c>
      <c r="D36" s="70">
        <v>2252</v>
      </c>
      <c r="E36" s="70">
        <v>16</v>
      </c>
      <c r="F36" s="4">
        <v>204.72727272727272</v>
      </c>
      <c r="G36" s="70">
        <v>16002.252</v>
      </c>
    </row>
    <row r="37" spans="1:7" x14ac:dyDescent="0.2">
      <c r="A37" t="s">
        <v>165</v>
      </c>
      <c r="B37" t="s">
        <v>158</v>
      </c>
      <c r="C37" s="70">
        <v>22</v>
      </c>
      <c r="D37" s="70">
        <v>4504</v>
      </c>
      <c r="E37" s="70">
        <v>22</v>
      </c>
      <c r="F37" s="4">
        <v>204.72727272727272</v>
      </c>
      <c r="G37" s="70">
        <v>22004.504000000001</v>
      </c>
    </row>
    <row r="38" spans="1:7" x14ac:dyDescent="0.2">
      <c r="A38" t="s">
        <v>121</v>
      </c>
      <c r="B38" t="s">
        <v>72</v>
      </c>
      <c r="C38" s="70">
        <v>21</v>
      </c>
      <c r="D38" s="70">
        <v>4278</v>
      </c>
      <c r="E38" s="70">
        <v>29</v>
      </c>
      <c r="F38" s="4">
        <v>203.71428571428572</v>
      </c>
      <c r="G38" s="70">
        <v>29004.277999999998</v>
      </c>
    </row>
    <row r="39" spans="1:7" x14ac:dyDescent="0.2">
      <c r="A39" t="s">
        <v>147</v>
      </c>
      <c r="B39" t="s">
        <v>72</v>
      </c>
      <c r="C39" s="70">
        <v>27</v>
      </c>
      <c r="D39" s="70">
        <v>5491</v>
      </c>
      <c r="E39" s="70">
        <v>32</v>
      </c>
      <c r="F39" s="4">
        <v>203.37037037037038</v>
      </c>
      <c r="G39" s="70">
        <v>32005.491000000002</v>
      </c>
    </row>
    <row r="40" spans="1:7" x14ac:dyDescent="0.2">
      <c r="A40" t="s">
        <v>105</v>
      </c>
      <c r="B40" t="s">
        <v>57</v>
      </c>
      <c r="C40" s="70">
        <v>17</v>
      </c>
      <c r="D40" s="70">
        <v>3457</v>
      </c>
      <c r="E40" s="70">
        <v>20</v>
      </c>
      <c r="F40" s="4">
        <v>203.35294117647058</v>
      </c>
      <c r="G40" s="70">
        <v>20003.456999999999</v>
      </c>
    </row>
    <row r="41" spans="1:7" x14ac:dyDescent="0.2">
      <c r="A41" t="s">
        <v>162</v>
      </c>
      <c r="B41" t="s">
        <v>56</v>
      </c>
      <c r="C41" s="70">
        <v>11</v>
      </c>
      <c r="D41" s="70">
        <v>2235</v>
      </c>
      <c r="E41" s="70">
        <v>15</v>
      </c>
      <c r="F41" s="4">
        <v>203.18181818181819</v>
      </c>
      <c r="G41" s="70">
        <v>15002.235000000001</v>
      </c>
    </row>
    <row r="42" spans="1:7" x14ac:dyDescent="0.2">
      <c r="A42" t="s">
        <v>111</v>
      </c>
      <c r="B42" t="s">
        <v>56</v>
      </c>
      <c r="C42" s="70">
        <v>24</v>
      </c>
      <c r="D42" s="70">
        <v>4863</v>
      </c>
      <c r="E42" s="70">
        <v>18</v>
      </c>
      <c r="F42" s="4">
        <v>202.625</v>
      </c>
      <c r="G42" s="70">
        <v>18004.863000000001</v>
      </c>
    </row>
    <row r="43" spans="1:7" x14ac:dyDescent="0.2">
      <c r="A43" t="s">
        <v>215</v>
      </c>
      <c r="B43" t="s">
        <v>71</v>
      </c>
      <c r="C43" s="70">
        <v>17</v>
      </c>
      <c r="D43" s="70">
        <v>3441</v>
      </c>
      <c r="E43" s="70">
        <v>22</v>
      </c>
      <c r="F43" s="4">
        <v>202.41176470588235</v>
      </c>
      <c r="G43" s="70">
        <v>22003.440999999999</v>
      </c>
    </row>
    <row r="44" spans="1:7" x14ac:dyDescent="0.2">
      <c r="A44" t="s">
        <v>219</v>
      </c>
      <c r="B44" t="s">
        <v>56</v>
      </c>
      <c r="C44" s="70">
        <v>16</v>
      </c>
      <c r="D44" s="70">
        <v>3237</v>
      </c>
      <c r="E44" s="70">
        <v>20</v>
      </c>
      <c r="F44" s="4">
        <v>202.3125</v>
      </c>
      <c r="G44" s="70">
        <v>20003.237000000001</v>
      </c>
    </row>
    <row r="45" spans="1:7" x14ac:dyDescent="0.2">
      <c r="A45" t="s">
        <v>146</v>
      </c>
      <c r="B45" t="s">
        <v>182</v>
      </c>
      <c r="C45" s="70">
        <v>27</v>
      </c>
      <c r="D45" s="70">
        <v>5447</v>
      </c>
      <c r="E45" s="70">
        <v>34</v>
      </c>
      <c r="F45" s="4">
        <v>201.74074074074073</v>
      </c>
      <c r="G45" s="70">
        <v>34005.447</v>
      </c>
    </row>
    <row r="46" spans="1:7" x14ac:dyDescent="0.2">
      <c r="A46" t="s">
        <v>201</v>
      </c>
      <c r="B46" t="s">
        <v>181</v>
      </c>
      <c r="C46" s="70">
        <v>19</v>
      </c>
      <c r="D46" s="70">
        <v>3830</v>
      </c>
      <c r="E46" s="70">
        <v>21</v>
      </c>
      <c r="F46" s="4">
        <v>201.57894736842104</v>
      </c>
      <c r="G46" s="70">
        <v>21003.83</v>
      </c>
    </row>
    <row r="47" spans="1:7" x14ac:dyDescent="0.2">
      <c r="A47" t="s">
        <v>112</v>
      </c>
      <c r="B47" t="s">
        <v>57</v>
      </c>
      <c r="C47" s="70">
        <v>28</v>
      </c>
      <c r="D47" s="70">
        <v>5618</v>
      </c>
      <c r="E47" s="70">
        <v>28</v>
      </c>
      <c r="F47" s="4">
        <v>200.64285714285714</v>
      </c>
      <c r="G47" s="70">
        <v>28005.617999999999</v>
      </c>
    </row>
    <row r="48" spans="1:7" x14ac:dyDescent="0.2">
      <c r="A48" t="s">
        <v>224</v>
      </c>
      <c r="B48" t="s">
        <v>75</v>
      </c>
      <c r="C48" s="70">
        <v>3</v>
      </c>
      <c r="D48" s="70">
        <v>601</v>
      </c>
      <c r="E48" s="70">
        <v>2</v>
      </c>
      <c r="F48" s="4">
        <v>200.33333333333334</v>
      </c>
      <c r="G48" s="70">
        <v>2000.6010000000001</v>
      </c>
    </row>
    <row r="49" spans="1:7" x14ac:dyDescent="0.2">
      <c r="A49" t="s">
        <v>153</v>
      </c>
      <c r="B49" t="s">
        <v>74</v>
      </c>
      <c r="C49" s="70">
        <v>17</v>
      </c>
      <c r="D49" s="70">
        <v>3404</v>
      </c>
      <c r="E49" s="70">
        <v>20</v>
      </c>
      <c r="F49" s="4">
        <v>200.23529411764707</v>
      </c>
      <c r="G49" s="70">
        <v>20003.403999999999</v>
      </c>
    </row>
    <row r="50" spans="1:7" x14ac:dyDescent="0.2">
      <c r="A50" t="s">
        <v>122</v>
      </c>
      <c r="B50" t="s">
        <v>73</v>
      </c>
      <c r="C50" s="70">
        <v>17</v>
      </c>
      <c r="D50" s="70">
        <v>3396</v>
      </c>
      <c r="E50" s="70">
        <v>18</v>
      </c>
      <c r="F50" s="4">
        <v>199.76470588235293</v>
      </c>
      <c r="G50" s="70">
        <v>18003.396000000001</v>
      </c>
    </row>
    <row r="51" spans="1:7" x14ac:dyDescent="0.2">
      <c r="A51" t="s">
        <v>108</v>
      </c>
      <c r="B51" t="s">
        <v>75</v>
      </c>
      <c r="C51" s="70">
        <v>27</v>
      </c>
      <c r="D51" s="70">
        <v>5366</v>
      </c>
      <c r="E51" s="70">
        <v>18</v>
      </c>
      <c r="F51" s="4">
        <v>198.74074074074073</v>
      </c>
      <c r="G51" s="70">
        <v>18005.366000000002</v>
      </c>
    </row>
    <row r="52" spans="1:7" x14ac:dyDescent="0.2">
      <c r="A52" t="s">
        <v>164</v>
      </c>
      <c r="B52" t="s">
        <v>158</v>
      </c>
      <c r="C52" s="70">
        <v>23</v>
      </c>
      <c r="D52" s="70">
        <v>4564</v>
      </c>
      <c r="E52" s="70">
        <v>21</v>
      </c>
      <c r="F52" s="4">
        <v>198.43478260869566</v>
      </c>
      <c r="G52" s="70">
        <v>21004.563999999998</v>
      </c>
    </row>
    <row r="53" spans="1:7" x14ac:dyDescent="0.2">
      <c r="A53" t="s">
        <v>145</v>
      </c>
      <c r="B53" t="s">
        <v>58</v>
      </c>
      <c r="C53" s="70">
        <v>12</v>
      </c>
      <c r="D53" s="70">
        <v>2380</v>
      </c>
      <c r="E53" s="70">
        <v>10</v>
      </c>
      <c r="F53" s="4">
        <v>198.33333333333334</v>
      </c>
      <c r="G53" s="70">
        <v>10002.379999999999</v>
      </c>
    </row>
    <row r="54" spans="1:7" x14ac:dyDescent="0.2">
      <c r="A54" t="s">
        <v>143</v>
      </c>
      <c r="B54" t="s">
        <v>74</v>
      </c>
      <c r="C54" s="70">
        <v>28</v>
      </c>
      <c r="D54" s="70">
        <v>5553</v>
      </c>
      <c r="E54" s="70">
        <v>26</v>
      </c>
      <c r="F54" s="4">
        <v>198.32142857142858</v>
      </c>
      <c r="G54" s="70">
        <v>26005.553</v>
      </c>
    </row>
    <row r="55" spans="1:7" x14ac:dyDescent="0.2">
      <c r="A55" t="s">
        <v>115</v>
      </c>
      <c r="B55" t="s">
        <v>73</v>
      </c>
      <c r="C55" s="70">
        <v>26</v>
      </c>
      <c r="D55" s="70">
        <v>5155</v>
      </c>
      <c r="E55" s="70">
        <v>20</v>
      </c>
      <c r="F55" s="4">
        <v>198.26923076923077</v>
      </c>
      <c r="G55" s="70">
        <v>20005.154999999999</v>
      </c>
    </row>
    <row r="56" spans="1:7" x14ac:dyDescent="0.2">
      <c r="A56" t="s">
        <v>200</v>
      </c>
      <c r="B56" t="s">
        <v>181</v>
      </c>
      <c r="C56" s="70">
        <v>27</v>
      </c>
      <c r="D56" s="70">
        <v>5345</v>
      </c>
      <c r="E56" s="70">
        <v>29</v>
      </c>
      <c r="F56" s="4">
        <v>197.96296296296296</v>
      </c>
      <c r="G56" s="70">
        <v>29005.345000000001</v>
      </c>
    </row>
    <row r="57" spans="1:7" x14ac:dyDescent="0.2">
      <c r="A57" t="s">
        <v>140</v>
      </c>
      <c r="B57" t="s">
        <v>58</v>
      </c>
      <c r="C57" s="70">
        <v>17</v>
      </c>
      <c r="D57" s="70">
        <v>3355</v>
      </c>
      <c r="E57" s="70">
        <v>20</v>
      </c>
      <c r="F57" s="4">
        <v>197.35294117647058</v>
      </c>
      <c r="G57" s="70">
        <v>20003.355</v>
      </c>
    </row>
    <row r="58" spans="1:7" x14ac:dyDescent="0.2">
      <c r="A58" t="s">
        <v>141</v>
      </c>
      <c r="B58" t="s">
        <v>103</v>
      </c>
      <c r="C58" s="70">
        <v>10</v>
      </c>
      <c r="D58" s="70">
        <v>1967</v>
      </c>
      <c r="E58" s="70">
        <v>8</v>
      </c>
      <c r="F58" s="4">
        <v>196.7</v>
      </c>
      <c r="G58" s="70">
        <v>8001.9669999999996</v>
      </c>
    </row>
    <row r="59" spans="1:7" x14ac:dyDescent="0.2">
      <c r="A59" t="s">
        <v>130</v>
      </c>
      <c r="B59" t="s">
        <v>71</v>
      </c>
      <c r="C59" s="70">
        <v>6</v>
      </c>
      <c r="D59" s="70">
        <v>1179</v>
      </c>
      <c r="E59" s="70">
        <v>4</v>
      </c>
      <c r="F59" s="4">
        <v>196.5</v>
      </c>
      <c r="G59" s="70">
        <v>4001.1790000000001</v>
      </c>
    </row>
    <row r="60" spans="1:7" x14ac:dyDescent="0.2">
      <c r="A60" t="s">
        <v>163</v>
      </c>
      <c r="B60" t="s">
        <v>71</v>
      </c>
      <c r="C60" s="70">
        <v>26</v>
      </c>
      <c r="D60" s="70">
        <v>5106</v>
      </c>
      <c r="E60" s="70">
        <v>22</v>
      </c>
      <c r="F60" s="4">
        <v>196.38461538461539</v>
      </c>
      <c r="G60" s="70">
        <v>22005.106</v>
      </c>
    </row>
    <row r="61" spans="1:7" x14ac:dyDescent="0.2">
      <c r="A61" t="s">
        <v>107</v>
      </c>
      <c r="B61" t="s">
        <v>74</v>
      </c>
      <c r="C61" s="70">
        <v>16</v>
      </c>
      <c r="D61" s="70">
        <v>3141</v>
      </c>
      <c r="E61" s="70">
        <v>13</v>
      </c>
      <c r="F61" s="4">
        <v>196.3125</v>
      </c>
      <c r="G61" s="70">
        <v>13003.141</v>
      </c>
    </row>
    <row r="62" spans="1:7" x14ac:dyDescent="0.2">
      <c r="A62" t="s">
        <v>187</v>
      </c>
      <c r="B62" t="s">
        <v>182</v>
      </c>
      <c r="C62" s="70">
        <v>27</v>
      </c>
      <c r="D62" s="70">
        <v>5290</v>
      </c>
      <c r="E62" s="70">
        <v>32</v>
      </c>
      <c r="F62" s="4">
        <v>195.92592592592592</v>
      </c>
      <c r="G62" s="70">
        <v>32005.29</v>
      </c>
    </row>
    <row r="63" spans="1:7" x14ac:dyDescent="0.2">
      <c r="A63" t="s">
        <v>169</v>
      </c>
      <c r="B63" t="s">
        <v>57</v>
      </c>
      <c r="C63" s="70">
        <v>25</v>
      </c>
      <c r="D63" s="70">
        <v>4896</v>
      </c>
      <c r="E63" s="70">
        <v>24</v>
      </c>
      <c r="F63" s="4">
        <v>195.84</v>
      </c>
      <c r="G63" s="70">
        <v>24004.896000000001</v>
      </c>
    </row>
    <row r="64" spans="1:7" x14ac:dyDescent="0.2">
      <c r="A64" t="s">
        <v>155</v>
      </c>
      <c r="B64" t="s">
        <v>58</v>
      </c>
      <c r="C64" s="70">
        <v>25</v>
      </c>
      <c r="D64" s="70">
        <v>4890</v>
      </c>
      <c r="E64" s="70">
        <v>23</v>
      </c>
      <c r="F64" s="4">
        <v>195.6</v>
      </c>
      <c r="G64" s="70">
        <v>23004.89</v>
      </c>
    </row>
    <row r="65" spans="1:7" x14ac:dyDescent="0.2">
      <c r="A65" t="s">
        <v>212</v>
      </c>
      <c r="B65" t="s">
        <v>182</v>
      </c>
      <c r="C65" s="70">
        <v>5</v>
      </c>
      <c r="D65" s="70">
        <v>977</v>
      </c>
      <c r="E65" s="70">
        <v>4</v>
      </c>
      <c r="F65" s="4">
        <v>195.4</v>
      </c>
      <c r="G65" s="70">
        <v>4000.9769999999999</v>
      </c>
    </row>
    <row r="66" spans="1:7" x14ac:dyDescent="0.2">
      <c r="A66" t="s">
        <v>184</v>
      </c>
      <c r="B66" t="s">
        <v>182</v>
      </c>
      <c r="C66" s="70">
        <v>19</v>
      </c>
      <c r="D66" s="70">
        <v>3707</v>
      </c>
      <c r="E66" s="70">
        <v>15</v>
      </c>
      <c r="F66" s="4">
        <v>195.10526315789474</v>
      </c>
      <c r="G66" s="70">
        <v>15003.707</v>
      </c>
    </row>
    <row r="67" spans="1:7" x14ac:dyDescent="0.2">
      <c r="A67" t="s">
        <v>225</v>
      </c>
      <c r="B67" t="s">
        <v>75</v>
      </c>
      <c r="C67" s="70">
        <v>5</v>
      </c>
      <c r="D67" s="70">
        <v>974</v>
      </c>
      <c r="E67" s="70">
        <v>8</v>
      </c>
      <c r="F67" s="4">
        <v>194.8</v>
      </c>
      <c r="G67" s="70">
        <v>8000.9740000000002</v>
      </c>
    </row>
    <row r="68" spans="1:7" x14ac:dyDescent="0.2">
      <c r="A68" t="s">
        <v>171</v>
      </c>
      <c r="B68" t="s">
        <v>75</v>
      </c>
      <c r="C68" s="70">
        <v>20</v>
      </c>
      <c r="D68" s="70">
        <v>3888</v>
      </c>
      <c r="E68" s="70">
        <v>16</v>
      </c>
      <c r="F68" s="4">
        <v>194.4</v>
      </c>
      <c r="G68" s="70">
        <v>16003.888000000001</v>
      </c>
    </row>
    <row r="69" spans="1:7" x14ac:dyDescent="0.2">
      <c r="A69" t="s">
        <v>185</v>
      </c>
      <c r="B69" t="s">
        <v>182</v>
      </c>
      <c r="C69" s="70">
        <v>23</v>
      </c>
      <c r="D69" s="70">
        <v>4469</v>
      </c>
      <c r="E69" s="70">
        <v>23</v>
      </c>
      <c r="F69" s="4">
        <v>194.30434782608697</v>
      </c>
      <c r="G69" s="70">
        <v>23004.469000000001</v>
      </c>
    </row>
    <row r="70" spans="1:7" x14ac:dyDescent="0.2">
      <c r="A70" t="s">
        <v>202</v>
      </c>
      <c r="B70" t="s">
        <v>181</v>
      </c>
      <c r="C70" s="70">
        <v>5</v>
      </c>
      <c r="D70" s="70">
        <v>969</v>
      </c>
      <c r="E70" s="70">
        <v>6</v>
      </c>
      <c r="F70" s="4">
        <v>193.8</v>
      </c>
      <c r="G70" s="70">
        <v>6000.9690000000001</v>
      </c>
    </row>
    <row r="71" spans="1:7" x14ac:dyDescent="0.2">
      <c r="A71" t="s">
        <v>177</v>
      </c>
      <c r="B71" t="s">
        <v>71</v>
      </c>
      <c r="C71" s="70">
        <v>20</v>
      </c>
      <c r="D71" s="70">
        <v>3854</v>
      </c>
      <c r="E71" s="70">
        <v>22</v>
      </c>
      <c r="F71" s="4">
        <v>192.7</v>
      </c>
      <c r="G71" s="70">
        <v>22003.853999999999</v>
      </c>
    </row>
    <row r="72" spans="1:7" x14ac:dyDescent="0.2">
      <c r="A72" t="s">
        <v>125</v>
      </c>
      <c r="B72" t="s">
        <v>71</v>
      </c>
      <c r="C72" s="70">
        <v>8</v>
      </c>
      <c r="D72" s="70">
        <v>1539</v>
      </c>
      <c r="E72" s="70">
        <v>9</v>
      </c>
      <c r="F72" s="4">
        <v>192.375</v>
      </c>
      <c r="G72" s="70">
        <v>9001.5390000000007</v>
      </c>
    </row>
    <row r="73" spans="1:7" x14ac:dyDescent="0.2">
      <c r="A73" t="s">
        <v>166</v>
      </c>
      <c r="B73" t="s">
        <v>158</v>
      </c>
      <c r="C73" s="70">
        <v>19</v>
      </c>
      <c r="D73" s="70">
        <v>3646</v>
      </c>
      <c r="E73" s="70">
        <v>18</v>
      </c>
      <c r="F73" s="4">
        <v>191.89473684210526</v>
      </c>
      <c r="G73" s="70">
        <v>18003.646000000001</v>
      </c>
    </row>
    <row r="74" spans="1:7" x14ac:dyDescent="0.2">
      <c r="A74" t="s">
        <v>118</v>
      </c>
      <c r="B74" t="s">
        <v>56</v>
      </c>
      <c r="C74" s="70">
        <v>25</v>
      </c>
      <c r="D74" s="70">
        <v>4789</v>
      </c>
      <c r="E74" s="70">
        <v>20</v>
      </c>
      <c r="F74" s="4">
        <v>191.56</v>
      </c>
      <c r="G74" s="70">
        <v>20004.789000000001</v>
      </c>
    </row>
    <row r="75" spans="1:7" x14ac:dyDescent="0.2">
      <c r="A75" t="s">
        <v>168</v>
      </c>
      <c r="B75" t="s">
        <v>103</v>
      </c>
      <c r="C75" s="70">
        <v>27</v>
      </c>
      <c r="D75" s="70">
        <v>5163</v>
      </c>
      <c r="E75" s="70">
        <v>24</v>
      </c>
      <c r="F75" s="4">
        <v>191.22222222222223</v>
      </c>
      <c r="G75" s="70">
        <v>24005.163</v>
      </c>
    </row>
    <row r="76" spans="1:7" x14ac:dyDescent="0.2">
      <c r="A76" t="s">
        <v>176</v>
      </c>
      <c r="B76" t="s">
        <v>103</v>
      </c>
      <c r="C76" s="70">
        <v>26</v>
      </c>
      <c r="D76" s="70">
        <v>4959</v>
      </c>
      <c r="E76" s="70">
        <v>26</v>
      </c>
      <c r="F76" s="4">
        <v>190.73076923076923</v>
      </c>
      <c r="G76" s="70">
        <v>26004.958999999999</v>
      </c>
    </row>
    <row r="77" spans="1:7" x14ac:dyDescent="0.2">
      <c r="A77" t="s">
        <v>157</v>
      </c>
      <c r="B77" t="s">
        <v>74</v>
      </c>
      <c r="C77" s="70">
        <v>21</v>
      </c>
      <c r="D77" s="70">
        <v>3999</v>
      </c>
      <c r="E77" s="70">
        <v>20</v>
      </c>
      <c r="F77" s="4">
        <v>190.42857142857142</v>
      </c>
      <c r="G77" s="70">
        <v>20003.999</v>
      </c>
    </row>
    <row r="78" spans="1:7" x14ac:dyDescent="0.2">
      <c r="A78" t="s">
        <v>144</v>
      </c>
      <c r="B78" t="s">
        <v>74</v>
      </c>
      <c r="C78" s="70">
        <v>5</v>
      </c>
      <c r="D78" s="70">
        <v>949</v>
      </c>
      <c r="E78" s="70">
        <v>4</v>
      </c>
      <c r="F78" s="4">
        <v>189.8</v>
      </c>
      <c r="G78" s="70">
        <v>4000.9490000000001</v>
      </c>
    </row>
    <row r="79" spans="1:7" x14ac:dyDescent="0.2">
      <c r="A79" t="s">
        <v>167</v>
      </c>
      <c r="B79" t="s">
        <v>158</v>
      </c>
      <c r="C79" s="70">
        <v>25</v>
      </c>
      <c r="D79" s="70">
        <v>4743</v>
      </c>
      <c r="E79" s="70">
        <v>16</v>
      </c>
      <c r="F79" s="4">
        <v>189.72</v>
      </c>
      <c r="G79" s="70">
        <v>16004.743</v>
      </c>
    </row>
    <row r="80" spans="1:7" x14ac:dyDescent="0.2">
      <c r="A80" t="s">
        <v>124</v>
      </c>
      <c r="B80" t="s">
        <v>58</v>
      </c>
      <c r="C80" s="70">
        <v>6</v>
      </c>
      <c r="D80" s="70">
        <v>1135</v>
      </c>
      <c r="E80" s="70">
        <v>5</v>
      </c>
      <c r="F80" s="4">
        <v>189.16666666666666</v>
      </c>
      <c r="G80" s="70">
        <v>5001.1350000000002</v>
      </c>
    </row>
    <row r="81" spans="1:7" x14ac:dyDescent="0.2">
      <c r="A81" t="s">
        <v>216</v>
      </c>
      <c r="B81" t="s">
        <v>182</v>
      </c>
      <c r="C81" s="70">
        <v>7</v>
      </c>
      <c r="D81" s="70">
        <v>1318</v>
      </c>
      <c r="E81" s="70">
        <v>6</v>
      </c>
      <c r="F81" s="4">
        <v>188.28571428571428</v>
      </c>
      <c r="G81" s="70">
        <v>6001.3180000000002</v>
      </c>
    </row>
    <row r="82" spans="1:7" x14ac:dyDescent="0.2">
      <c r="A82" t="s">
        <v>203</v>
      </c>
      <c r="B82" t="s">
        <v>181</v>
      </c>
      <c r="C82" s="70">
        <v>24</v>
      </c>
      <c r="D82" s="70">
        <v>4511</v>
      </c>
      <c r="E82" s="70">
        <v>20</v>
      </c>
      <c r="F82" s="4">
        <v>187.95833333333334</v>
      </c>
      <c r="G82" s="70">
        <v>20004.510999999999</v>
      </c>
    </row>
    <row r="83" spans="1:7" x14ac:dyDescent="0.2">
      <c r="A83" t="s">
        <v>151</v>
      </c>
      <c r="B83" t="s">
        <v>71</v>
      </c>
      <c r="C83" s="70">
        <v>26</v>
      </c>
      <c r="D83" s="70">
        <v>4875</v>
      </c>
      <c r="E83" s="70">
        <v>14</v>
      </c>
      <c r="F83" s="4">
        <v>187.5</v>
      </c>
      <c r="G83" s="70">
        <v>14004.875</v>
      </c>
    </row>
    <row r="84" spans="1:7" x14ac:dyDescent="0.2">
      <c r="A84" t="s">
        <v>116</v>
      </c>
      <c r="B84" t="s">
        <v>74</v>
      </c>
      <c r="C84" s="70">
        <v>28</v>
      </c>
      <c r="D84" s="70">
        <v>5245</v>
      </c>
      <c r="E84" s="70">
        <v>24</v>
      </c>
      <c r="F84" s="4">
        <v>187.32142857142858</v>
      </c>
      <c r="G84" s="70">
        <v>24005.244999999999</v>
      </c>
    </row>
    <row r="85" spans="1:7" x14ac:dyDescent="0.2">
      <c r="A85" t="s">
        <v>172</v>
      </c>
      <c r="B85" t="s">
        <v>75</v>
      </c>
      <c r="C85" s="70">
        <v>22</v>
      </c>
      <c r="D85" s="70">
        <v>4114</v>
      </c>
      <c r="E85" s="70">
        <v>13</v>
      </c>
      <c r="F85" s="4">
        <v>187</v>
      </c>
      <c r="G85" s="70">
        <v>13004.114</v>
      </c>
    </row>
    <row r="86" spans="1:7" x14ac:dyDescent="0.2">
      <c r="A86" t="s">
        <v>226</v>
      </c>
      <c r="B86" t="s">
        <v>103</v>
      </c>
      <c r="C86" s="70">
        <v>6</v>
      </c>
      <c r="D86" s="70">
        <v>1120</v>
      </c>
      <c r="E86" s="70">
        <v>2</v>
      </c>
      <c r="F86" s="4">
        <v>186.66666666666666</v>
      </c>
      <c r="G86" s="70">
        <v>2001.12</v>
      </c>
    </row>
    <row r="87" spans="1:7" x14ac:dyDescent="0.2">
      <c r="A87" t="s">
        <v>113</v>
      </c>
      <c r="B87" t="s">
        <v>71</v>
      </c>
      <c r="C87" s="70">
        <v>10</v>
      </c>
      <c r="D87" s="70">
        <v>1862</v>
      </c>
      <c r="E87" s="70">
        <v>6</v>
      </c>
      <c r="F87" s="4">
        <v>186.2</v>
      </c>
      <c r="G87" s="70">
        <v>6001.8620000000001</v>
      </c>
    </row>
    <row r="88" spans="1:7" x14ac:dyDescent="0.2">
      <c r="A88" t="s">
        <v>197</v>
      </c>
      <c r="B88" t="s">
        <v>73</v>
      </c>
      <c r="C88" s="70">
        <v>17</v>
      </c>
      <c r="D88" s="70">
        <v>3143</v>
      </c>
      <c r="E88" s="70">
        <v>8</v>
      </c>
      <c r="F88" s="4">
        <v>184.88235294117646</v>
      </c>
      <c r="G88" s="70">
        <v>8003.143</v>
      </c>
    </row>
    <row r="89" spans="1:7" x14ac:dyDescent="0.2">
      <c r="A89" t="s">
        <v>199</v>
      </c>
      <c r="B89" t="s">
        <v>181</v>
      </c>
      <c r="C89" s="70">
        <v>23</v>
      </c>
      <c r="D89" s="70">
        <v>4242</v>
      </c>
      <c r="E89" s="70">
        <v>16</v>
      </c>
      <c r="F89" s="4">
        <v>184.43478260869566</v>
      </c>
      <c r="G89" s="70">
        <v>16004.242</v>
      </c>
    </row>
    <row r="90" spans="1:7" x14ac:dyDescent="0.2">
      <c r="A90" t="s">
        <v>170</v>
      </c>
      <c r="B90" t="s">
        <v>71</v>
      </c>
      <c r="C90" s="70">
        <v>2</v>
      </c>
      <c r="D90" s="70">
        <v>368</v>
      </c>
      <c r="E90" s="70">
        <v>0</v>
      </c>
      <c r="F90" s="4">
        <v>184</v>
      </c>
      <c r="G90" s="70">
        <v>0.36799999999999999</v>
      </c>
    </row>
    <row r="91" spans="1:7" x14ac:dyDescent="0.2">
      <c r="A91" t="s">
        <v>160</v>
      </c>
      <c r="B91" t="s">
        <v>158</v>
      </c>
      <c r="C91" s="70">
        <v>23</v>
      </c>
      <c r="D91" s="70">
        <v>4158</v>
      </c>
      <c r="E91" s="70">
        <v>8</v>
      </c>
      <c r="F91" s="4">
        <v>180.78260869565219</v>
      </c>
      <c r="G91" s="70">
        <v>8004.1580000000004</v>
      </c>
    </row>
    <row r="92" spans="1:7" x14ac:dyDescent="0.2">
      <c r="A92" t="s">
        <v>210</v>
      </c>
      <c r="B92" t="s">
        <v>74</v>
      </c>
      <c r="C92" s="70">
        <v>18</v>
      </c>
      <c r="D92" s="70">
        <v>3247</v>
      </c>
      <c r="E92" s="70">
        <v>14</v>
      </c>
      <c r="F92" s="4">
        <v>180.38888888888889</v>
      </c>
      <c r="G92" s="70">
        <v>14003.246999999999</v>
      </c>
    </row>
    <row r="93" spans="1:7" x14ac:dyDescent="0.2">
      <c r="A93" t="s">
        <v>213</v>
      </c>
      <c r="B93" t="s">
        <v>74</v>
      </c>
      <c r="C93" s="70">
        <v>2</v>
      </c>
      <c r="D93" s="70">
        <v>355</v>
      </c>
      <c r="E93" s="70">
        <v>2</v>
      </c>
      <c r="F93" s="4">
        <v>177.5</v>
      </c>
      <c r="G93" s="70">
        <v>2000.355</v>
      </c>
    </row>
    <row r="94" spans="1:7" x14ac:dyDescent="0.2">
      <c r="A94" t="s">
        <v>134</v>
      </c>
      <c r="B94" t="s">
        <v>103</v>
      </c>
      <c r="C94" s="70">
        <v>11</v>
      </c>
      <c r="D94" s="70">
        <v>1915</v>
      </c>
      <c r="E94" s="70">
        <v>6</v>
      </c>
      <c r="F94" s="4">
        <v>174.09090909090909</v>
      </c>
      <c r="G94" s="70">
        <v>6001.915</v>
      </c>
    </row>
    <row r="95" spans="1:7" x14ac:dyDescent="0.2">
      <c r="A95" t="s">
        <v>222</v>
      </c>
      <c r="B95" t="s">
        <v>57</v>
      </c>
      <c r="C95" s="70">
        <v>2</v>
      </c>
      <c r="D95" s="70">
        <v>348</v>
      </c>
      <c r="E95" s="70">
        <v>2</v>
      </c>
      <c r="F95" s="4">
        <v>174</v>
      </c>
      <c r="G95" s="70">
        <v>2000.348</v>
      </c>
    </row>
    <row r="96" spans="1:7" x14ac:dyDescent="0.2">
      <c r="A96" t="s">
        <v>173</v>
      </c>
      <c r="B96" t="s">
        <v>71</v>
      </c>
      <c r="C96" s="70">
        <v>25</v>
      </c>
      <c r="D96" s="70">
        <v>4324</v>
      </c>
      <c r="E96" s="70">
        <v>11</v>
      </c>
      <c r="F96" s="4">
        <v>172.96</v>
      </c>
      <c r="G96" s="70">
        <v>11004.324000000001</v>
      </c>
    </row>
    <row r="97" spans="1:7" x14ac:dyDescent="0.2">
      <c r="A97" t="s">
        <v>175</v>
      </c>
      <c r="B97" t="s">
        <v>57</v>
      </c>
      <c r="C97" s="70">
        <v>3</v>
      </c>
      <c r="D97" s="70">
        <v>516</v>
      </c>
      <c r="E97" s="70">
        <v>2</v>
      </c>
      <c r="F97" s="4">
        <v>172</v>
      </c>
      <c r="G97" s="70">
        <v>2000.5160000000001</v>
      </c>
    </row>
    <row r="98" spans="1:7" x14ac:dyDescent="0.2">
      <c r="A98" t="s">
        <v>227</v>
      </c>
      <c r="B98" t="s">
        <v>181</v>
      </c>
      <c r="C98" s="70">
        <v>3</v>
      </c>
      <c r="D98" s="70">
        <v>515</v>
      </c>
      <c r="E98" s="70">
        <v>2</v>
      </c>
      <c r="F98" s="4">
        <v>171.66666666666666</v>
      </c>
      <c r="G98" s="70">
        <v>2000.5150000000001</v>
      </c>
    </row>
    <row r="99" spans="1:7" x14ac:dyDescent="0.2">
      <c r="A99" t="s">
        <v>221</v>
      </c>
      <c r="B99" t="s">
        <v>72</v>
      </c>
      <c r="C99" s="70">
        <v>1</v>
      </c>
      <c r="D99" s="70">
        <v>170</v>
      </c>
      <c r="E99" s="70">
        <v>0</v>
      </c>
      <c r="F99" s="4">
        <v>170</v>
      </c>
      <c r="G99" s="70">
        <v>0.17</v>
      </c>
    </row>
    <row r="100" spans="1:7" x14ac:dyDescent="0.2">
      <c r="A100" t="s">
        <v>189</v>
      </c>
      <c r="B100" t="s">
        <v>182</v>
      </c>
      <c r="C100" s="70">
        <v>4</v>
      </c>
      <c r="D100" s="70">
        <v>677</v>
      </c>
      <c r="E100" s="70">
        <v>0</v>
      </c>
      <c r="F100" s="4">
        <v>169.25</v>
      </c>
      <c r="G100" s="70">
        <v>0.67700000000000005</v>
      </c>
    </row>
    <row r="101" spans="1:7" x14ac:dyDescent="0.2">
      <c r="A101" t="s">
        <v>207</v>
      </c>
      <c r="B101" t="s">
        <v>103</v>
      </c>
      <c r="C101" s="70">
        <v>3</v>
      </c>
      <c r="D101" s="70">
        <v>490</v>
      </c>
      <c r="E101" s="70">
        <v>0</v>
      </c>
      <c r="F101" s="4">
        <v>163.33333333333334</v>
      </c>
      <c r="G101" s="70">
        <v>0.49</v>
      </c>
    </row>
    <row r="102" spans="1:7" x14ac:dyDescent="0.2">
      <c r="A102" t="s">
        <v>188</v>
      </c>
      <c r="B102" t="s">
        <v>182</v>
      </c>
      <c r="C102" s="70">
        <v>3</v>
      </c>
      <c r="D102" s="70">
        <v>484</v>
      </c>
      <c r="E102" s="70">
        <v>0</v>
      </c>
      <c r="F102" s="4">
        <v>161.33333333333334</v>
      </c>
      <c r="G102" s="70">
        <v>0.48399999999999999</v>
      </c>
    </row>
    <row r="103" spans="1:7" x14ac:dyDescent="0.2">
      <c r="A103" t="s">
        <v>190</v>
      </c>
      <c r="B103" t="s">
        <v>182</v>
      </c>
      <c r="C103" s="70">
        <v>3</v>
      </c>
      <c r="D103" s="70">
        <v>479</v>
      </c>
      <c r="E103" s="70">
        <v>2</v>
      </c>
      <c r="F103" s="4">
        <v>159.66666666666666</v>
      </c>
      <c r="G103" s="70">
        <v>2000.479</v>
      </c>
    </row>
    <row r="104" spans="1:7" x14ac:dyDescent="0.2">
      <c r="A104" t="s">
        <v>223</v>
      </c>
      <c r="B104" t="s">
        <v>74</v>
      </c>
      <c r="C104" s="70">
        <v>5</v>
      </c>
      <c r="D104" s="70">
        <v>655</v>
      </c>
      <c r="E104" s="70">
        <v>0</v>
      </c>
      <c r="F104" s="4">
        <v>131</v>
      </c>
      <c r="G104" s="70">
        <v>0.65500000000000003</v>
      </c>
    </row>
    <row r="105" spans="1:7" x14ac:dyDescent="0.2">
      <c r="A105" t="s">
        <v>211</v>
      </c>
      <c r="B105" t="s">
        <v>103</v>
      </c>
      <c r="C105" s="70">
        <v>1</v>
      </c>
      <c r="D105" s="70">
        <v>119</v>
      </c>
      <c r="E105" s="70">
        <v>0</v>
      </c>
      <c r="F105" s="4">
        <v>119</v>
      </c>
      <c r="G105" s="70">
        <v>0.11899999999999999</v>
      </c>
    </row>
    <row r="106" spans="1:7" x14ac:dyDescent="0.2">
      <c r="A106" t="s">
        <v>23</v>
      </c>
      <c r="C106" s="70">
        <v>1680</v>
      </c>
      <c r="D106" s="70">
        <v>335983</v>
      </c>
      <c r="E106" s="70">
        <v>1680</v>
      </c>
      <c r="F106" s="4">
        <v>199.98988095238096</v>
      </c>
      <c r="G106" s="70">
        <v>1680335.983</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425" r:id="rId5" name="Button 1">
              <controlPr defaultSize="0" print="0" autoFill="0" autoPict="0" macro="[0]!HKKOK_K5">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65"/>
  <sheetViews>
    <sheetView workbookViewId="0">
      <selection activeCell="A6" sqref="A6"/>
    </sheetView>
  </sheetViews>
  <sheetFormatPr defaultColWidth="8.85546875" defaultRowHeight="15" x14ac:dyDescent="0.25"/>
  <cols>
    <col min="1" max="1" width="4.140625" style="1" customWidth="1"/>
    <col min="2" max="2" width="14.85546875" style="1" bestFit="1" customWidth="1"/>
    <col min="3" max="3" width="6.5703125" style="1" bestFit="1" customWidth="1"/>
    <col min="4" max="4" width="11.140625" style="1" bestFit="1" customWidth="1"/>
    <col min="5" max="5" width="10.85546875" style="1" bestFit="1" customWidth="1"/>
    <col min="6" max="6" width="9.1406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tr">
        <f>Otteluohjelma!$A$7</f>
        <v>1. KIERROS</v>
      </c>
      <c r="E3" s="27">
        <f>Otteluohjelma!$D$7</f>
        <v>44478</v>
      </c>
      <c r="H3" s="1" t="str">
        <f>Otteluohjelma!$G$7</f>
        <v>Lahti</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6</v>
      </c>
      <c r="D6" s="71">
        <v>93</v>
      </c>
      <c r="E6" s="71">
        <v>6260</v>
      </c>
      <c r="F6" s="75">
        <v>1043.3333333333333</v>
      </c>
      <c r="G6" s="71">
        <v>93006.26</v>
      </c>
      <c r="H6"/>
    </row>
    <row r="7" spans="1:8" x14ac:dyDescent="0.25">
      <c r="A7" s="72" t="s">
        <v>14</v>
      </c>
      <c r="B7" s="72" t="s">
        <v>58</v>
      </c>
      <c r="C7" s="71">
        <v>6</v>
      </c>
      <c r="D7" s="71">
        <v>79</v>
      </c>
      <c r="E7" s="71">
        <v>5808</v>
      </c>
      <c r="F7" s="75">
        <v>968</v>
      </c>
      <c r="G7" s="71">
        <v>79005.808000000005</v>
      </c>
      <c r="H7"/>
    </row>
    <row r="8" spans="1:8" ht="15.75" thickBot="1" x14ac:dyDescent="0.3">
      <c r="A8" s="25" t="s">
        <v>15</v>
      </c>
      <c r="B8" s="25" t="s">
        <v>181</v>
      </c>
      <c r="C8" s="73">
        <v>6</v>
      </c>
      <c r="D8" s="73">
        <v>78</v>
      </c>
      <c r="E8" s="73">
        <v>6011</v>
      </c>
      <c r="F8" s="28">
        <v>1001.8333333333334</v>
      </c>
      <c r="G8" s="73">
        <v>78006.010999999999</v>
      </c>
      <c r="H8"/>
    </row>
    <row r="9" spans="1:8" x14ac:dyDescent="0.25">
      <c r="A9" s="31" t="s">
        <v>16</v>
      </c>
      <c r="B9" s="31" t="s">
        <v>56</v>
      </c>
      <c r="C9" s="77">
        <v>6</v>
      </c>
      <c r="D9" s="77">
        <v>74</v>
      </c>
      <c r="E9" s="77">
        <v>5984</v>
      </c>
      <c r="F9" s="32">
        <v>997.33333333333337</v>
      </c>
      <c r="G9" s="77">
        <v>74005.983999999997</v>
      </c>
      <c r="H9"/>
    </row>
    <row r="10" spans="1:8" x14ac:dyDescent="0.25">
      <c r="A10" s="72" t="s">
        <v>17</v>
      </c>
      <c r="B10" s="72" t="s">
        <v>103</v>
      </c>
      <c r="C10" s="71">
        <v>6</v>
      </c>
      <c r="D10" s="71">
        <v>66</v>
      </c>
      <c r="E10" s="71">
        <v>5769</v>
      </c>
      <c r="F10" s="75">
        <v>961.5</v>
      </c>
      <c r="G10" s="71">
        <v>66005.769</v>
      </c>
      <c r="H10"/>
    </row>
    <row r="11" spans="1:8" x14ac:dyDescent="0.25">
      <c r="A11" s="72" t="s">
        <v>18</v>
      </c>
      <c r="B11" s="72" t="s">
        <v>73</v>
      </c>
      <c r="C11" s="71">
        <v>6</v>
      </c>
      <c r="D11" s="71">
        <v>58</v>
      </c>
      <c r="E11" s="71">
        <v>5914</v>
      </c>
      <c r="F11" s="75">
        <v>985.66666666666663</v>
      </c>
      <c r="G11" s="71">
        <v>58005.913999999997</v>
      </c>
      <c r="H11"/>
    </row>
    <row r="12" spans="1:8" x14ac:dyDescent="0.25">
      <c r="A12" s="72" t="s">
        <v>19</v>
      </c>
      <c r="B12" s="72" t="s">
        <v>74</v>
      </c>
      <c r="C12" s="71">
        <v>6</v>
      </c>
      <c r="D12" s="71">
        <v>57</v>
      </c>
      <c r="E12" s="71">
        <v>5360</v>
      </c>
      <c r="F12" s="75">
        <v>893.33333333333337</v>
      </c>
      <c r="G12" s="71">
        <v>57005.36</v>
      </c>
      <c r="H12"/>
    </row>
    <row r="13" spans="1:8" x14ac:dyDescent="0.25">
      <c r="A13" s="72" t="s">
        <v>20</v>
      </c>
      <c r="B13" s="72" t="s">
        <v>182</v>
      </c>
      <c r="C13" s="71">
        <v>6</v>
      </c>
      <c r="D13" s="71">
        <v>51</v>
      </c>
      <c r="E13" s="71">
        <v>5510</v>
      </c>
      <c r="F13" s="75">
        <v>918.33333333333337</v>
      </c>
      <c r="G13" s="71">
        <v>51005.51</v>
      </c>
      <c r="H13"/>
    </row>
    <row r="14" spans="1:8" x14ac:dyDescent="0.25">
      <c r="A14" s="72" t="s">
        <v>76</v>
      </c>
      <c r="B14" s="72" t="s">
        <v>75</v>
      </c>
      <c r="C14" s="71">
        <v>6</v>
      </c>
      <c r="D14" s="71">
        <v>50</v>
      </c>
      <c r="E14" s="71">
        <v>5645</v>
      </c>
      <c r="F14" s="75">
        <v>940.83333333333337</v>
      </c>
      <c r="G14" s="71">
        <v>50005.644999999997</v>
      </c>
      <c r="H14"/>
    </row>
    <row r="15" spans="1:8" ht="15.75" thickBot="1" x14ac:dyDescent="0.3">
      <c r="A15" s="29" t="s">
        <v>77</v>
      </c>
      <c r="B15" s="29" t="s">
        <v>158</v>
      </c>
      <c r="C15" s="74">
        <v>6</v>
      </c>
      <c r="D15" s="74">
        <v>44</v>
      </c>
      <c r="E15" s="74">
        <v>5863</v>
      </c>
      <c r="F15" s="30">
        <v>977.16666666666663</v>
      </c>
      <c r="G15" s="74">
        <v>44005.862999999998</v>
      </c>
      <c r="H15"/>
    </row>
    <row r="16" spans="1:8" ht="15.75" thickBot="1" x14ac:dyDescent="0.3">
      <c r="A16" s="25" t="s">
        <v>78</v>
      </c>
      <c r="B16" s="25" t="s">
        <v>57</v>
      </c>
      <c r="C16" s="73">
        <v>6</v>
      </c>
      <c r="D16" s="73">
        <v>36</v>
      </c>
      <c r="E16" s="73">
        <v>5620</v>
      </c>
      <c r="F16" s="28">
        <v>936.66666666666663</v>
      </c>
      <c r="G16" s="73">
        <v>36005.620000000003</v>
      </c>
      <c r="H16"/>
    </row>
    <row r="17" spans="1:8" x14ac:dyDescent="0.25">
      <c r="A17" s="31" t="s">
        <v>79</v>
      </c>
      <c r="B17" s="31" t="s">
        <v>71</v>
      </c>
      <c r="C17" s="77">
        <v>6</v>
      </c>
      <c r="D17" s="77">
        <v>34</v>
      </c>
      <c r="E17" s="77">
        <v>5369</v>
      </c>
      <c r="F17" s="32">
        <v>894.83333333333337</v>
      </c>
      <c r="G17" s="77">
        <v>34005.368999999999</v>
      </c>
      <c r="H17"/>
    </row>
    <row r="18" spans="1:8" x14ac:dyDescent="0.25">
      <c r="A18" s="33"/>
      <c r="B18" s="16" t="s">
        <v>23</v>
      </c>
      <c r="C18" s="70">
        <v>72</v>
      </c>
      <c r="D18" s="70">
        <v>720</v>
      </c>
      <c r="E18" s="70">
        <v>69113</v>
      </c>
      <c r="F18" s="4">
        <v>959.90277777777783</v>
      </c>
      <c r="G18" s="70">
        <v>720069.11300000001</v>
      </c>
      <c r="H18"/>
    </row>
    <row r="19" spans="1:8" x14ac:dyDescent="0.25">
      <c r="B19" s="16"/>
      <c r="C19"/>
      <c r="D19"/>
      <c r="E19"/>
      <c r="F19" s="4"/>
      <c r="G19"/>
      <c r="H19"/>
    </row>
    <row r="20" spans="1:8" x14ac:dyDescent="0.25">
      <c r="B20"/>
      <c r="C20"/>
      <c r="D20"/>
      <c r="E20"/>
      <c r="F20"/>
    </row>
    <row r="21" spans="1:8" x14ac:dyDescent="0.25">
      <c r="A21" s="3" t="s">
        <v>89</v>
      </c>
      <c r="B21"/>
      <c r="C21"/>
      <c r="D21"/>
      <c r="E21" s="3" t="s">
        <v>90</v>
      </c>
      <c r="F21"/>
      <c r="G21"/>
    </row>
    <row r="22" spans="1:8" x14ac:dyDescent="0.25">
      <c r="A22" s="102" t="str">
        <f>'Tulokset-K1'!$B$7&amp;" - "&amp;'Tulokset-K1'!$F$7</f>
        <v>GB - WRB</v>
      </c>
      <c r="B22" s="102"/>
      <c r="C22" t="str">
        <f>IF('Tulokset-K1'!$C$14=0,"",'Tulokset-K1'!$D$15&amp;" - "&amp;'Tulokset-K1'!$H$15)</f>
        <v>6 - 14</v>
      </c>
      <c r="D22"/>
      <c r="E22" s="102" t="str">
        <f>'Tulokset-K1'!$J$7&amp;" - "&amp;'Tulokset-K1'!$N$7</f>
        <v>BcStory - GH</v>
      </c>
      <c r="F22" s="102"/>
      <c r="G22" t="str">
        <f>IF('Tulokset-K1'!$C$14=0,"",'Tulokset-K1'!$D$15&amp;" - "&amp;'Tulokset-K1'!$H$15)</f>
        <v>6 - 14</v>
      </c>
      <c r="H22" t="str">
        <f>IF('Tulokset-K1'!$K$14=0,"",'Tulokset-K1'!$L$15&amp;" - "&amp;'Tulokset-K1'!$P$15)</f>
        <v>18 - 2</v>
      </c>
    </row>
    <row r="23" spans="1:8" x14ac:dyDescent="0.25">
      <c r="A23" s="102" t="str">
        <f>'Tulokset-K1'!$B$18&amp;" - "&amp;'Tulokset-K1'!$F$18</f>
        <v>GH - TPS</v>
      </c>
      <c r="B23" s="102"/>
      <c r="C23" t="str">
        <f>IF('Tulokset-K1'!$C$25=0,"",'Tulokset-K1'!$D$26&amp;" - "&amp;'Tulokset-K1'!$H$26)</f>
        <v>1 - 19</v>
      </c>
      <c r="D23"/>
      <c r="E23" s="102" t="str">
        <f>'Tulokset-K1'!$J$18&amp;" - "&amp;'Tulokset-K1'!$N$18</f>
        <v>AllStars - RäMe</v>
      </c>
      <c r="F23" s="102"/>
      <c r="G23" t="str">
        <f>IF('Tulokset-K1'!$C$25=0,"",'Tulokset-K1'!$D$26&amp;" - "&amp;'Tulokset-K1'!$H$26)</f>
        <v>1 - 19</v>
      </c>
      <c r="H23" t="str">
        <f>IF('Tulokset-K1'!$K$25=0,"",'Tulokset-K1'!$L$26&amp;" - "&amp;'Tulokset-K1'!$P$26)</f>
        <v>16 - 4</v>
      </c>
    </row>
    <row r="24" spans="1:8" x14ac:dyDescent="0.25">
      <c r="A24" s="102" t="str">
        <f>'Tulokset-K1'!$B$29&amp;" - "&amp;'Tulokset-K1'!$F$29</f>
        <v>BcStory - RäMe</v>
      </c>
      <c r="B24" s="102"/>
      <c r="C24" t="str">
        <f>IF('Tulokset-K1'!$C$36=0,"",'Tulokset-K1'!$D$37&amp;" - "&amp;'Tulokset-K1'!$H$37)</f>
        <v>7 - 13</v>
      </c>
      <c r="D24"/>
      <c r="E24" s="102" t="str">
        <f>'Tulokset-K1'!$J$29&amp;" - "&amp;'Tulokset-K1'!$N$29</f>
        <v>GB - TKK</v>
      </c>
      <c r="F24" s="102"/>
      <c r="G24" t="str">
        <f>IF('Tulokset-K1'!$C$47=0,"",'Tulokset-K1'!$D$48&amp;" - "&amp;'Tulokset-K1'!$H$48)</f>
        <v>4 - 16</v>
      </c>
      <c r="H24" t="str">
        <f>IF('Tulokset-K1'!$K$36=0,"",'Tulokset-K1'!$L$37&amp;" - "&amp;'Tulokset-K1'!$P$37)</f>
        <v>6 - 14</v>
      </c>
    </row>
    <row r="25" spans="1:8" x14ac:dyDescent="0.25">
      <c r="A25" s="102" t="str">
        <f>'Tulokset-K1'!$B$40&amp;" - "&amp;'Tulokset-K1'!$F$40</f>
        <v>Bay - AllStars</v>
      </c>
      <c r="B25" s="102"/>
      <c r="C25" t="str">
        <f>IF('Tulokset-K1'!$C$47=0,"",'Tulokset-K1'!$D$48&amp;" - "&amp;'Tulokset-K1'!$H$48)</f>
        <v>4 - 16</v>
      </c>
      <c r="D25"/>
      <c r="E25" s="102" t="str">
        <f>'Tulokset-K1'!$J$40&amp;" - "&amp;'Tulokset-K1'!$N$40</f>
        <v>Mistral - Mainarit</v>
      </c>
      <c r="F25" s="102"/>
      <c r="G25" t="str">
        <f>IF('Tulokset-K1'!$C$58=0,"",'Tulokset-K1'!$D$59&amp;" - "&amp;'Tulokset-K1'!$H$59)</f>
        <v>16 - 4</v>
      </c>
      <c r="H25" t="str">
        <f>IF('Tulokset-K1'!$K$47=0,"",'Tulokset-K1'!$L$48&amp;" - "&amp;'Tulokset-K1'!$P$48)</f>
        <v>16 - 4</v>
      </c>
    </row>
    <row r="26" spans="1:8" x14ac:dyDescent="0.25">
      <c r="A26" s="102" t="str">
        <f>'Tulokset-K1'!$B$51&amp;" - "&amp;'Tulokset-K1'!$F$51</f>
        <v>Patteri - Mistral</v>
      </c>
      <c r="B26" s="102"/>
      <c r="C26" t="str">
        <f>IF('Tulokset-K1'!$C$58=0,"",'Tulokset-K1'!$D$59&amp;" - "&amp;'Tulokset-K1'!$H$59)</f>
        <v>16 - 4</v>
      </c>
      <c r="D26"/>
      <c r="E26" s="102" t="str">
        <f>'Tulokset-K1'!$J$51&amp;" - "&amp;'Tulokset-K1'!$N$51</f>
        <v>Bay - TPS</v>
      </c>
      <c r="F26" s="102"/>
      <c r="G26" t="str">
        <f>IF('Tulokset-K1'!$C$58=0,"",'Tulokset-K1'!$D$59&amp;" - "&amp;'Tulokset-K1'!$H$59)</f>
        <v>16 - 4</v>
      </c>
      <c r="H26" t="str">
        <f>IF('Tulokset-K1'!$K$58=0,"",'Tulokset-K1'!$L$59&amp;" - "&amp;'Tulokset-K1'!$P$59)</f>
        <v>16 - 4</v>
      </c>
    </row>
    <row r="27" spans="1:8" x14ac:dyDescent="0.25">
      <c r="A27" s="102" t="str">
        <f>'Tulokset-K1'!$B$62&amp;" - "&amp;'Tulokset-K1'!$F$62</f>
        <v>TKK - Mainarit</v>
      </c>
      <c r="B27" s="102"/>
      <c r="C27" t="str">
        <f>IF('Tulokset-K1'!$C$69=0,"",'Tulokset-K1'!$D$70&amp;" - "&amp;'Tulokset-K1'!$H$70)</f>
        <v>2 - 18</v>
      </c>
      <c r="D27"/>
      <c r="E27" s="102" t="str">
        <f>'Tulokset-K1'!$J$62&amp;" - "&amp;'Tulokset-K1'!$N$62</f>
        <v>WRB - Patteri</v>
      </c>
      <c r="F27" s="102"/>
      <c r="G27" t="str">
        <f>IF('Tulokset-K1'!$C$69=0,"",'Tulokset-K1'!$D$70&amp;" - "&amp;'Tulokset-K1'!$H$70)</f>
        <v>2 - 18</v>
      </c>
      <c r="H27" t="str">
        <f>IF('Tulokset-K1'!$K$69=0,"",'Tulokset-K1'!$L$70&amp;" - "&amp;'Tulokset-K1'!$P$70)</f>
        <v>6 - 14</v>
      </c>
    </row>
    <row r="28" spans="1:8" x14ac:dyDescent="0.25">
      <c r="A28" s="102"/>
      <c r="B28" s="102"/>
      <c r="C28"/>
      <c r="D28"/>
    </row>
    <row r="29" spans="1:8" x14ac:dyDescent="0.25">
      <c r="A29" s="3" t="s">
        <v>91</v>
      </c>
      <c r="B29"/>
      <c r="C29"/>
      <c r="D29"/>
      <c r="E29" s="3" t="s">
        <v>92</v>
      </c>
      <c r="F29"/>
      <c r="G29"/>
    </row>
    <row r="30" spans="1:8" x14ac:dyDescent="0.25">
      <c r="A30" s="102" t="str">
        <f>'Tulokset-K1'!$R$7&amp;" - "&amp;'Tulokset-K1'!$V$7</f>
        <v>Patteri - Mainarit</v>
      </c>
      <c r="B30" s="102"/>
      <c r="C30" t="str">
        <f>IF('Tulokset-K1'!$S$14=0,"",'Tulokset-K1'!$T$15&amp;" - "&amp;'Tulokset-K1'!$X$15)</f>
        <v>0 - 20</v>
      </c>
      <c r="D30"/>
      <c r="E30" s="102" t="str">
        <f>'Tulokset-K1'!$Z$7&amp;" - "&amp;'Tulokset-K1'!$AD$7</f>
        <v>Bay - RäMe</v>
      </c>
      <c r="F30" s="102"/>
      <c r="G30" t="str">
        <f>IF('Tulokset-K1'!$C$14=0,"",'Tulokset-K1'!$D$15&amp;" - "&amp;'Tulokset-K1'!$H$15)</f>
        <v>6 - 14</v>
      </c>
      <c r="H30" t="str">
        <f>IF('Tulokset-K1'!$AA$14=0,"",'Tulokset-K1'!$AB$15&amp;" - "&amp;'Tulokset-K1'!$AF$15)</f>
        <v>18 - 2</v>
      </c>
    </row>
    <row r="31" spans="1:8" x14ac:dyDescent="0.25">
      <c r="A31" s="102" t="str">
        <f>'Tulokset-K1'!$R$18&amp;" - "&amp;'Tulokset-K1'!$V$18</f>
        <v>Bay - BcStory</v>
      </c>
      <c r="B31" s="102"/>
      <c r="C31" t="str">
        <f>IF('Tulokset-K1'!$S$25=0,"",'Tulokset-K1'!$T$26&amp;" - "&amp;'Tulokset-K1'!$X$26)</f>
        <v>4 - 16</v>
      </c>
      <c r="D31"/>
      <c r="E31" s="102" t="str">
        <f>'Tulokset-K1'!$Z$18&amp;" - "&amp;'Tulokset-K1'!$AD$18</f>
        <v>Patteri - TKK</v>
      </c>
      <c r="F31" s="102"/>
      <c r="G31" t="str">
        <f>IF('Tulokset-K1'!$C$25=0,"",'Tulokset-K1'!$D$26&amp;" - "&amp;'Tulokset-K1'!$H$26)</f>
        <v>1 - 19</v>
      </c>
      <c r="H31" t="str">
        <f>IF('Tulokset-K1'!$AA$25=0,"",'Tulokset-K1'!$AB$26&amp;" - "&amp;'Tulokset-K1'!$AF$26)</f>
        <v>4 - 16</v>
      </c>
    </row>
    <row r="32" spans="1:8" x14ac:dyDescent="0.25">
      <c r="A32" s="102" t="str">
        <f>'Tulokset-K1'!$R$29&amp;" - "&amp;'Tulokset-K1'!$V$29</f>
        <v>AllStars - TPS</v>
      </c>
      <c r="B32" s="102"/>
      <c r="C32" t="str">
        <f>IF('Tulokset-K1'!$S$36=0,"",'Tulokset-K1'!$T$37&amp;" - "&amp;'Tulokset-K1'!$X$37)</f>
        <v>2 - 18</v>
      </c>
      <c r="D32"/>
      <c r="E32" s="102" t="str">
        <f>'Tulokset-K1'!$Z$29&amp;" - "&amp;'Tulokset-K1'!$AD$29</f>
        <v>WRB - Mistral</v>
      </c>
      <c r="F32" s="102"/>
      <c r="G32" t="str">
        <f>IF('Tulokset-K1'!$C$47=0,"",'Tulokset-K1'!$D$48&amp;" - "&amp;'Tulokset-K1'!$H$48)</f>
        <v>4 - 16</v>
      </c>
      <c r="H32" t="str">
        <f>IF('Tulokset-K1'!$AA$36=0,"",'Tulokset-K1'!$AB$37&amp;" - "&amp;'Tulokset-K1'!$AF$37)</f>
        <v>20 - 0</v>
      </c>
    </row>
    <row r="33" spans="1:8" x14ac:dyDescent="0.25">
      <c r="A33" s="102" t="str">
        <f>'Tulokset-K1'!$R$40&amp;" - "&amp;'Tulokset-K1'!$V$40</f>
        <v>GH - RäMe</v>
      </c>
      <c r="B33" s="102"/>
      <c r="C33" t="str">
        <f>IF('Tulokset-K1'!$S$47=0,"",'Tulokset-K1'!$T$48&amp;" - "&amp;'Tulokset-K1'!$X$48)</f>
        <v>16 - 4</v>
      </c>
      <c r="D33"/>
      <c r="E33" s="102" t="str">
        <f>'Tulokset-K1'!$Z$40&amp;" - "&amp;'Tulokset-K1'!$AD$40</f>
        <v>BcStory - TPS</v>
      </c>
      <c r="F33" s="102"/>
      <c r="G33" t="str">
        <f>IF('Tulokset-K1'!$C$58=0,"",'Tulokset-K1'!$D$59&amp;" - "&amp;'Tulokset-K1'!$H$59)</f>
        <v>16 - 4</v>
      </c>
      <c r="H33" t="str">
        <f>IF('Tulokset-K1'!$AA$47=0,"",'Tulokset-K1'!$AB$48&amp;" - "&amp;'Tulokset-K1'!$AF$48)</f>
        <v>2 - 18</v>
      </c>
    </row>
    <row r="34" spans="1:8" x14ac:dyDescent="0.25">
      <c r="A34" s="102" t="str">
        <f>'Tulokset-K1'!$R$51&amp;" - "&amp;'Tulokset-K1'!$V$51</f>
        <v>WRB - TKK</v>
      </c>
      <c r="B34" s="102"/>
      <c r="C34" t="str">
        <f>IF('Tulokset-K1'!$S$58=0,"",'Tulokset-K1'!$T$59&amp;" - "&amp;'Tulokset-K1'!$X$59)</f>
        <v>8 - 12</v>
      </c>
      <c r="D34"/>
      <c r="E34" s="102" t="str">
        <f>'Tulokset-K1'!$Z$51&amp;" - "&amp;'Tulokset-K1'!$AD$51</f>
        <v>Mainarit - GB</v>
      </c>
      <c r="F34" s="102"/>
      <c r="G34" t="str">
        <f>IF('Tulokset-K1'!$C$58=0,"",'Tulokset-K1'!$D$59&amp;" - "&amp;'Tulokset-K1'!$H$59)</f>
        <v>16 - 4</v>
      </c>
      <c r="H34" t="str">
        <f>IF('Tulokset-K1'!$AA$58=0,"",'Tulokset-K1'!$AB$59&amp;" - "&amp;'Tulokset-K1'!$AF$59)</f>
        <v>18 - 2</v>
      </c>
    </row>
    <row r="35" spans="1:8" x14ac:dyDescent="0.25">
      <c r="A35" s="102" t="str">
        <f>'Tulokset-K1'!$R$62&amp;" - "&amp;'Tulokset-K1'!$V$62</f>
        <v>Mistral - GB</v>
      </c>
      <c r="B35" s="102"/>
      <c r="C35" t="str">
        <f>IF('Tulokset-K1'!$S$69=0,"",'Tulokset-K1'!$T$70&amp;" - "&amp;'Tulokset-K1'!$X$70)</f>
        <v>4 - 16</v>
      </c>
      <c r="D35"/>
      <c r="E35" s="102" t="str">
        <f>'Tulokset-K1'!$Z$62&amp;" - "&amp;'Tulokset-K1'!$AD$62</f>
        <v>AllStars - GH</v>
      </c>
      <c r="F35" s="102"/>
      <c r="G35" t="str">
        <f>IF('Tulokset-K1'!$C$69=0,"",'Tulokset-K1'!$D$70&amp;" - "&amp;'Tulokset-K1'!$H$70)</f>
        <v>2 - 18</v>
      </c>
      <c r="H35" t="str">
        <f>IF('Tulokset-K1'!$AA$69=0,"",'Tulokset-K1'!$AB$70&amp;" - "&amp;'Tulokset-K1'!$AF$70)</f>
        <v>14 - 6</v>
      </c>
    </row>
    <row r="36" spans="1:8" x14ac:dyDescent="0.25">
      <c r="A36" s="102"/>
      <c r="B36" s="102"/>
      <c r="C36"/>
      <c r="D36"/>
    </row>
    <row r="37" spans="1:8" x14ac:dyDescent="0.25">
      <c r="A37" s="3" t="s">
        <v>93</v>
      </c>
      <c r="B37"/>
      <c r="C37"/>
      <c r="D37"/>
      <c r="E37" s="3" t="s">
        <v>94</v>
      </c>
      <c r="F37"/>
      <c r="G37"/>
    </row>
    <row r="38" spans="1:8" x14ac:dyDescent="0.25">
      <c r="A38" s="102" t="str">
        <f>'Tulokset-K1'!$AH$7&amp;" - "&amp;'Tulokset-K1'!$AL$7</f>
        <v>Mistral - TKK</v>
      </c>
      <c r="B38" s="102"/>
      <c r="C38" t="str">
        <f>IF('Tulokset-K1'!$AI$14=0,"",'Tulokset-K1'!$AJ$15&amp;" - "&amp;'Tulokset-K1'!$AN$15)</f>
        <v>16 - 4</v>
      </c>
      <c r="D38"/>
      <c r="E38" s="102" t="str">
        <f>'Tulokset-K1'!$AP$7&amp;" - "&amp;'Tulokset-K1'!$AT$7</f>
        <v>TPS - GB</v>
      </c>
      <c r="F38" s="102"/>
      <c r="G38" t="str">
        <f>IF('Tulokset-K1'!$C$14=0,"",'Tulokset-K1'!$D$15&amp;" - "&amp;'Tulokset-K1'!$H$15)</f>
        <v>6 - 14</v>
      </c>
      <c r="H38" t="str">
        <f>IF('Tulokset-K1'!$AQ$14=0,"",'Tulokset-K1'!$AR$15&amp;" - "&amp;'Tulokset-K1'!$AV$15)</f>
        <v>16 - 4</v>
      </c>
    </row>
    <row r="39" spans="1:8" x14ac:dyDescent="0.25">
      <c r="A39" s="102" t="str">
        <f>'Tulokset-K1'!$AH$18&amp;" - "&amp;'Tulokset-K1'!$AL$18</f>
        <v>WRB - Mainarit</v>
      </c>
      <c r="B39" s="102"/>
      <c r="C39" t="str">
        <f>IF('Tulokset-K1'!$AI$25=0,"",'Tulokset-K1'!$AJ$26&amp;" - "&amp;'Tulokset-K1'!$AN$26)</f>
        <v>2 - 18</v>
      </c>
      <c r="D39"/>
      <c r="E39" s="102" t="str">
        <f>'Tulokset-K1'!$AP$18&amp;" - "&amp;'Tulokset-K1'!$AT$18</f>
        <v>Mistral - Bay</v>
      </c>
      <c r="F39" s="102"/>
      <c r="G39" t="str">
        <f>IF('Tulokset-K1'!$C$25=0,"",'Tulokset-K1'!$D$26&amp;" - "&amp;'Tulokset-K1'!$H$26)</f>
        <v>1 - 19</v>
      </c>
      <c r="H39" t="str">
        <f>IF('Tulokset-K1'!$AQ$25=0,"",'Tulokset-K1'!$AR$26&amp;" - "&amp;'Tulokset-K1'!$AV$26)</f>
        <v>4 - 16</v>
      </c>
    </row>
    <row r="40" spans="1:8" x14ac:dyDescent="0.25">
      <c r="A40" s="102" t="str">
        <f>'Tulokset-K1'!$AH$29&amp;" - "&amp;'Tulokset-K1'!$AL$29</f>
        <v>GH - Bay</v>
      </c>
      <c r="B40" s="102"/>
      <c r="C40" t="str">
        <f>IF('Tulokset-K1'!$AI$36=0,"",'Tulokset-K1'!$AJ$37&amp;" - "&amp;'Tulokset-K1'!$AN$37)</f>
        <v>4 - 16</v>
      </c>
      <c r="D40"/>
      <c r="E40" s="102" t="str">
        <f>'Tulokset-K1'!$AP$29&amp;" - "&amp;'Tulokset-K1'!$AT$29</f>
        <v>Patteri - AllStars</v>
      </c>
      <c r="F40" s="102"/>
      <c r="G40" t="str">
        <f>IF('Tulokset-K1'!$C$47=0,"",'Tulokset-K1'!$D$48&amp;" - "&amp;'Tulokset-K1'!$H$48)</f>
        <v>4 - 16</v>
      </c>
      <c r="H40" t="str">
        <f>IF('Tulokset-K1'!$AQ$36=0,"",'Tulokset-K1'!$AR$37&amp;" - "&amp;'Tulokset-K1'!$AV$37)</f>
        <v>6 - 14</v>
      </c>
    </row>
    <row r="41" spans="1:8" x14ac:dyDescent="0.25">
      <c r="A41" s="102" t="str">
        <f>'Tulokset-K1'!$AH$40&amp;" - "&amp;'Tulokset-K1'!$AL$40</f>
        <v>GB - Patteri</v>
      </c>
      <c r="B41" s="102"/>
      <c r="C41" t="str">
        <f>IF('Tulokset-K1'!$AI$47=0,"",'Tulokset-K1'!$AJ$48&amp;" - "&amp;'Tulokset-K1'!$AN$48)</f>
        <v>2 - 18</v>
      </c>
      <c r="D41"/>
      <c r="E41" s="102" t="str">
        <f>'Tulokset-K1'!$AP$40&amp;" - "&amp;'Tulokset-K1'!$AT$40</f>
        <v>Mainarit - GH</v>
      </c>
      <c r="F41" s="102"/>
      <c r="G41" t="str">
        <f>IF('Tulokset-K1'!$C$58=0,"",'Tulokset-K1'!$D$59&amp;" - "&amp;'Tulokset-K1'!$H$59)</f>
        <v>16 - 4</v>
      </c>
      <c r="H41" t="str">
        <f>IF('Tulokset-K1'!$AQ$47=0,"",'Tulokset-K1'!$AR$48&amp;" - "&amp;'Tulokset-K1'!$AV$48)</f>
        <v>15 - 5</v>
      </c>
    </row>
    <row r="42" spans="1:8" x14ac:dyDescent="0.25">
      <c r="A42" s="102" t="str">
        <f>'Tulokset-K1'!$AH$51&amp;" - "&amp;'Tulokset-K1'!$AL$51</f>
        <v>AllStars - BcStory</v>
      </c>
      <c r="B42" s="102"/>
      <c r="C42" t="str">
        <f>IF('Tulokset-K1'!$AI$58=0,"",'Tulokset-K1'!$AJ$59&amp;" - "&amp;'Tulokset-K1'!$AN$59)</f>
        <v>16 - 4</v>
      </c>
      <c r="D42"/>
      <c r="E42" s="102" t="str">
        <f>'Tulokset-K1'!$AP$51&amp;" - "&amp;'Tulokset-K1'!$AT$51</f>
        <v>TKK - RäMe</v>
      </c>
      <c r="F42" s="102"/>
      <c r="G42" t="str">
        <f>IF('Tulokset-K1'!$C$58=0,"",'Tulokset-K1'!$D$59&amp;" - "&amp;'Tulokset-K1'!$H$59)</f>
        <v>16 - 4</v>
      </c>
      <c r="H42" t="str">
        <f>IF('Tulokset-K1'!$AQ$58=0,"",'Tulokset-K1'!$AR$59&amp;" - "&amp;'Tulokset-K1'!$AV$59)</f>
        <v>2 - 18</v>
      </c>
    </row>
    <row r="43" spans="1:8" x14ac:dyDescent="0.25">
      <c r="A43" s="102" t="str">
        <f>'Tulokset-K1'!$AH$62&amp;" - "&amp;'Tulokset-K1'!$AL$62</f>
        <v>RäMe - TPS</v>
      </c>
      <c r="B43" s="102"/>
      <c r="C43" t="str">
        <f>IF('Tulokset-K1'!$AI$69=0,"",'Tulokset-K1'!$AJ$70&amp;" - "&amp;'Tulokset-K1'!$AN$70)</f>
        <v>16 - 4</v>
      </c>
      <c r="D43"/>
      <c r="E43" s="102" t="str">
        <f>'Tulokset-K1'!$AP$62&amp;" - "&amp;'Tulokset-K1'!$AT$62</f>
        <v>BcStory - WRB</v>
      </c>
      <c r="F43" s="102"/>
      <c r="G43" t="str">
        <f>IF('Tulokset-K1'!$C$69=0,"",'Tulokset-K1'!$D$70&amp;" - "&amp;'Tulokset-K1'!$H$70)</f>
        <v>2 - 18</v>
      </c>
      <c r="H43" t="str">
        <f>IF('Tulokset-K1'!$AQ$69=0,"",'Tulokset-K1'!$AR$70&amp;" - "&amp;'Tulokset-K1'!$AV$70)</f>
        <v>4 - 16</v>
      </c>
    </row>
    <row r="44" spans="1:8" x14ac:dyDescent="0.25">
      <c r="A44" s="102"/>
      <c r="B44" s="102"/>
      <c r="C44"/>
      <c r="D44"/>
    </row>
    <row r="45" spans="1:8" x14ac:dyDescent="0.25">
      <c r="A45" s="102"/>
      <c r="B45" s="102"/>
      <c r="C45"/>
      <c r="D45"/>
    </row>
    <row r="46" spans="1:8" x14ac:dyDescent="0.25">
      <c r="A46" s="102"/>
      <c r="B46" s="102"/>
      <c r="C46"/>
      <c r="D46"/>
    </row>
    <row r="47" spans="1:8" x14ac:dyDescent="0.25">
      <c r="A47" s="102"/>
      <c r="B47" s="102"/>
      <c r="C47"/>
      <c r="D47"/>
    </row>
    <row r="48" spans="1:8" x14ac:dyDescent="0.25">
      <c r="A48" s="102"/>
      <c r="B48" s="102"/>
      <c r="C48"/>
      <c r="D48"/>
    </row>
    <row r="49" spans="1:17" x14ac:dyDescent="0.25">
      <c r="A49" s="102"/>
      <c r="B49" s="102"/>
      <c r="C49"/>
      <c r="D49"/>
    </row>
    <row r="50" spans="1:17" x14ac:dyDescent="0.25">
      <c r="A50" s="102"/>
      <c r="B50" s="102"/>
      <c r="C50"/>
      <c r="D50"/>
    </row>
    <row r="51" spans="1:17" x14ac:dyDescent="0.25">
      <c r="A51" s="102"/>
      <c r="B51" s="102"/>
      <c r="C51"/>
      <c r="D51"/>
    </row>
    <row r="52" spans="1:17" x14ac:dyDescent="0.25">
      <c r="Q52" s="1"/>
    </row>
    <row r="53" spans="1:17" x14ac:dyDescent="0.25">
      <c r="Q53" s="1"/>
    </row>
    <row r="54" spans="1:17" x14ac:dyDescent="0.25">
      <c r="Q54" s="1"/>
    </row>
    <row r="55" spans="1:17" x14ac:dyDescent="0.25">
      <c r="Q55" s="1"/>
    </row>
    <row r="56" spans="1:17" x14ac:dyDescent="0.25">
      <c r="Q56" s="1"/>
    </row>
    <row r="57" spans="1:17" x14ac:dyDescent="0.25">
      <c r="Q57" s="1"/>
    </row>
    <row r="58" spans="1:17" x14ac:dyDescent="0.25">
      <c r="Q58" s="1"/>
    </row>
    <row r="59" spans="1:17" x14ac:dyDescent="0.25">
      <c r="Q59" s="1"/>
    </row>
    <row r="60" spans="1:17" x14ac:dyDescent="0.25">
      <c r="Q60" s="1"/>
    </row>
    <row r="61" spans="1:17" x14ac:dyDescent="0.25">
      <c r="Q61" s="1"/>
    </row>
    <row r="62" spans="1:17" x14ac:dyDescent="0.25">
      <c r="Q62" s="1"/>
    </row>
    <row r="63" spans="1:17" x14ac:dyDescent="0.25">
      <c r="Q63" s="1"/>
    </row>
    <row r="64" spans="1:17" x14ac:dyDescent="0.25">
      <c r="Q64" s="1"/>
    </row>
    <row r="65" spans="17:17" x14ac:dyDescent="0.25">
      <c r="Q65" s="1"/>
    </row>
  </sheetData>
  <sheetProtection selectLockedCells="1" pivotTables="0"/>
  <sortState xmlns:xlrd2="http://schemas.microsoft.com/office/spreadsheetml/2017/richdata2" ref="B6:E19">
    <sortCondition descending="1" ref="D6:D19"/>
    <sortCondition descending="1" ref="E6:E19"/>
  </sortState>
  <mergeCells count="46">
    <mergeCell ref="A22:B22"/>
    <mergeCell ref="A23:B23"/>
    <mergeCell ref="A24:B24"/>
    <mergeCell ref="A25:B25"/>
    <mergeCell ref="A26:B26"/>
    <mergeCell ref="A50:B50"/>
    <mergeCell ref="A51:B51"/>
    <mergeCell ref="A40:B40"/>
    <mergeCell ref="A41:B41"/>
    <mergeCell ref="A42:B42"/>
    <mergeCell ref="A43:B43"/>
    <mergeCell ref="A44:B44"/>
    <mergeCell ref="A45:B45"/>
    <mergeCell ref="E27:F27"/>
    <mergeCell ref="A46:B46"/>
    <mergeCell ref="A47:B47"/>
    <mergeCell ref="A48:B48"/>
    <mergeCell ref="A49:B49"/>
    <mergeCell ref="A34:B34"/>
    <mergeCell ref="A35:B35"/>
    <mergeCell ref="A36:B36"/>
    <mergeCell ref="A38:B38"/>
    <mergeCell ref="A39:B39"/>
    <mergeCell ref="A28:B28"/>
    <mergeCell ref="A30:B30"/>
    <mergeCell ref="A31:B31"/>
    <mergeCell ref="A32:B32"/>
    <mergeCell ref="A33:B33"/>
    <mergeCell ref="A27:B27"/>
    <mergeCell ref="E22:F22"/>
    <mergeCell ref="E23:F23"/>
    <mergeCell ref="E24:F24"/>
    <mergeCell ref="E25:F25"/>
    <mergeCell ref="E26:F26"/>
    <mergeCell ref="E43:F43"/>
    <mergeCell ref="E30:F30"/>
    <mergeCell ref="E31:F31"/>
    <mergeCell ref="E32:F32"/>
    <mergeCell ref="E33:F33"/>
    <mergeCell ref="E34:F34"/>
    <mergeCell ref="E35:F35"/>
    <mergeCell ref="E38:F38"/>
    <mergeCell ref="E39:F39"/>
    <mergeCell ref="E40:F40"/>
    <mergeCell ref="E41:F41"/>
    <mergeCell ref="E42:F42"/>
  </mergeCells>
  <pageMargins left="0.25" right="0.25" top="0.75" bottom="0.75" header="0.3" footer="0.3"/>
  <pageSetup paperSize="9" scale="97"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6" r:id="rId5" name="Button 4">
              <controlPr defaultSize="0" print="0" autoFill="0" autoPict="0" macro="[0]!NSM_ST_K1">
                <anchor moveWithCells="1" sizeWithCells="1">
                  <from>
                    <xdr:col>9</xdr:col>
                    <xdr:colOff>66675</xdr:colOff>
                    <xdr:row>0</xdr:row>
                    <xdr:rowOff>66675</xdr:rowOff>
                  </from>
                  <to>
                    <xdr:col>10</xdr:col>
                    <xdr:colOff>295275</xdr:colOff>
                    <xdr:row>1</xdr:row>
                    <xdr:rowOff>66675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dimension ref="A1:AP70"/>
  <sheetViews>
    <sheetView topLeftCell="A19" zoomScale="80" zoomScaleNormal="80" workbookViewId="0">
      <selection activeCell="W44" sqref="W44"/>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16384" width="8.85546875" style="1"/>
  </cols>
  <sheetData>
    <row r="1" spans="1:42"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2" x14ac:dyDescent="0.25">
      <c r="A3" s="3" t="str">
        <f>Otteluohjelma!$A$159</f>
        <v>6. KIERROS</v>
      </c>
      <c r="F3" s="27">
        <f>Otteluohjelma!$D$159</f>
        <v>44640</v>
      </c>
      <c r="J3" s="1" t="str">
        <f>Otteluohjelma!$G$159</f>
        <v>Kupittaa/Turku</v>
      </c>
      <c r="Q3" s="3" t="str">
        <f>$A$3</f>
        <v>6. KIERROS</v>
      </c>
      <c r="V3" s="27">
        <f>$F$3</f>
        <v>44640</v>
      </c>
      <c r="Z3" s="1" t="str">
        <f>$J$3</f>
        <v>Kupittaa/Turku</v>
      </c>
      <c r="AG3" s="3" t="str">
        <f>$A$3</f>
        <v>6. KIERROS</v>
      </c>
      <c r="AL3" s="27">
        <f>$F$3</f>
        <v>44640</v>
      </c>
      <c r="AP3" s="1" t="str">
        <f>$J$3</f>
        <v>Kupittaa/Turku</v>
      </c>
    </row>
    <row r="5" spans="1:42"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row>
    <row r="7" spans="1:42" s="3" customFormat="1" ht="15" customHeight="1" x14ac:dyDescent="0.25">
      <c r="A7" s="96" t="str">
        <f>Otteluohjelma!$B$161&amp;"-"&amp;Otteluohjelma!$D$161</f>
        <v>1-2</v>
      </c>
      <c r="B7" s="99" t="str">
        <f>Otteluohjelma!$B$162</f>
        <v>GH</v>
      </c>
      <c r="C7" s="99" t="str">
        <f>Perustiedot!$A$11</f>
        <v>Bay</v>
      </c>
      <c r="D7" s="99" t="str">
        <f>Perustiedot!$A$11</f>
        <v>Bay</v>
      </c>
      <c r="F7" s="99" t="str">
        <f>Otteluohjelma!$D$162</f>
        <v>Bay</v>
      </c>
      <c r="G7" s="99" t="str">
        <f>Perustiedot!$A$10</f>
        <v>Patteri</v>
      </c>
      <c r="H7" s="99" t="str">
        <f>Perustiedot!$A$10</f>
        <v>Patteri</v>
      </c>
      <c r="J7" s="99" t="str">
        <f>Otteluohjelma!$B$163</f>
        <v>AllStars</v>
      </c>
      <c r="K7" s="99" t="str">
        <f>Perustiedot!$A$12</f>
        <v>TPS</v>
      </c>
      <c r="L7" s="99" t="str">
        <f>Perustiedot!$A$12</f>
        <v>TPS</v>
      </c>
      <c r="N7" s="99" t="str">
        <f>Otteluohjelma!$D$163</f>
        <v>Patteri</v>
      </c>
      <c r="O7" s="99" t="str">
        <f>Perustiedot!$A$9</f>
        <v>GB</v>
      </c>
      <c r="P7" s="99" t="str">
        <f>Perustiedot!$A$9</f>
        <v>GB</v>
      </c>
      <c r="Q7" s="96" t="str">
        <f>$A$7</f>
        <v>1-2</v>
      </c>
      <c r="R7" s="99" t="str">
        <f>Otteluohjelma!$B$164</f>
        <v>GB</v>
      </c>
      <c r="S7" s="99" t="str">
        <f>Perustiedot!$A$11</f>
        <v>Bay</v>
      </c>
      <c r="T7" s="99" t="str">
        <f>Perustiedot!$A$11</f>
        <v>Bay</v>
      </c>
      <c r="V7" s="99" t="str">
        <f>Otteluohjelma!$D$164</f>
        <v>Mainarit</v>
      </c>
      <c r="W7" s="99" t="str">
        <f>Perustiedot!$A$10</f>
        <v>Patteri</v>
      </c>
      <c r="X7" s="99" t="str">
        <f>Perustiedot!$A$10</f>
        <v>Patteri</v>
      </c>
      <c r="Z7" s="99" t="str">
        <f>Otteluohjelma!$B$165</f>
        <v>RäMe</v>
      </c>
      <c r="AA7" s="99" t="str">
        <f>Perustiedot!$A$12</f>
        <v>TPS</v>
      </c>
      <c r="AB7" s="99" t="str">
        <f>Perustiedot!$A$12</f>
        <v>TPS</v>
      </c>
      <c r="AD7" s="99" t="str">
        <f>Otteluohjelma!$D$165</f>
        <v>TKK</v>
      </c>
      <c r="AE7" s="99" t="str">
        <f>Perustiedot!$A$9</f>
        <v>GB</v>
      </c>
      <c r="AF7" s="99" t="str">
        <f>Perustiedot!$A$9</f>
        <v>GB</v>
      </c>
      <c r="AG7" s="96" t="str">
        <f>$A$7</f>
        <v>1-2</v>
      </c>
      <c r="AH7" s="99" t="str">
        <f>Otteluohjelma!$B$166</f>
        <v>WRB</v>
      </c>
      <c r="AI7" s="99" t="str">
        <f>Perustiedot!$A$11</f>
        <v>Bay</v>
      </c>
      <c r="AJ7" s="99" t="str">
        <f>Perustiedot!$A$11</f>
        <v>Bay</v>
      </c>
      <c r="AL7" s="99" t="str">
        <f>Otteluohjelma!$D$166</f>
        <v>Mistral</v>
      </c>
      <c r="AM7" s="99" t="str">
        <f>Perustiedot!$A$10</f>
        <v>Patteri</v>
      </c>
      <c r="AN7" s="99" t="str">
        <f>Perustiedot!$A$10</f>
        <v>Patteri</v>
      </c>
    </row>
    <row r="8" spans="1:42"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row>
    <row r="9" spans="1:42" x14ac:dyDescent="0.25">
      <c r="A9" s="97"/>
      <c r="B9" s="35" t="s">
        <v>173</v>
      </c>
      <c r="C9" s="34">
        <v>162</v>
      </c>
      <c r="D9" s="45">
        <f>IF(C9=0,0,IF(C9=G9,1,IF(C9&gt;G9,2,0)))</f>
        <v>0</v>
      </c>
      <c r="F9" s="35" t="s">
        <v>104</v>
      </c>
      <c r="G9" s="34">
        <v>233</v>
      </c>
      <c r="H9" s="45">
        <f>IF(G9=0,0,IF(G9=C9,1,IF(G9&gt;C9,2,0)))</f>
        <v>2</v>
      </c>
      <c r="J9" s="35" t="s">
        <v>200</v>
      </c>
      <c r="K9" s="34">
        <v>232</v>
      </c>
      <c r="L9" s="45">
        <f>IF(K9=0,0,IF(K9=O9,1,IF(K9&gt;O9,2,0)))</f>
        <v>2</v>
      </c>
      <c r="N9" s="35" t="s">
        <v>195</v>
      </c>
      <c r="O9" s="34">
        <v>174</v>
      </c>
      <c r="P9" s="45">
        <f>IF(O9=0,0,IF(O9=K9,1,IF(O9&gt;K9,2,0)))</f>
        <v>0</v>
      </c>
      <c r="Q9" s="97"/>
      <c r="R9" s="35" t="s">
        <v>105</v>
      </c>
      <c r="S9" s="34">
        <v>236</v>
      </c>
      <c r="T9" s="45">
        <f>IF(S9=0,0,IF(S9=W9,1,IF(S9&gt;W9,2,0)))</f>
        <v>2</v>
      </c>
      <c r="V9" s="35" t="s">
        <v>178</v>
      </c>
      <c r="W9" s="34">
        <v>185</v>
      </c>
      <c r="X9" s="45">
        <f>IF(W9=0,0,IF(W9=S9,1,IF(W9&gt;S9,2,0)))</f>
        <v>0</v>
      </c>
      <c r="Z9" s="35" t="s">
        <v>143</v>
      </c>
      <c r="AA9" s="34">
        <v>199</v>
      </c>
      <c r="AB9" s="45">
        <f>IF(AA9=0,0,IF(AA9=AE9,1,IF(AA9&gt;AE9,2,0)))</f>
        <v>2</v>
      </c>
      <c r="AD9" s="35" t="s">
        <v>172</v>
      </c>
      <c r="AE9" s="34">
        <v>172</v>
      </c>
      <c r="AF9" s="45">
        <f>IF(AE9=0,0,IF(AE9=AA9,1,IF(AE9&gt;AA9,2,0)))</f>
        <v>0</v>
      </c>
      <c r="AG9" s="97"/>
      <c r="AH9" s="35" t="s">
        <v>168</v>
      </c>
      <c r="AI9" s="34">
        <v>186</v>
      </c>
      <c r="AJ9" s="45">
        <f>IF(AI9=0,0,IF(AI9=AM9,1,IF(AI9&gt;AM9,2,0)))</f>
        <v>2</v>
      </c>
      <c r="AL9" s="35" t="s">
        <v>164</v>
      </c>
      <c r="AM9" s="34">
        <v>180</v>
      </c>
      <c r="AN9" s="45">
        <f>IF(AM9=0,0,IF(AM9=AI9,1,IF(AM9&gt;AI9,2,0)))</f>
        <v>0</v>
      </c>
    </row>
    <row r="10" spans="1:42" x14ac:dyDescent="0.25">
      <c r="A10" s="97"/>
      <c r="B10" s="35" t="s">
        <v>215</v>
      </c>
      <c r="C10" s="34">
        <v>157</v>
      </c>
      <c r="D10" s="45">
        <f t="shared" ref="D10:D13" si="0">IF(C10=0,0,IF(C10=G10,1,IF(C10&gt;G10,2,0)))</f>
        <v>0</v>
      </c>
      <c r="F10" s="35" t="s">
        <v>219</v>
      </c>
      <c r="G10" s="34">
        <v>265</v>
      </c>
      <c r="H10" s="45">
        <f t="shared" ref="H10:H13" si="1">IF(G10=0,0,IF(G10=C10,1,IF(G10&gt;C10,2,0)))</f>
        <v>2</v>
      </c>
      <c r="J10" s="35" t="s">
        <v>199</v>
      </c>
      <c r="K10" s="34">
        <v>178</v>
      </c>
      <c r="L10" s="45">
        <f t="shared" ref="L10:L13" si="2">IF(K10=0,0,IF(K10=O10,1,IF(K10&gt;O10,2,0)))</f>
        <v>0</v>
      </c>
      <c r="N10" s="35" t="s">
        <v>115</v>
      </c>
      <c r="O10" s="34">
        <v>223</v>
      </c>
      <c r="P10" s="45">
        <f t="shared" ref="P10:P13" si="3">IF(O10=0,0,IF(O10=K10,1,IF(O10&gt;K10,2,0)))</f>
        <v>2</v>
      </c>
      <c r="Q10" s="97"/>
      <c r="R10" s="35" t="s">
        <v>112</v>
      </c>
      <c r="S10" s="34">
        <v>222</v>
      </c>
      <c r="T10" s="45">
        <f t="shared" ref="T10:T13" si="4">IF(S10=0,0,IF(S10=W10,1,IF(S10&gt;W10,2,0)))</f>
        <v>2</v>
      </c>
      <c r="V10" s="35" t="s">
        <v>148</v>
      </c>
      <c r="W10" s="34">
        <v>188</v>
      </c>
      <c r="X10" s="45">
        <f t="shared" ref="X10:X13" si="5">IF(W10=0,0,IF(W10=S10,1,IF(W10&gt;S10,2,0)))</f>
        <v>0</v>
      </c>
      <c r="Z10" s="35" t="s">
        <v>116</v>
      </c>
      <c r="AA10" s="34">
        <v>194</v>
      </c>
      <c r="AB10" s="45">
        <f t="shared" ref="AB10:AB13" si="6">IF(AA10=0,0,IF(AA10=AE10,1,IF(AA10&gt;AE10,2,0)))</f>
        <v>2</v>
      </c>
      <c r="AD10" s="35" t="s">
        <v>225</v>
      </c>
      <c r="AE10" s="34">
        <v>167</v>
      </c>
      <c r="AF10" s="45">
        <f t="shared" ref="AF10:AF13" si="7">IF(AE10=0,0,IF(AE10=AA10,1,IF(AE10&gt;AA10,2,0)))</f>
        <v>0</v>
      </c>
      <c r="AG10" s="97"/>
      <c r="AH10" s="35" t="s">
        <v>226</v>
      </c>
      <c r="AI10" s="34">
        <v>155</v>
      </c>
      <c r="AJ10" s="45">
        <f t="shared" ref="AJ10:AJ13" si="8">IF(AI10=0,0,IF(AI10=AM10,1,IF(AI10&gt;AM10,2,0)))</f>
        <v>0</v>
      </c>
      <c r="AL10" s="35" t="s">
        <v>160</v>
      </c>
      <c r="AM10" s="34">
        <v>183</v>
      </c>
      <c r="AN10" s="45">
        <f t="shared" ref="AN10:AN13" si="9">IF(AM10=0,0,IF(AM10=AI10,1,IF(AM10&gt;AI10,2,0)))</f>
        <v>2</v>
      </c>
    </row>
    <row r="11" spans="1:42" x14ac:dyDescent="0.25">
      <c r="A11" s="97"/>
      <c r="B11" s="35" t="s">
        <v>130</v>
      </c>
      <c r="C11" s="34">
        <v>152</v>
      </c>
      <c r="D11" s="45">
        <f t="shared" si="0"/>
        <v>0</v>
      </c>
      <c r="F11" s="35" t="s">
        <v>118</v>
      </c>
      <c r="G11" s="34">
        <v>204</v>
      </c>
      <c r="H11" s="45">
        <f t="shared" si="1"/>
        <v>2</v>
      </c>
      <c r="J11" s="35" t="s">
        <v>202</v>
      </c>
      <c r="K11" s="34">
        <v>193</v>
      </c>
      <c r="L11" s="45">
        <f t="shared" si="2"/>
        <v>2</v>
      </c>
      <c r="N11" s="35" t="s">
        <v>138</v>
      </c>
      <c r="O11" s="34">
        <v>182</v>
      </c>
      <c r="P11" s="45">
        <f t="shared" si="3"/>
        <v>0</v>
      </c>
      <c r="Q11" s="97"/>
      <c r="R11" s="35" t="s">
        <v>169</v>
      </c>
      <c r="S11" s="34">
        <v>183</v>
      </c>
      <c r="T11" s="45">
        <f t="shared" si="4"/>
        <v>0</v>
      </c>
      <c r="V11" s="35" t="s">
        <v>147</v>
      </c>
      <c r="W11" s="34">
        <v>245</v>
      </c>
      <c r="X11" s="45">
        <f t="shared" si="5"/>
        <v>2</v>
      </c>
      <c r="Z11" s="35" t="s">
        <v>210</v>
      </c>
      <c r="AA11" s="34">
        <v>210</v>
      </c>
      <c r="AB11" s="45">
        <f t="shared" si="6"/>
        <v>2</v>
      </c>
      <c r="AD11" s="35" t="s">
        <v>217</v>
      </c>
      <c r="AE11" s="34">
        <v>192</v>
      </c>
      <c r="AF11" s="45">
        <f t="shared" si="7"/>
        <v>0</v>
      </c>
      <c r="AG11" s="97"/>
      <c r="AH11" s="35" t="s">
        <v>176</v>
      </c>
      <c r="AI11" s="34">
        <v>198</v>
      </c>
      <c r="AJ11" s="45">
        <f t="shared" si="8"/>
        <v>2</v>
      </c>
      <c r="AL11" s="35" t="s">
        <v>167</v>
      </c>
      <c r="AM11" s="34">
        <v>180</v>
      </c>
      <c r="AN11" s="45">
        <f t="shared" si="9"/>
        <v>0</v>
      </c>
    </row>
    <row r="12" spans="1:42" x14ac:dyDescent="0.25">
      <c r="A12" s="97"/>
      <c r="B12" s="35" t="s">
        <v>151</v>
      </c>
      <c r="C12" s="34">
        <v>177</v>
      </c>
      <c r="D12" s="45">
        <f t="shared" si="0"/>
        <v>0</v>
      </c>
      <c r="F12" s="35" t="s">
        <v>111</v>
      </c>
      <c r="G12" s="34">
        <v>192</v>
      </c>
      <c r="H12" s="45">
        <f t="shared" si="1"/>
        <v>2</v>
      </c>
      <c r="J12" s="35" t="s">
        <v>203</v>
      </c>
      <c r="K12" s="34">
        <v>250</v>
      </c>
      <c r="L12" s="45">
        <f t="shared" si="2"/>
        <v>0</v>
      </c>
      <c r="N12" s="35" t="s">
        <v>122</v>
      </c>
      <c r="O12" s="34">
        <v>276</v>
      </c>
      <c r="P12" s="45">
        <f t="shared" si="3"/>
        <v>2</v>
      </c>
      <c r="Q12" s="97"/>
      <c r="R12" s="35" t="s">
        <v>120</v>
      </c>
      <c r="S12" s="34">
        <v>224</v>
      </c>
      <c r="T12" s="45">
        <f t="shared" si="4"/>
        <v>2</v>
      </c>
      <c r="V12" s="35" t="s">
        <v>126</v>
      </c>
      <c r="W12" s="34">
        <v>213</v>
      </c>
      <c r="X12" s="45">
        <f t="shared" si="5"/>
        <v>0</v>
      </c>
      <c r="Z12" s="35" t="s">
        <v>153</v>
      </c>
      <c r="AA12" s="34">
        <v>209</v>
      </c>
      <c r="AB12" s="45">
        <f t="shared" si="6"/>
        <v>2</v>
      </c>
      <c r="AD12" s="35" t="s">
        <v>108</v>
      </c>
      <c r="AE12" s="34">
        <v>198</v>
      </c>
      <c r="AF12" s="45">
        <f t="shared" si="7"/>
        <v>0</v>
      </c>
      <c r="AG12" s="97"/>
      <c r="AH12" s="35" t="s">
        <v>208</v>
      </c>
      <c r="AI12" s="34">
        <v>165</v>
      </c>
      <c r="AJ12" s="45">
        <f t="shared" si="8"/>
        <v>0</v>
      </c>
      <c r="AL12" s="35" t="s">
        <v>166</v>
      </c>
      <c r="AM12" s="34">
        <v>220</v>
      </c>
      <c r="AN12" s="45">
        <f t="shared" si="9"/>
        <v>2</v>
      </c>
    </row>
    <row r="13" spans="1:42" x14ac:dyDescent="0.25">
      <c r="A13" s="97"/>
      <c r="B13" s="35" t="s">
        <v>113</v>
      </c>
      <c r="C13" s="34">
        <v>226</v>
      </c>
      <c r="D13" s="45">
        <f t="shared" si="0"/>
        <v>2</v>
      </c>
      <c r="F13" s="35" t="s">
        <v>156</v>
      </c>
      <c r="G13" s="34">
        <v>187</v>
      </c>
      <c r="H13" s="45">
        <f t="shared" si="1"/>
        <v>0</v>
      </c>
      <c r="J13" s="35" t="s">
        <v>198</v>
      </c>
      <c r="K13" s="34">
        <v>227</v>
      </c>
      <c r="L13" s="45">
        <f t="shared" si="2"/>
        <v>2</v>
      </c>
      <c r="N13" s="35" t="s">
        <v>149</v>
      </c>
      <c r="O13" s="34">
        <v>181</v>
      </c>
      <c r="P13" s="45">
        <f t="shared" si="3"/>
        <v>0</v>
      </c>
      <c r="Q13" s="97"/>
      <c r="R13" s="35" t="s">
        <v>129</v>
      </c>
      <c r="S13" s="34">
        <v>135</v>
      </c>
      <c r="T13" s="45">
        <f t="shared" si="4"/>
        <v>0</v>
      </c>
      <c r="V13" s="35" t="s">
        <v>142</v>
      </c>
      <c r="W13" s="34">
        <v>195</v>
      </c>
      <c r="X13" s="45">
        <f t="shared" si="5"/>
        <v>2</v>
      </c>
      <c r="Z13" s="35" t="s">
        <v>144</v>
      </c>
      <c r="AA13" s="34">
        <v>209</v>
      </c>
      <c r="AB13" s="45">
        <f t="shared" si="6"/>
        <v>0</v>
      </c>
      <c r="AD13" s="35" t="s">
        <v>132</v>
      </c>
      <c r="AE13" s="34">
        <v>289</v>
      </c>
      <c r="AF13" s="45">
        <f t="shared" si="7"/>
        <v>2</v>
      </c>
      <c r="AG13" s="97"/>
      <c r="AH13" s="35" t="s">
        <v>119</v>
      </c>
      <c r="AI13" s="34">
        <v>243</v>
      </c>
      <c r="AJ13" s="45">
        <f t="shared" si="8"/>
        <v>2</v>
      </c>
      <c r="AL13" s="35" t="s">
        <v>161</v>
      </c>
      <c r="AM13" s="34">
        <v>203</v>
      </c>
      <c r="AN13" s="45">
        <f t="shared" si="9"/>
        <v>0</v>
      </c>
    </row>
    <row r="14" spans="1:42" s="48" customFormat="1" ht="18.75" x14ac:dyDescent="0.3">
      <c r="A14" s="97"/>
      <c r="B14" s="46" t="s">
        <v>35</v>
      </c>
      <c r="C14" s="47">
        <f>SUM(C9:C13)</f>
        <v>874</v>
      </c>
      <c r="D14" s="47">
        <f>IF(C14=0,0,IF(C14=G14,5,IF(C14&gt;G14,10,0)))</f>
        <v>0</v>
      </c>
      <c r="F14" s="46" t="s">
        <v>35</v>
      </c>
      <c r="G14" s="47">
        <f>SUM(G9:G13)</f>
        <v>1081</v>
      </c>
      <c r="H14" s="47">
        <f>IF(G14=0,0,IF(G14=C14,5,IF(G14&gt;C14,10,0)))</f>
        <v>10</v>
      </c>
      <c r="J14" s="46" t="s">
        <v>35</v>
      </c>
      <c r="K14" s="47">
        <f>SUM(K9:K13)</f>
        <v>1080</v>
      </c>
      <c r="L14" s="47">
        <f>IF(K14=0,0,IF(K14=O14,5,IF(K14&gt;O14,10,0)))</f>
        <v>10</v>
      </c>
      <c r="N14" s="46" t="s">
        <v>35</v>
      </c>
      <c r="O14" s="47">
        <f>SUM(O9:O13)</f>
        <v>1036</v>
      </c>
      <c r="P14" s="47">
        <f>IF(O14=0,0,IF(O14=K14,5,IF(O14&gt;K14,10,0)))</f>
        <v>0</v>
      </c>
      <c r="Q14" s="97"/>
      <c r="R14" s="46" t="s">
        <v>35</v>
      </c>
      <c r="S14" s="47">
        <f>SUM(S9:S13)</f>
        <v>1000</v>
      </c>
      <c r="T14" s="47">
        <f>IF(S14=0,0,IF(S14=W14,5,IF(S14&gt;W14,10,0)))</f>
        <v>0</v>
      </c>
      <c r="V14" s="46" t="s">
        <v>35</v>
      </c>
      <c r="W14" s="47">
        <f>SUM(W9:W13)</f>
        <v>1026</v>
      </c>
      <c r="X14" s="47">
        <f>IF(W14=0,0,IF(W14=S14,5,IF(W14&gt;S14,10,0)))</f>
        <v>10</v>
      </c>
      <c r="Z14" s="46" t="s">
        <v>35</v>
      </c>
      <c r="AA14" s="47">
        <f>SUM(AA9:AA13)</f>
        <v>1021</v>
      </c>
      <c r="AB14" s="47">
        <f>IF(AA14=0,0,IF(AA14=AE14,5,IF(AA14&gt;AE14,10,0)))</f>
        <v>10</v>
      </c>
      <c r="AD14" s="46" t="s">
        <v>35</v>
      </c>
      <c r="AE14" s="47">
        <f>SUM(AE9:AE13)</f>
        <v>1018</v>
      </c>
      <c r="AF14" s="47">
        <f>IF(AE14=0,0,IF(AE14=AA14,5,IF(AE14&gt;AA14,10,0)))</f>
        <v>0</v>
      </c>
      <c r="AG14" s="97"/>
      <c r="AH14" s="46" t="s">
        <v>35</v>
      </c>
      <c r="AI14" s="47">
        <f>SUM(AI9:AI13)</f>
        <v>947</v>
      </c>
      <c r="AJ14" s="47">
        <f>IF(AI14=0,0,IF(AI14=AM14,5,IF(AI14&gt;AM14,10,0)))</f>
        <v>0</v>
      </c>
      <c r="AL14" s="46" t="s">
        <v>35</v>
      </c>
      <c r="AM14" s="47">
        <f>SUM(AM9:AM13)</f>
        <v>966</v>
      </c>
      <c r="AN14" s="47">
        <f>IF(AM14=0,0,IF(AM14=AI14,5,IF(AM14&gt;AI14,10,0)))</f>
        <v>10</v>
      </c>
    </row>
    <row r="15" spans="1:42" s="48" customFormat="1" ht="18.75" x14ac:dyDescent="0.3">
      <c r="A15" s="97"/>
      <c r="B15" s="46" t="s">
        <v>6</v>
      </c>
      <c r="C15" s="47"/>
      <c r="D15" s="49">
        <f>SUM(D9:D14)</f>
        <v>2</v>
      </c>
      <c r="F15" s="46" t="s">
        <v>6</v>
      </c>
      <c r="G15" s="47"/>
      <c r="H15" s="49">
        <f>SUM(H9:H14)</f>
        <v>18</v>
      </c>
      <c r="J15" s="46" t="s">
        <v>6</v>
      </c>
      <c r="K15" s="47"/>
      <c r="L15" s="49">
        <f>SUM(L9:L14)</f>
        <v>16</v>
      </c>
      <c r="N15" s="46" t="s">
        <v>6</v>
      </c>
      <c r="O15" s="47"/>
      <c r="P15" s="49">
        <f>SUM(P9:P14)</f>
        <v>4</v>
      </c>
      <c r="Q15" s="97"/>
      <c r="R15" s="46" t="s">
        <v>6</v>
      </c>
      <c r="S15" s="47"/>
      <c r="T15" s="49">
        <f>SUM(T9:T14)</f>
        <v>6</v>
      </c>
      <c r="V15" s="46" t="s">
        <v>6</v>
      </c>
      <c r="W15" s="47"/>
      <c r="X15" s="49">
        <f>SUM(X9:X14)</f>
        <v>14</v>
      </c>
      <c r="Z15" s="46" t="s">
        <v>6</v>
      </c>
      <c r="AA15" s="47"/>
      <c r="AB15" s="49">
        <f>SUM(AB9:AB14)</f>
        <v>18</v>
      </c>
      <c r="AD15" s="46" t="s">
        <v>6</v>
      </c>
      <c r="AE15" s="47"/>
      <c r="AF15" s="49">
        <f>SUM(AF9:AF14)</f>
        <v>2</v>
      </c>
      <c r="AG15" s="97"/>
      <c r="AH15" s="46" t="s">
        <v>6</v>
      </c>
      <c r="AI15" s="47"/>
      <c r="AJ15" s="49">
        <f>SUM(AJ9:AJ14)</f>
        <v>6</v>
      </c>
      <c r="AL15" s="46" t="s">
        <v>6</v>
      </c>
      <c r="AM15" s="47"/>
      <c r="AN15" s="49">
        <f>SUM(AN9:AN14)</f>
        <v>14</v>
      </c>
    </row>
    <row r="18" spans="1:41" s="3" customFormat="1" ht="14.45" customHeight="1" x14ac:dyDescent="0.25">
      <c r="A18" s="96" t="str">
        <f>Otteluohjelma!$E$161&amp;"-"&amp;Otteluohjelma!$G$161</f>
        <v>3-4</v>
      </c>
      <c r="B18" s="99" t="str">
        <f>Otteluohjelma!$E$162</f>
        <v>AllStars</v>
      </c>
      <c r="C18" s="99" t="str">
        <f>Perustiedot!$A$12</f>
        <v>TPS</v>
      </c>
      <c r="D18" s="99" t="str">
        <f>Perustiedot!$A$12</f>
        <v>TPS</v>
      </c>
      <c r="F18" s="99" t="str">
        <f>Otteluohjelma!$G$162</f>
        <v>TPS</v>
      </c>
      <c r="G18" s="99" t="e">
        <f>Perustiedot!#REF!</f>
        <v>#REF!</v>
      </c>
      <c r="H18" s="99" t="e">
        <f>Perustiedot!#REF!</f>
        <v>#REF!</v>
      </c>
      <c r="J18" s="99" t="str">
        <f>Otteluohjelma!$E$163</f>
        <v>BcStory</v>
      </c>
      <c r="K18" s="99" t="str">
        <f>Perustiedot!$A$11</f>
        <v>Bay</v>
      </c>
      <c r="L18" s="99" t="str">
        <f>Perustiedot!$A$11</f>
        <v>Bay</v>
      </c>
      <c r="N18" s="99" t="str">
        <f>Otteluohjelma!$G$163</f>
        <v>GH</v>
      </c>
      <c r="O18" s="99" t="e">
        <f>Perustiedot!#REF!</f>
        <v>#REF!</v>
      </c>
      <c r="P18" s="99" t="e">
        <f>Perustiedot!#REF!</f>
        <v>#REF!</v>
      </c>
      <c r="Q18" s="100" t="str">
        <f>$A$18</f>
        <v>3-4</v>
      </c>
      <c r="R18" s="99" t="str">
        <f>Otteluohjelma!$E$164</f>
        <v>WRB</v>
      </c>
      <c r="S18" s="99" t="str">
        <f>Perustiedot!$A$12</f>
        <v>TPS</v>
      </c>
      <c r="T18" s="99" t="str">
        <f>Perustiedot!$A$12</f>
        <v>TPS</v>
      </c>
      <c r="V18" s="99" t="str">
        <f>Otteluohjelma!$G$164</f>
        <v>Bay</v>
      </c>
      <c r="W18" s="99" t="e">
        <f>Perustiedot!#REF!</f>
        <v>#REF!</v>
      </c>
      <c r="X18" s="99" t="e">
        <f>Perustiedot!#REF!</f>
        <v>#REF!</v>
      </c>
      <c r="Z18" s="99" t="str">
        <f>Otteluohjelma!$E$165</f>
        <v>Mistral</v>
      </c>
      <c r="AA18" s="99" t="str">
        <f>Perustiedot!$A$11</f>
        <v>Bay</v>
      </c>
      <c r="AB18" s="99" t="str">
        <f>Perustiedot!$A$11</f>
        <v>Bay</v>
      </c>
      <c r="AD18" s="99" t="str">
        <f>Otteluohjelma!$G$165</f>
        <v>Patteri</v>
      </c>
      <c r="AE18" s="99" t="e">
        <f>Perustiedot!#REF!</f>
        <v>#REF!</v>
      </c>
      <c r="AF18" s="99" t="e">
        <f>Perustiedot!#REF!</f>
        <v>#REF!</v>
      </c>
      <c r="AG18" s="100" t="str">
        <f>$A$18</f>
        <v>3-4</v>
      </c>
      <c r="AH18" s="99" t="str">
        <f>Otteluohjelma!$E$166</f>
        <v>TPS</v>
      </c>
      <c r="AI18" s="99" t="str">
        <f>Perustiedot!$A$12</f>
        <v>TPS</v>
      </c>
      <c r="AJ18" s="99" t="str">
        <f>Perustiedot!$A$12</f>
        <v>TPS</v>
      </c>
      <c r="AL18" s="99" t="str">
        <f>Otteluohjelma!$G$166</f>
        <v>GB</v>
      </c>
      <c r="AM18" s="99" t="e">
        <f>Perustiedot!#REF!</f>
        <v>#REF!</v>
      </c>
      <c r="AN18" s="99" t="e">
        <f>Perustiedot!#REF!</f>
        <v>#REF!</v>
      </c>
    </row>
    <row r="19" spans="1:41" s="3" customFormat="1" x14ac:dyDescent="0.25">
      <c r="A19" s="97"/>
      <c r="B19" s="42" t="s">
        <v>3</v>
      </c>
      <c r="C19" s="43" t="s">
        <v>7</v>
      </c>
      <c r="D19" s="43" t="s">
        <v>8</v>
      </c>
      <c r="E19" s="44"/>
      <c r="F19" s="42" t="s">
        <v>3</v>
      </c>
      <c r="G19" s="43" t="s">
        <v>7</v>
      </c>
      <c r="H19" s="43" t="s">
        <v>8</v>
      </c>
      <c r="J19" s="42" t="s">
        <v>3</v>
      </c>
      <c r="K19" s="43" t="s">
        <v>7</v>
      </c>
      <c r="L19" s="43" t="s">
        <v>8</v>
      </c>
      <c r="M19" s="44"/>
      <c r="N19" s="42" t="s">
        <v>3</v>
      </c>
      <c r="O19" s="43" t="s">
        <v>7</v>
      </c>
      <c r="P19" s="43" t="s">
        <v>8</v>
      </c>
      <c r="Q19" s="101"/>
      <c r="R19" s="42" t="s">
        <v>3</v>
      </c>
      <c r="S19" s="43" t="s">
        <v>7</v>
      </c>
      <c r="T19" s="43" t="s">
        <v>8</v>
      </c>
      <c r="U19" s="44"/>
      <c r="V19" s="42" t="s">
        <v>3</v>
      </c>
      <c r="W19" s="43" t="s">
        <v>7</v>
      </c>
      <c r="X19" s="43" t="s">
        <v>8</v>
      </c>
      <c r="Z19" s="42" t="s">
        <v>3</v>
      </c>
      <c r="AA19" s="43" t="s">
        <v>7</v>
      </c>
      <c r="AB19" s="43" t="s">
        <v>8</v>
      </c>
      <c r="AC19" s="44"/>
      <c r="AD19" s="42" t="s">
        <v>3</v>
      </c>
      <c r="AE19" s="43" t="s">
        <v>7</v>
      </c>
      <c r="AF19" s="43" t="s">
        <v>8</v>
      </c>
      <c r="AG19" s="101"/>
      <c r="AH19" s="42" t="s">
        <v>3</v>
      </c>
      <c r="AI19" s="43" t="s">
        <v>7</v>
      </c>
      <c r="AJ19" s="43" t="s">
        <v>8</v>
      </c>
      <c r="AK19" s="44"/>
      <c r="AL19" s="42" t="s">
        <v>3</v>
      </c>
      <c r="AM19" s="43" t="s">
        <v>7</v>
      </c>
      <c r="AN19" s="43" t="s">
        <v>8</v>
      </c>
    </row>
    <row r="20" spans="1:41" x14ac:dyDescent="0.25">
      <c r="A20" s="97"/>
      <c r="B20" s="35" t="s">
        <v>200</v>
      </c>
      <c r="C20" s="34">
        <v>180</v>
      </c>
      <c r="D20" s="45">
        <f>IF(C20=0,0,IF(C20=G20,1,IF(C20&gt;G20,2,0)))</f>
        <v>0</v>
      </c>
      <c r="F20" s="35" t="s">
        <v>133</v>
      </c>
      <c r="G20" s="34">
        <v>210</v>
      </c>
      <c r="H20" s="45">
        <f>IF(G20=0,0,IF(G20=C20,1,IF(G20&gt;C20,2,0)))</f>
        <v>2</v>
      </c>
      <c r="J20" s="35" t="s">
        <v>189</v>
      </c>
      <c r="K20" s="34">
        <v>137</v>
      </c>
      <c r="L20" s="45">
        <f>IF(K20=0,0,IF(K20=O20,1,IF(K20&gt;O20,2,0)))</f>
        <v>0</v>
      </c>
      <c r="N20" s="35" t="s">
        <v>163</v>
      </c>
      <c r="O20" s="34">
        <v>215</v>
      </c>
      <c r="P20" s="45">
        <f>IF(O20=0,0,IF(O20=K20,1,IF(O20&gt;K20,2,0)))</f>
        <v>2</v>
      </c>
      <c r="Q20" s="101"/>
      <c r="R20" s="35" t="s">
        <v>168</v>
      </c>
      <c r="S20" s="34">
        <v>202</v>
      </c>
      <c r="T20" s="45">
        <f>IF(S20=0,0,IF(S20=W20,1,IF(S20&gt;W20,2,0)))</f>
        <v>0</v>
      </c>
      <c r="V20" s="35" t="s">
        <v>156</v>
      </c>
      <c r="W20" s="34">
        <v>216</v>
      </c>
      <c r="X20" s="45">
        <f>IF(W20=0,0,IF(W20=S20,1,IF(W20&gt;S20,2,0)))</f>
        <v>2</v>
      </c>
      <c r="Z20" s="35" t="s">
        <v>164</v>
      </c>
      <c r="AA20" s="34">
        <v>214</v>
      </c>
      <c r="AB20" s="45">
        <f>IF(AA20=0,0,IF(AA20=AE20,1,IF(AA20&gt;AE20,2,0)))</f>
        <v>2</v>
      </c>
      <c r="AD20" s="35" t="s">
        <v>195</v>
      </c>
      <c r="AE20" s="34">
        <v>164</v>
      </c>
      <c r="AF20" s="45">
        <f>IF(AE20=0,0,IF(AE20=AA20,1,IF(AE20&gt;AA20,2,0)))</f>
        <v>0</v>
      </c>
      <c r="AG20" s="101"/>
      <c r="AH20" s="35" t="s">
        <v>133</v>
      </c>
      <c r="AI20" s="34">
        <v>233</v>
      </c>
      <c r="AJ20" s="45">
        <f>IF(AI20=0,0,IF(AI20=AM20,1,IF(AI20&gt;AM20,2,0)))</f>
        <v>2</v>
      </c>
      <c r="AL20" s="35" t="s">
        <v>105</v>
      </c>
      <c r="AM20" s="34">
        <v>180</v>
      </c>
      <c r="AN20" s="45">
        <f>IF(AM20=0,0,IF(AM20=AI20,1,IF(AM20&gt;AI20,2,0)))</f>
        <v>0</v>
      </c>
    </row>
    <row r="21" spans="1:41" x14ac:dyDescent="0.25">
      <c r="A21" s="97"/>
      <c r="B21" s="35" t="s">
        <v>199</v>
      </c>
      <c r="C21" s="34">
        <v>212</v>
      </c>
      <c r="D21" s="45">
        <f t="shared" ref="D21:D24" si="10">IF(C21=0,0,IF(C21=G21,1,IF(C21&gt;G21,2,0)))</f>
        <v>0</v>
      </c>
      <c r="F21" s="35" t="s">
        <v>155</v>
      </c>
      <c r="G21" s="34">
        <v>226</v>
      </c>
      <c r="H21" s="45">
        <f t="shared" ref="H21:H24" si="11">IF(G21=0,0,IF(G21=C21,1,IF(G21&gt;C21,2,0)))</f>
        <v>2</v>
      </c>
      <c r="J21" s="35" t="s">
        <v>185</v>
      </c>
      <c r="K21" s="34">
        <v>201</v>
      </c>
      <c r="L21" s="45">
        <f t="shared" ref="L21:L24" si="12">IF(K21=0,0,IF(K21=O21,1,IF(K21&gt;O21,2,0)))</f>
        <v>0</v>
      </c>
      <c r="N21" s="35" t="s">
        <v>215</v>
      </c>
      <c r="O21" s="34">
        <v>212</v>
      </c>
      <c r="P21" s="45">
        <f t="shared" ref="P21:P24" si="13">IF(O21=0,0,IF(O21=K21,1,IF(O21&gt;K21,2,0)))</f>
        <v>2</v>
      </c>
      <c r="Q21" s="101"/>
      <c r="R21" s="35" t="s">
        <v>226</v>
      </c>
      <c r="S21" s="34">
        <v>252</v>
      </c>
      <c r="T21" s="45">
        <f t="shared" ref="T21:T24" si="14">IF(S21=0,0,IF(S21=W21,1,IF(S21&gt;W21,2,0)))</f>
        <v>2</v>
      </c>
      <c r="V21" s="35" t="s">
        <v>104</v>
      </c>
      <c r="W21" s="34">
        <v>178</v>
      </c>
      <c r="X21" s="45">
        <f t="shared" ref="X21:X24" si="15">IF(W21=0,0,IF(W21=S21,1,IF(W21&gt;S21,2,0)))</f>
        <v>0</v>
      </c>
      <c r="Z21" s="35" t="s">
        <v>160</v>
      </c>
      <c r="AA21" s="34">
        <v>157</v>
      </c>
      <c r="AB21" s="45">
        <f t="shared" ref="AB21:AB24" si="16">IF(AA21=0,0,IF(AA21=AE21,1,IF(AA21&gt;AE21,2,0)))</f>
        <v>0</v>
      </c>
      <c r="AD21" s="35" t="s">
        <v>115</v>
      </c>
      <c r="AE21" s="34">
        <v>234</v>
      </c>
      <c r="AF21" s="45">
        <f t="shared" ref="AF21:AF24" si="17">IF(AE21=0,0,IF(AE21=AA21,1,IF(AE21&gt;AA21,2,0)))</f>
        <v>2</v>
      </c>
      <c r="AG21" s="101"/>
      <c r="AH21" s="35" t="s">
        <v>155</v>
      </c>
      <c r="AI21" s="34">
        <v>194</v>
      </c>
      <c r="AJ21" s="45">
        <f t="shared" ref="AJ21:AJ24" si="18">IF(AI21=0,0,IF(AI21=AM21,1,IF(AI21&gt;AM21,2,0)))</f>
        <v>2</v>
      </c>
      <c r="AL21" s="35" t="s">
        <v>112</v>
      </c>
      <c r="AM21" s="34">
        <v>188</v>
      </c>
      <c r="AN21" s="45">
        <f t="shared" ref="AN21:AN24" si="19">IF(AM21=0,0,IF(AM21=AI21,1,IF(AM21&gt;AI21,2,0)))</f>
        <v>0</v>
      </c>
    </row>
    <row r="22" spans="1:41" x14ac:dyDescent="0.25">
      <c r="A22" s="97"/>
      <c r="B22" s="35" t="s">
        <v>202</v>
      </c>
      <c r="C22" s="34">
        <v>166</v>
      </c>
      <c r="D22" s="45">
        <f t="shared" si="10"/>
        <v>0</v>
      </c>
      <c r="F22" s="35" t="s">
        <v>145</v>
      </c>
      <c r="G22" s="34">
        <v>206</v>
      </c>
      <c r="H22" s="45">
        <f t="shared" si="11"/>
        <v>2</v>
      </c>
      <c r="J22" s="35" t="s">
        <v>187</v>
      </c>
      <c r="K22" s="34">
        <v>203</v>
      </c>
      <c r="L22" s="45">
        <f t="shared" si="12"/>
        <v>0</v>
      </c>
      <c r="N22" s="35" t="s">
        <v>130</v>
      </c>
      <c r="O22" s="34">
        <v>226</v>
      </c>
      <c r="P22" s="45">
        <f t="shared" si="13"/>
        <v>2</v>
      </c>
      <c r="Q22" s="101"/>
      <c r="R22" s="35" t="s">
        <v>207</v>
      </c>
      <c r="S22" s="34">
        <v>163</v>
      </c>
      <c r="T22" s="45">
        <f t="shared" si="14"/>
        <v>0</v>
      </c>
      <c r="V22" s="35" t="s">
        <v>219</v>
      </c>
      <c r="W22" s="34">
        <v>231</v>
      </c>
      <c r="X22" s="45">
        <f t="shared" si="15"/>
        <v>2</v>
      </c>
      <c r="Z22" s="35" t="s">
        <v>167</v>
      </c>
      <c r="AA22" s="34">
        <v>180</v>
      </c>
      <c r="AB22" s="45">
        <f t="shared" si="16"/>
        <v>0</v>
      </c>
      <c r="AD22" s="35" t="s">
        <v>197</v>
      </c>
      <c r="AE22" s="34">
        <v>192</v>
      </c>
      <c r="AF22" s="45">
        <f t="shared" si="17"/>
        <v>2</v>
      </c>
      <c r="AG22" s="101"/>
      <c r="AH22" s="35" t="s">
        <v>145</v>
      </c>
      <c r="AI22" s="34">
        <v>235</v>
      </c>
      <c r="AJ22" s="45">
        <f t="shared" si="18"/>
        <v>2</v>
      </c>
      <c r="AL22" s="35" t="s">
        <v>169</v>
      </c>
      <c r="AM22" s="34">
        <v>233</v>
      </c>
      <c r="AN22" s="45">
        <f t="shared" si="19"/>
        <v>0</v>
      </c>
    </row>
    <row r="23" spans="1:41" x14ac:dyDescent="0.25">
      <c r="A23" s="97"/>
      <c r="B23" s="35" t="s">
        <v>203</v>
      </c>
      <c r="C23" s="34">
        <v>199</v>
      </c>
      <c r="D23" s="45">
        <f t="shared" si="10"/>
        <v>0</v>
      </c>
      <c r="F23" s="35" t="s">
        <v>140</v>
      </c>
      <c r="G23" s="34">
        <v>215</v>
      </c>
      <c r="H23" s="45">
        <f t="shared" si="11"/>
        <v>2</v>
      </c>
      <c r="J23" s="35" t="s">
        <v>146</v>
      </c>
      <c r="K23" s="34">
        <v>187</v>
      </c>
      <c r="L23" s="45">
        <f t="shared" si="12"/>
        <v>0</v>
      </c>
      <c r="N23" s="35" t="s">
        <v>151</v>
      </c>
      <c r="O23" s="34">
        <v>205</v>
      </c>
      <c r="P23" s="45">
        <f t="shared" si="13"/>
        <v>2</v>
      </c>
      <c r="Q23" s="101"/>
      <c r="R23" s="35" t="s">
        <v>208</v>
      </c>
      <c r="S23" s="34">
        <v>179</v>
      </c>
      <c r="T23" s="45">
        <f t="shared" si="14"/>
        <v>0</v>
      </c>
      <c r="V23" s="35" t="s">
        <v>111</v>
      </c>
      <c r="W23" s="34">
        <v>233</v>
      </c>
      <c r="X23" s="45">
        <f t="shared" si="15"/>
        <v>2</v>
      </c>
      <c r="Z23" s="35" t="s">
        <v>166</v>
      </c>
      <c r="AA23" s="34">
        <v>193</v>
      </c>
      <c r="AB23" s="45">
        <f t="shared" si="16"/>
        <v>2</v>
      </c>
      <c r="AD23" s="35" t="s">
        <v>138</v>
      </c>
      <c r="AE23" s="34">
        <v>168</v>
      </c>
      <c r="AF23" s="45">
        <f t="shared" si="17"/>
        <v>0</v>
      </c>
      <c r="AG23" s="101"/>
      <c r="AH23" s="35" t="s">
        <v>140</v>
      </c>
      <c r="AI23" s="34">
        <v>242</v>
      </c>
      <c r="AJ23" s="45">
        <f t="shared" si="18"/>
        <v>2</v>
      </c>
      <c r="AL23" s="35" t="s">
        <v>120</v>
      </c>
      <c r="AM23" s="34">
        <v>203</v>
      </c>
      <c r="AN23" s="45">
        <f t="shared" si="19"/>
        <v>0</v>
      </c>
    </row>
    <row r="24" spans="1:41" x14ac:dyDescent="0.25">
      <c r="A24" s="97"/>
      <c r="B24" s="35" t="s">
        <v>198</v>
      </c>
      <c r="C24" s="34">
        <v>192</v>
      </c>
      <c r="D24" s="45">
        <f t="shared" si="10"/>
        <v>0</v>
      </c>
      <c r="F24" s="35" t="s">
        <v>150</v>
      </c>
      <c r="G24" s="34">
        <v>228</v>
      </c>
      <c r="H24" s="45">
        <f t="shared" si="11"/>
        <v>2</v>
      </c>
      <c r="J24" s="35" t="s">
        <v>186</v>
      </c>
      <c r="K24" s="34">
        <v>179</v>
      </c>
      <c r="L24" s="45">
        <f t="shared" si="12"/>
        <v>2</v>
      </c>
      <c r="N24" s="35" t="s">
        <v>113</v>
      </c>
      <c r="O24" s="34">
        <v>160</v>
      </c>
      <c r="P24" s="45">
        <f t="shared" si="13"/>
        <v>0</v>
      </c>
      <c r="Q24" s="101"/>
      <c r="R24" s="35" t="s">
        <v>119</v>
      </c>
      <c r="S24" s="34">
        <v>223</v>
      </c>
      <c r="T24" s="45">
        <f t="shared" si="14"/>
        <v>0</v>
      </c>
      <c r="V24" s="35" t="s">
        <v>118</v>
      </c>
      <c r="W24" s="34">
        <v>224</v>
      </c>
      <c r="X24" s="45">
        <f t="shared" si="15"/>
        <v>2</v>
      </c>
      <c r="Z24" s="35" t="s">
        <v>161</v>
      </c>
      <c r="AA24" s="34">
        <v>247</v>
      </c>
      <c r="AB24" s="45">
        <f t="shared" si="16"/>
        <v>0</v>
      </c>
      <c r="AD24" s="35" t="s">
        <v>122</v>
      </c>
      <c r="AE24" s="34">
        <v>252</v>
      </c>
      <c r="AF24" s="45">
        <f t="shared" si="17"/>
        <v>2</v>
      </c>
      <c r="AG24" s="101"/>
      <c r="AH24" s="35" t="s">
        <v>124</v>
      </c>
      <c r="AI24" s="34">
        <v>160</v>
      </c>
      <c r="AJ24" s="45">
        <f t="shared" si="18"/>
        <v>0</v>
      </c>
      <c r="AL24" s="35" t="s">
        <v>129</v>
      </c>
      <c r="AM24" s="34">
        <v>237</v>
      </c>
      <c r="AN24" s="45">
        <f t="shared" si="19"/>
        <v>2</v>
      </c>
    </row>
    <row r="25" spans="1:41" ht="18.75" x14ac:dyDescent="0.3">
      <c r="A25" s="97"/>
      <c r="B25" s="46" t="s">
        <v>35</v>
      </c>
      <c r="C25" s="47">
        <f>SUM(C20:C24)</f>
        <v>949</v>
      </c>
      <c r="D25" s="47">
        <f>IF(C25=0,0,IF(C25=G25,5,IF(C25&gt;G25,10,0)))</f>
        <v>0</v>
      </c>
      <c r="E25" s="48"/>
      <c r="F25" s="46" t="s">
        <v>35</v>
      </c>
      <c r="G25" s="47">
        <f>SUM(G20:G24)</f>
        <v>1085</v>
      </c>
      <c r="H25" s="47">
        <f>IF(G25=0,0,IF(G25=C25,5,IF(G25&gt;C25,10,0)))</f>
        <v>10</v>
      </c>
      <c r="I25" s="48"/>
      <c r="J25" s="46" t="s">
        <v>35</v>
      </c>
      <c r="K25" s="47">
        <f>SUM(K20:K24)</f>
        <v>907</v>
      </c>
      <c r="L25" s="47">
        <f>IF(K25=0,0,IF(K25=O25,5,IF(K25&gt;O25,10,0)))</f>
        <v>0</v>
      </c>
      <c r="M25" s="48"/>
      <c r="N25" s="46" t="s">
        <v>35</v>
      </c>
      <c r="O25" s="47">
        <f>SUM(O20:O24)</f>
        <v>1018</v>
      </c>
      <c r="P25" s="47">
        <f>IF(O25=0,0,IF(O25=K25,5,IF(O25&gt;K25,10,0)))</f>
        <v>10</v>
      </c>
      <c r="Q25" s="101"/>
      <c r="R25" s="46" t="s">
        <v>35</v>
      </c>
      <c r="S25" s="47">
        <f>SUM(S20:S24)</f>
        <v>1019</v>
      </c>
      <c r="T25" s="47">
        <f>IF(S25=0,0,IF(S25=W25,5,IF(S25&gt;W25,10,0)))</f>
        <v>0</v>
      </c>
      <c r="U25" s="48"/>
      <c r="V25" s="46" t="s">
        <v>35</v>
      </c>
      <c r="W25" s="47">
        <f>SUM(W20:W24)</f>
        <v>1082</v>
      </c>
      <c r="X25" s="47">
        <f>IF(W25=0,0,IF(W25=S25,5,IF(W25&gt;S25,10,0)))</f>
        <v>10</v>
      </c>
      <c r="Y25" s="48"/>
      <c r="Z25" s="46" t="s">
        <v>35</v>
      </c>
      <c r="AA25" s="47">
        <f>SUM(AA20:AA24)</f>
        <v>991</v>
      </c>
      <c r="AB25" s="47">
        <f>IF(AA25=0,0,IF(AA25=AE25,5,IF(AA25&gt;AE25,10,0)))</f>
        <v>0</v>
      </c>
      <c r="AC25" s="48"/>
      <c r="AD25" s="46" t="s">
        <v>35</v>
      </c>
      <c r="AE25" s="47">
        <f>SUM(AE20:AE24)</f>
        <v>1010</v>
      </c>
      <c r="AF25" s="47">
        <f>IF(AE25=0,0,IF(AE25=AA25,5,IF(AE25&gt;AA25,10,0)))</f>
        <v>10</v>
      </c>
      <c r="AG25" s="101"/>
      <c r="AH25" s="46" t="s">
        <v>35</v>
      </c>
      <c r="AI25" s="47">
        <f>SUM(AI20:AI24)</f>
        <v>1064</v>
      </c>
      <c r="AJ25" s="47">
        <f>IF(AI25=0,0,IF(AI25=AM25,5,IF(AI25&gt;AM25,10,0)))</f>
        <v>10</v>
      </c>
      <c r="AK25" s="48"/>
      <c r="AL25" s="46" t="s">
        <v>35</v>
      </c>
      <c r="AM25" s="47">
        <f>SUM(AM20:AM24)</f>
        <v>1041</v>
      </c>
      <c r="AN25" s="47">
        <f>IF(AM25=0,0,IF(AM25=AI25,5,IF(AM25&gt;AI25,10,0)))</f>
        <v>0</v>
      </c>
      <c r="AO25" s="48"/>
    </row>
    <row r="26" spans="1:41" ht="18.75" x14ac:dyDescent="0.3">
      <c r="A26" s="97"/>
      <c r="B26" s="46" t="s">
        <v>6</v>
      </c>
      <c r="C26" s="47"/>
      <c r="D26" s="49">
        <f>SUM(D20:D25)</f>
        <v>0</v>
      </c>
      <c r="E26" s="48"/>
      <c r="F26" s="46" t="s">
        <v>6</v>
      </c>
      <c r="G26" s="47"/>
      <c r="H26" s="49">
        <f>SUM(H20:H25)</f>
        <v>20</v>
      </c>
      <c r="I26" s="48"/>
      <c r="J26" s="46" t="s">
        <v>6</v>
      </c>
      <c r="K26" s="47"/>
      <c r="L26" s="49">
        <f>SUM(L20:L25)</f>
        <v>2</v>
      </c>
      <c r="M26" s="48"/>
      <c r="N26" s="46" t="s">
        <v>6</v>
      </c>
      <c r="O26" s="47"/>
      <c r="P26" s="49">
        <f>SUM(P20:P25)</f>
        <v>18</v>
      </c>
      <c r="Q26" s="101"/>
      <c r="R26" s="46" t="s">
        <v>6</v>
      </c>
      <c r="S26" s="47"/>
      <c r="T26" s="49">
        <f>SUM(T20:T25)</f>
        <v>2</v>
      </c>
      <c r="U26" s="48"/>
      <c r="V26" s="46" t="s">
        <v>6</v>
      </c>
      <c r="W26" s="47"/>
      <c r="X26" s="49">
        <f>SUM(X20:X25)</f>
        <v>18</v>
      </c>
      <c r="Y26" s="48"/>
      <c r="Z26" s="46" t="s">
        <v>6</v>
      </c>
      <c r="AA26" s="47"/>
      <c r="AB26" s="49">
        <f>SUM(AB20:AB25)</f>
        <v>4</v>
      </c>
      <c r="AC26" s="48"/>
      <c r="AD26" s="46" t="s">
        <v>6</v>
      </c>
      <c r="AE26" s="47"/>
      <c r="AF26" s="49">
        <f>SUM(AF20:AF25)</f>
        <v>16</v>
      </c>
      <c r="AG26" s="101"/>
      <c r="AH26" s="46" t="s">
        <v>6</v>
      </c>
      <c r="AI26" s="47"/>
      <c r="AJ26" s="49">
        <f>SUM(AJ20:AJ25)</f>
        <v>18</v>
      </c>
      <c r="AK26" s="48"/>
      <c r="AL26" s="46" t="s">
        <v>6</v>
      </c>
      <c r="AM26" s="47"/>
      <c r="AN26" s="49">
        <f>SUM(AN20:AN25)</f>
        <v>2</v>
      </c>
      <c r="AO26" s="48"/>
    </row>
    <row r="29" spans="1:41" s="3" customFormat="1" ht="14.45" customHeight="1" x14ac:dyDescent="0.25">
      <c r="A29" s="96" t="str">
        <f>Otteluohjelma!$H$161&amp;"-"&amp;Otteluohjelma!$J$161</f>
        <v>5-6</v>
      </c>
      <c r="B29" s="99" t="str">
        <f>Otteluohjelma!$H$162</f>
        <v>RäMe</v>
      </c>
      <c r="C29" s="99"/>
      <c r="D29" s="99"/>
      <c r="F29" s="99" t="str">
        <f>Otteluohjelma!$J$162</f>
        <v>Mistral</v>
      </c>
      <c r="G29" s="99" t="e">
        <f>Perustiedot!#REF!</f>
        <v>#REF!</v>
      </c>
      <c r="H29" s="99" t="e">
        <f>Perustiedot!#REF!</f>
        <v>#REF!</v>
      </c>
      <c r="J29" s="99" t="str">
        <f>Otteluohjelma!$H$163</f>
        <v>WRB</v>
      </c>
      <c r="K29" s="99" t="str">
        <f>Perustiedot!$A$6</f>
        <v>WRB</v>
      </c>
      <c r="L29" s="99" t="str">
        <f>Perustiedot!$A$6</f>
        <v>WRB</v>
      </c>
      <c r="N29" s="99" t="str">
        <f>Otteluohjelma!$J$163</f>
        <v>GB</v>
      </c>
      <c r="O29" s="99"/>
      <c r="P29" s="99"/>
      <c r="Q29" s="100" t="str">
        <f>$A$29</f>
        <v>5-6</v>
      </c>
      <c r="R29" s="99" t="str">
        <f>Otteluohjelma!$H$164</f>
        <v>TKK</v>
      </c>
      <c r="S29" s="99"/>
      <c r="T29" s="99"/>
      <c r="V29" s="99" t="str">
        <f>Otteluohjelma!$J$164</f>
        <v>GH</v>
      </c>
      <c r="W29" s="99" t="e">
        <f>Perustiedot!#REF!</f>
        <v>#REF!</v>
      </c>
      <c r="X29" s="99" t="e">
        <f>Perustiedot!#REF!</f>
        <v>#REF!</v>
      </c>
      <c r="Z29" s="99" t="str">
        <f>Otteluohjelma!$H$165</f>
        <v>AllStars</v>
      </c>
      <c r="AA29" s="99" t="str">
        <f>Perustiedot!$A$6</f>
        <v>WRB</v>
      </c>
      <c r="AB29" s="99" t="str">
        <f>Perustiedot!$A$6</f>
        <v>WRB</v>
      </c>
      <c r="AD29" s="99" t="str">
        <f>Otteluohjelma!$J$165</f>
        <v>Mainarit</v>
      </c>
      <c r="AE29" s="99"/>
      <c r="AF29" s="99"/>
      <c r="AG29" s="100" t="str">
        <f>$A$29</f>
        <v>5-6</v>
      </c>
      <c r="AH29" s="99" t="str">
        <f>Otteluohjelma!$H$166</f>
        <v>BcStory</v>
      </c>
      <c r="AI29" s="99"/>
      <c r="AJ29" s="99"/>
      <c r="AL29" s="99" t="str">
        <f>Otteluohjelma!$J$166</f>
        <v>RäMe</v>
      </c>
      <c r="AM29" s="99" t="e">
        <f>Perustiedot!#REF!</f>
        <v>#REF!</v>
      </c>
      <c r="AN29" s="99" t="e">
        <f>Perustiedot!#REF!</f>
        <v>#REF!</v>
      </c>
    </row>
    <row r="30" spans="1:41" s="3" customFormat="1" x14ac:dyDescent="0.25">
      <c r="A30" s="97"/>
      <c r="B30" s="42" t="s">
        <v>3</v>
      </c>
      <c r="C30" s="43" t="s">
        <v>7</v>
      </c>
      <c r="D30" s="43" t="s">
        <v>8</v>
      </c>
      <c r="E30" s="44"/>
      <c r="F30" s="42" t="s">
        <v>3</v>
      </c>
      <c r="G30" s="43" t="s">
        <v>7</v>
      </c>
      <c r="H30" s="43" t="s">
        <v>8</v>
      </c>
      <c r="J30" s="42" t="s">
        <v>3</v>
      </c>
      <c r="K30" s="43" t="s">
        <v>7</v>
      </c>
      <c r="L30" s="43" t="s">
        <v>8</v>
      </c>
      <c r="M30" s="44"/>
      <c r="N30" s="42" t="s">
        <v>3</v>
      </c>
      <c r="O30" s="43" t="s">
        <v>7</v>
      </c>
      <c r="P30" s="43" t="s">
        <v>8</v>
      </c>
      <c r="Q30" s="101"/>
      <c r="R30" s="42" t="s">
        <v>3</v>
      </c>
      <c r="S30" s="43" t="s">
        <v>7</v>
      </c>
      <c r="T30" s="43" t="s">
        <v>8</v>
      </c>
      <c r="U30" s="44"/>
      <c r="V30" s="42" t="s">
        <v>3</v>
      </c>
      <c r="W30" s="43" t="s">
        <v>7</v>
      </c>
      <c r="X30" s="43" t="s">
        <v>8</v>
      </c>
      <c r="Z30" s="42" t="s">
        <v>3</v>
      </c>
      <c r="AA30" s="43" t="s">
        <v>7</v>
      </c>
      <c r="AB30" s="43" t="s">
        <v>8</v>
      </c>
      <c r="AC30" s="44"/>
      <c r="AD30" s="42" t="s">
        <v>3</v>
      </c>
      <c r="AE30" s="43" t="s">
        <v>7</v>
      </c>
      <c r="AF30" s="43" t="s">
        <v>8</v>
      </c>
      <c r="AG30" s="101"/>
      <c r="AH30" s="42" t="s">
        <v>3</v>
      </c>
      <c r="AI30" s="43" t="s">
        <v>7</v>
      </c>
      <c r="AJ30" s="43" t="s">
        <v>8</v>
      </c>
      <c r="AK30" s="44"/>
      <c r="AL30" s="42" t="s">
        <v>3</v>
      </c>
      <c r="AM30" s="43" t="s">
        <v>7</v>
      </c>
      <c r="AN30" s="43" t="s">
        <v>8</v>
      </c>
    </row>
    <row r="31" spans="1:41" x14ac:dyDescent="0.25">
      <c r="A31" s="97"/>
      <c r="B31" s="35" t="s">
        <v>143</v>
      </c>
      <c r="C31" s="34">
        <v>233</v>
      </c>
      <c r="D31" s="45">
        <f>IF(C31=0,0,IF(C31=G31,1,IF(C31&gt;G31,2,0)))</f>
        <v>2</v>
      </c>
      <c r="F31" s="35" t="s">
        <v>164</v>
      </c>
      <c r="G31" s="34">
        <v>199</v>
      </c>
      <c r="H31" s="45">
        <f>IF(G31=0,0,IF(G31=C31,1,IF(G31&gt;C31,2,0)))</f>
        <v>0</v>
      </c>
      <c r="J31" s="35" t="s">
        <v>168</v>
      </c>
      <c r="K31" s="34">
        <v>190</v>
      </c>
      <c r="L31" s="45">
        <f>IF(K31=0,0,IF(K31=O31,1,IF(K31&gt;O31,2,0)))</f>
        <v>0</v>
      </c>
      <c r="N31" s="35" t="s">
        <v>105</v>
      </c>
      <c r="O31" s="34">
        <v>234</v>
      </c>
      <c r="P31" s="45">
        <f>IF(O31=0,0,IF(O31=K31,1,IF(O31&gt;K31,2,0)))</f>
        <v>2</v>
      </c>
      <c r="Q31" s="101"/>
      <c r="R31" s="35" t="s">
        <v>172</v>
      </c>
      <c r="S31" s="34">
        <v>206</v>
      </c>
      <c r="T31" s="45">
        <f>IF(S31=0,0,IF(S31=W31,1,IF(S31&gt;W31,2,0)))</f>
        <v>2</v>
      </c>
      <c r="V31" s="35" t="s">
        <v>163</v>
      </c>
      <c r="W31" s="34">
        <v>129</v>
      </c>
      <c r="X31" s="45">
        <f>IF(W31=0,0,IF(W31=S31,1,IF(W31&gt;S31,2,0)))</f>
        <v>0</v>
      </c>
      <c r="Z31" s="35" t="s">
        <v>200</v>
      </c>
      <c r="AA31" s="34">
        <v>177</v>
      </c>
      <c r="AB31" s="45">
        <f>IF(AA31=0,0,IF(AA31=AE31,1,IF(AA31&gt;AE31,2,0)))</f>
        <v>0</v>
      </c>
      <c r="AD31" s="35" t="s">
        <v>178</v>
      </c>
      <c r="AE31" s="34">
        <v>225</v>
      </c>
      <c r="AF31" s="45">
        <f>IF(AE31=0,0,IF(AE31=AA31,1,IF(AE31&gt;AA31,2,0)))</f>
        <v>2</v>
      </c>
      <c r="AG31" s="101"/>
      <c r="AH31" s="35" t="s">
        <v>189</v>
      </c>
      <c r="AI31" s="34">
        <v>155</v>
      </c>
      <c r="AJ31" s="45">
        <f>IF(AI31=0,0,IF(AI31=AM31,1,IF(AI31&gt;AM31,2,0)))</f>
        <v>0</v>
      </c>
      <c r="AL31" s="35" t="s">
        <v>143</v>
      </c>
      <c r="AM31" s="34">
        <v>221</v>
      </c>
      <c r="AN31" s="45">
        <f>IF(AM31=0,0,IF(AM31=AI31,1,IF(AM31&gt;AI31,2,0)))</f>
        <v>2</v>
      </c>
    </row>
    <row r="32" spans="1:41" x14ac:dyDescent="0.25">
      <c r="A32" s="97"/>
      <c r="B32" s="35" t="s">
        <v>116</v>
      </c>
      <c r="C32" s="34">
        <v>209</v>
      </c>
      <c r="D32" s="45">
        <f t="shared" ref="D32:D35" si="20">IF(C32=0,0,IF(C32=G32,1,IF(C32&gt;G32,2,0)))</f>
        <v>2</v>
      </c>
      <c r="F32" s="35" t="s">
        <v>160</v>
      </c>
      <c r="G32" s="34">
        <v>170</v>
      </c>
      <c r="H32" s="45">
        <f t="shared" ref="H32:H35" si="21">IF(G32=0,0,IF(G32=C32,1,IF(G32&gt;C32,2,0)))</f>
        <v>0</v>
      </c>
      <c r="J32" s="35" t="s">
        <v>226</v>
      </c>
      <c r="K32" s="34">
        <v>167</v>
      </c>
      <c r="L32" s="45">
        <f t="shared" ref="L32:L35" si="22">IF(K32=0,0,IF(K32=O32,1,IF(K32&gt;O32,2,0)))</f>
        <v>0</v>
      </c>
      <c r="N32" s="35" t="s">
        <v>112</v>
      </c>
      <c r="O32" s="34">
        <v>199</v>
      </c>
      <c r="P32" s="45">
        <f t="shared" ref="P32:P35" si="23">IF(O32=0,0,IF(O32=K32,1,IF(O32&gt;K32,2,0)))</f>
        <v>2</v>
      </c>
      <c r="Q32" s="101"/>
      <c r="R32" s="35" t="s">
        <v>225</v>
      </c>
      <c r="S32" s="34">
        <v>215</v>
      </c>
      <c r="T32" s="45">
        <f>IF(S32=0,0,IF(S32=W32,1,IF(S32&gt;W32,2,0)))</f>
        <v>0</v>
      </c>
      <c r="V32" s="35" t="s">
        <v>215</v>
      </c>
      <c r="W32" s="34">
        <v>222</v>
      </c>
      <c r="X32" s="45">
        <f>IF(W32=0,0,IF(W32=S32,1,IF(W32&gt;S32,2,0)))</f>
        <v>2</v>
      </c>
      <c r="Z32" s="35" t="s">
        <v>199</v>
      </c>
      <c r="AA32" s="34">
        <v>217</v>
      </c>
      <c r="AB32" s="45">
        <f t="shared" ref="AB32:AB35" si="24">IF(AA32=0,0,IF(AA32=AE32,1,IF(AA32&gt;AE32,2,0)))</f>
        <v>0</v>
      </c>
      <c r="AD32" s="35" t="s">
        <v>148</v>
      </c>
      <c r="AE32" s="34">
        <v>234</v>
      </c>
      <c r="AF32" s="45">
        <f t="shared" ref="AF32:AF35" si="25">IF(AE32=0,0,IF(AE32=AA32,1,IF(AE32&gt;AA32,2,0)))</f>
        <v>2</v>
      </c>
      <c r="AG32" s="101"/>
      <c r="AH32" s="35" t="s">
        <v>185</v>
      </c>
      <c r="AI32" s="34">
        <v>191</v>
      </c>
      <c r="AJ32" s="45">
        <f t="shared" ref="AJ32:AJ35" si="26">IF(AI32=0,0,IF(AI32=AM32,1,IF(AI32&gt;AM32,2,0)))</f>
        <v>2</v>
      </c>
      <c r="AL32" s="35" t="s">
        <v>116</v>
      </c>
      <c r="AM32" s="34">
        <v>181</v>
      </c>
      <c r="AN32" s="45">
        <f t="shared" ref="AN32:AN35" si="27">IF(AM32=0,0,IF(AM32=AI32,1,IF(AM32&gt;AI32,2,0)))</f>
        <v>0</v>
      </c>
    </row>
    <row r="33" spans="1:41" x14ac:dyDescent="0.25">
      <c r="A33" s="97"/>
      <c r="B33" s="35" t="s">
        <v>210</v>
      </c>
      <c r="C33" s="34">
        <v>194</v>
      </c>
      <c r="D33" s="45">
        <f t="shared" si="20"/>
        <v>2</v>
      </c>
      <c r="F33" s="35" t="s">
        <v>167</v>
      </c>
      <c r="G33" s="34">
        <v>155</v>
      </c>
      <c r="H33" s="45">
        <f t="shared" si="21"/>
        <v>0</v>
      </c>
      <c r="J33" s="35" t="s">
        <v>207</v>
      </c>
      <c r="K33" s="34">
        <v>147</v>
      </c>
      <c r="L33" s="45">
        <f t="shared" si="22"/>
        <v>0</v>
      </c>
      <c r="N33" s="35" t="s">
        <v>169</v>
      </c>
      <c r="O33" s="34">
        <v>178</v>
      </c>
      <c r="P33" s="45">
        <f t="shared" si="23"/>
        <v>2</v>
      </c>
      <c r="Q33" s="101"/>
      <c r="R33" s="35" t="s">
        <v>217</v>
      </c>
      <c r="S33" s="34">
        <v>225</v>
      </c>
      <c r="T33" s="45">
        <f>IF(S33=0,0,IF(S33=W33,1,IF(S33&gt;W33,2,0)))</f>
        <v>2</v>
      </c>
      <c r="V33" s="35" t="s">
        <v>130</v>
      </c>
      <c r="W33" s="69">
        <v>194</v>
      </c>
      <c r="X33" s="45">
        <f>IF(W33=0,0,IF(W33=S33,1,IF(W33&gt;S33,2,0)))</f>
        <v>0</v>
      </c>
      <c r="Z33" s="35" t="s">
        <v>202</v>
      </c>
      <c r="AA33" s="34">
        <v>159</v>
      </c>
      <c r="AB33" s="45">
        <f t="shared" si="24"/>
        <v>0</v>
      </c>
      <c r="AD33" s="35" t="s">
        <v>147</v>
      </c>
      <c r="AE33" s="34">
        <v>244</v>
      </c>
      <c r="AF33" s="45">
        <f t="shared" si="25"/>
        <v>2</v>
      </c>
      <c r="AG33" s="101"/>
      <c r="AH33" s="35" t="s">
        <v>187</v>
      </c>
      <c r="AI33" s="34">
        <v>209</v>
      </c>
      <c r="AJ33" s="45">
        <f t="shared" si="26"/>
        <v>2</v>
      </c>
      <c r="AL33" s="35" t="s">
        <v>210</v>
      </c>
      <c r="AM33" s="34">
        <v>200</v>
      </c>
      <c r="AN33" s="45">
        <f t="shared" si="27"/>
        <v>0</v>
      </c>
    </row>
    <row r="34" spans="1:41" x14ac:dyDescent="0.25">
      <c r="A34" s="97"/>
      <c r="B34" s="35" t="s">
        <v>153</v>
      </c>
      <c r="C34" s="34">
        <v>170</v>
      </c>
      <c r="D34" s="45">
        <f t="shared" si="20"/>
        <v>0</v>
      </c>
      <c r="F34" s="35" t="s">
        <v>166</v>
      </c>
      <c r="G34" s="34">
        <v>225</v>
      </c>
      <c r="H34" s="45">
        <f t="shared" si="21"/>
        <v>2</v>
      </c>
      <c r="J34" s="35" t="s">
        <v>208</v>
      </c>
      <c r="K34" s="34">
        <v>189</v>
      </c>
      <c r="L34" s="45">
        <f t="shared" si="22"/>
        <v>0</v>
      </c>
      <c r="N34" s="35" t="s">
        <v>120</v>
      </c>
      <c r="O34" s="34">
        <v>226</v>
      </c>
      <c r="P34" s="45">
        <f t="shared" si="23"/>
        <v>2</v>
      </c>
      <c r="Q34" s="101"/>
      <c r="R34" s="35" t="s">
        <v>108</v>
      </c>
      <c r="S34" s="34">
        <v>200</v>
      </c>
      <c r="T34" s="45">
        <f>IF(S34=0,0,IF(S34=W34,1,IF(S34&gt;W34,2,0)))</f>
        <v>2</v>
      </c>
      <c r="V34" s="35" t="s">
        <v>151</v>
      </c>
      <c r="W34" s="34">
        <v>178</v>
      </c>
      <c r="X34" s="45">
        <f>IF(W34=0,0,IF(W34=S34,1,IF(W34&gt;S34,2,0)))</f>
        <v>0</v>
      </c>
      <c r="Z34" s="35" t="s">
        <v>203</v>
      </c>
      <c r="AA34" s="34">
        <v>188</v>
      </c>
      <c r="AB34" s="45">
        <f t="shared" si="24"/>
        <v>0</v>
      </c>
      <c r="AD34" s="35" t="s">
        <v>126</v>
      </c>
      <c r="AE34" s="34">
        <v>256</v>
      </c>
      <c r="AF34" s="45">
        <f t="shared" si="25"/>
        <v>2</v>
      </c>
      <c r="AG34" s="101"/>
      <c r="AH34" s="35" t="s">
        <v>146</v>
      </c>
      <c r="AI34" s="34">
        <v>206</v>
      </c>
      <c r="AJ34" s="45">
        <f t="shared" si="26"/>
        <v>0</v>
      </c>
      <c r="AL34" s="35" t="s">
        <v>153</v>
      </c>
      <c r="AM34" s="34">
        <v>237</v>
      </c>
      <c r="AN34" s="45">
        <f t="shared" si="27"/>
        <v>2</v>
      </c>
    </row>
    <row r="35" spans="1:41" x14ac:dyDescent="0.25">
      <c r="A35" s="97"/>
      <c r="B35" s="35" t="s">
        <v>107</v>
      </c>
      <c r="C35" s="34">
        <v>208</v>
      </c>
      <c r="D35" s="45">
        <f t="shared" si="20"/>
        <v>2</v>
      </c>
      <c r="F35" s="35" t="s">
        <v>161</v>
      </c>
      <c r="G35" s="34">
        <v>198</v>
      </c>
      <c r="H35" s="45">
        <f t="shared" si="21"/>
        <v>0</v>
      </c>
      <c r="J35" s="35" t="s">
        <v>119</v>
      </c>
      <c r="K35" s="34">
        <v>244</v>
      </c>
      <c r="L35" s="45">
        <f t="shared" si="22"/>
        <v>0</v>
      </c>
      <c r="N35" s="35" t="s">
        <v>129</v>
      </c>
      <c r="O35" s="34">
        <v>246</v>
      </c>
      <c r="P35" s="45">
        <f t="shared" si="23"/>
        <v>2</v>
      </c>
      <c r="Q35" s="101"/>
      <c r="R35" s="35" t="s">
        <v>132</v>
      </c>
      <c r="S35" s="34">
        <v>205</v>
      </c>
      <c r="T35" s="45">
        <f>IF(S35=0,0,IF(S35=W35,1,IF(S35&gt;W35,2,0)))</f>
        <v>2</v>
      </c>
      <c r="V35" s="35" t="s">
        <v>113</v>
      </c>
      <c r="W35" s="34">
        <v>176</v>
      </c>
      <c r="X35" s="45">
        <f>IF(W35=0,0,IF(W35=S35,1,IF(W35&gt;S35,2,0)))</f>
        <v>0</v>
      </c>
      <c r="Z35" s="35" t="s">
        <v>198</v>
      </c>
      <c r="AA35" s="34">
        <v>199</v>
      </c>
      <c r="AB35" s="45">
        <f t="shared" si="24"/>
        <v>2</v>
      </c>
      <c r="AD35" s="35" t="s">
        <v>142</v>
      </c>
      <c r="AE35" s="34">
        <v>152</v>
      </c>
      <c r="AF35" s="45">
        <f t="shared" si="25"/>
        <v>0</v>
      </c>
      <c r="AG35" s="101"/>
      <c r="AH35" s="35" t="s">
        <v>186</v>
      </c>
      <c r="AI35" s="34">
        <v>212</v>
      </c>
      <c r="AJ35" s="45">
        <f t="shared" si="26"/>
        <v>2</v>
      </c>
      <c r="AL35" s="35" t="s">
        <v>144</v>
      </c>
      <c r="AM35" s="34">
        <v>180</v>
      </c>
      <c r="AN35" s="45">
        <f t="shared" si="27"/>
        <v>0</v>
      </c>
    </row>
    <row r="36" spans="1:41" ht="18.75" x14ac:dyDescent="0.3">
      <c r="A36" s="97"/>
      <c r="B36" s="46" t="s">
        <v>35</v>
      </c>
      <c r="C36" s="47">
        <f>SUM(C31:C35)</f>
        <v>1014</v>
      </c>
      <c r="D36" s="47">
        <f>IF(C36=0,0,IF(C36=G36,5,IF(C36&gt;G36,10,0)))</f>
        <v>10</v>
      </c>
      <c r="E36" s="48"/>
      <c r="F36" s="46" t="s">
        <v>35</v>
      </c>
      <c r="G36" s="47">
        <f>SUM(G31:G35)</f>
        <v>947</v>
      </c>
      <c r="H36" s="47">
        <f>IF(G36=0,0,IF(G36=C36,5,IF(G36&gt;C36,10,0)))</f>
        <v>0</v>
      </c>
      <c r="I36" s="48"/>
      <c r="J36" s="46" t="s">
        <v>35</v>
      </c>
      <c r="K36" s="47">
        <f>SUM(K31:K35)</f>
        <v>937</v>
      </c>
      <c r="L36" s="47">
        <f>IF(K36=0,0,IF(K36=O36,5,IF(K36&gt;O36,10,0)))</f>
        <v>0</v>
      </c>
      <c r="M36" s="48"/>
      <c r="N36" s="46" t="s">
        <v>35</v>
      </c>
      <c r="O36" s="47">
        <f>SUM(O31:O35)</f>
        <v>1083</v>
      </c>
      <c r="P36" s="47">
        <f>IF(O36=0,0,IF(O36=K36,5,IF(O36&gt;K36,10,0)))</f>
        <v>10</v>
      </c>
      <c r="Q36" s="101"/>
      <c r="R36" s="46" t="s">
        <v>35</v>
      </c>
      <c r="S36" s="47">
        <f>SUM(S31:S35)</f>
        <v>1051</v>
      </c>
      <c r="T36" s="47">
        <f>IF(S36=0,0,IF(S36=W36,5,IF(S36&gt;W36,10,0)))</f>
        <v>10</v>
      </c>
      <c r="U36" s="48"/>
      <c r="V36" s="46" t="s">
        <v>35</v>
      </c>
      <c r="W36" s="47">
        <f>SUM(W31:W35)</f>
        <v>899</v>
      </c>
      <c r="X36" s="47">
        <f>IF(W36=0,0,IF(W36=S36,5,IF(W36&gt;S36,10,0)))</f>
        <v>0</v>
      </c>
      <c r="Y36" s="48"/>
      <c r="Z36" s="46" t="s">
        <v>35</v>
      </c>
      <c r="AA36" s="47">
        <f>SUM(AA31:AA35)</f>
        <v>940</v>
      </c>
      <c r="AB36" s="47">
        <f>IF(AA36=0,0,IF(AA36=AE36,5,IF(AA36&gt;AE36,10,0)))</f>
        <v>0</v>
      </c>
      <c r="AC36" s="48"/>
      <c r="AD36" s="46" t="s">
        <v>35</v>
      </c>
      <c r="AE36" s="47">
        <f>SUM(AE31:AE35)</f>
        <v>1111</v>
      </c>
      <c r="AF36" s="47">
        <f>IF(AE36=0,0,IF(AE36=AA36,5,IF(AE36&gt;AA36,10,0)))</f>
        <v>10</v>
      </c>
      <c r="AG36" s="101"/>
      <c r="AH36" s="46" t="s">
        <v>35</v>
      </c>
      <c r="AI36" s="47">
        <f>SUM(AI31:AI35)</f>
        <v>973</v>
      </c>
      <c r="AJ36" s="47">
        <f>IF(AI36=0,0,IF(AI36=AM36,5,IF(AI36&gt;AM36,10,0)))</f>
        <v>0</v>
      </c>
      <c r="AK36" s="48"/>
      <c r="AL36" s="46" t="s">
        <v>35</v>
      </c>
      <c r="AM36" s="47">
        <f>SUM(AM31:AM35)</f>
        <v>1019</v>
      </c>
      <c r="AN36" s="47">
        <f>IF(AM36=0,0,IF(AM36=AI36,5,IF(AM36&gt;AI36,10,0)))</f>
        <v>10</v>
      </c>
      <c r="AO36" s="48"/>
    </row>
    <row r="37" spans="1:41" ht="18.75" x14ac:dyDescent="0.3">
      <c r="A37" s="97"/>
      <c r="B37" s="46" t="s">
        <v>6</v>
      </c>
      <c r="C37" s="47"/>
      <c r="D37" s="49">
        <f>SUM(D31:D36)</f>
        <v>18</v>
      </c>
      <c r="E37" s="48"/>
      <c r="F37" s="46" t="s">
        <v>6</v>
      </c>
      <c r="G37" s="47"/>
      <c r="H37" s="49">
        <f>SUM(H31:H36)</f>
        <v>2</v>
      </c>
      <c r="I37" s="48"/>
      <c r="J37" s="46" t="s">
        <v>6</v>
      </c>
      <c r="K37" s="47"/>
      <c r="L37" s="49">
        <f>SUM(L31:L36)</f>
        <v>0</v>
      </c>
      <c r="M37" s="48"/>
      <c r="N37" s="46" t="s">
        <v>6</v>
      </c>
      <c r="O37" s="47"/>
      <c r="P37" s="49">
        <f>SUM(P31:P36)</f>
        <v>20</v>
      </c>
      <c r="Q37" s="101"/>
      <c r="R37" s="46" t="s">
        <v>6</v>
      </c>
      <c r="S37" s="47"/>
      <c r="T37" s="49">
        <f>SUM(T31:T36)</f>
        <v>18</v>
      </c>
      <c r="U37" s="48"/>
      <c r="V37" s="46" t="s">
        <v>6</v>
      </c>
      <c r="W37" s="47"/>
      <c r="X37" s="49">
        <f>SUM(X31:X36)</f>
        <v>2</v>
      </c>
      <c r="Y37" s="48"/>
      <c r="Z37" s="46" t="s">
        <v>6</v>
      </c>
      <c r="AA37" s="47"/>
      <c r="AB37" s="49">
        <f>SUM(AB31:AB36)</f>
        <v>2</v>
      </c>
      <c r="AC37" s="48"/>
      <c r="AD37" s="46" t="s">
        <v>6</v>
      </c>
      <c r="AE37" s="47"/>
      <c r="AF37" s="49">
        <f>SUM(AF31:AF36)</f>
        <v>18</v>
      </c>
      <c r="AG37" s="101"/>
      <c r="AH37" s="46" t="s">
        <v>6</v>
      </c>
      <c r="AI37" s="47"/>
      <c r="AJ37" s="49">
        <f>SUM(AJ31:AJ36)</f>
        <v>6</v>
      </c>
      <c r="AK37" s="48"/>
      <c r="AL37" s="46" t="s">
        <v>6</v>
      </c>
      <c r="AM37" s="47"/>
      <c r="AN37" s="49">
        <f>SUM(AN31:AN36)</f>
        <v>14</v>
      </c>
      <c r="AO37" s="48"/>
    </row>
    <row r="40" spans="1:41" s="3" customFormat="1" ht="14.45" customHeight="1" x14ac:dyDescent="0.25">
      <c r="A40" s="96" t="str">
        <f>Otteluohjelma!$K$161&amp;"-"&amp;Otteluohjelma!$M$161</f>
        <v>7-8</v>
      </c>
      <c r="B40" s="99" t="str">
        <f>Otteluohjelma!$K$162</f>
        <v>WRB</v>
      </c>
      <c r="C40" s="99" t="str">
        <f>Perustiedot!$A$8</f>
        <v>AllStars</v>
      </c>
      <c r="D40" s="99" t="str">
        <f>Perustiedot!$A$8</f>
        <v>AllStars</v>
      </c>
      <c r="F40" s="99" t="str">
        <f>Otteluohjelma!$M$162</f>
        <v>TKK</v>
      </c>
      <c r="G40" s="99" t="str">
        <f>Perustiedot!$A$6</f>
        <v>WRB</v>
      </c>
      <c r="H40" s="99" t="str">
        <f>Perustiedot!$A$6</f>
        <v>WRB</v>
      </c>
      <c r="J40" s="99" t="str">
        <f>Otteluohjelma!$K$163</f>
        <v>Mainarit</v>
      </c>
      <c r="K40" s="99" t="str">
        <f>Perustiedot!$A$7</f>
        <v>Mistral</v>
      </c>
      <c r="L40" s="99" t="str">
        <f>Perustiedot!$A$7</f>
        <v>Mistral</v>
      </c>
      <c r="N40" s="99" t="str">
        <f>Otteluohjelma!$M$163</f>
        <v>Mistral</v>
      </c>
      <c r="O40" s="99"/>
      <c r="P40" s="99"/>
      <c r="Q40" s="96" t="str">
        <f>$A$40</f>
        <v>7-8</v>
      </c>
      <c r="R40" s="99" t="str">
        <f>Otteluohjelma!K164</f>
        <v>BcStory</v>
      </c>
      <c r="S40" s="99" t="str">
        <f>Perustiedot!$A$8</f>
        <v>AllStars</v>
      </c>
      <c r="T40" s="99" t="str">
        <f>Perustiedot!$A$8</f>
        <v>AllStars</v>
      </c>
      <c r="V40" s="99" t="str">
        <f>Otteluohjelma!$M$164</f>
        <v>Patteri</v>
      </c>
      <c r="W40" s="99" t="str">
        <f>Perustiedot!$A$6</f>
        <v>WRB</v>
      </c>
      <c r="X40" s="99" t="str">
        <f>Perustiedot!$A$6</f>
        <v>WRB</v>
      </c>
      <c r="Z40" s="99" t="str">
        <f>Otteluohjelma!$K$165</f>
        <v>Bay</v>
      </c>
      <c r="AA40" s="99" t="str">
        <f>Perustiedot!$A$7</f>
        <v>Mistral</v>
      </c>
      <c r="AB40" s="99" t="str">
        <f>Perustiedot!$A$7</f>
        <v>Mistral</v>
      </c>
      <c r="AD40" s="99" t="str">
        <f>Otteluohjelma!$M$165</f>
        <v>TPS</v>
      </c>
      <c r="AE40" s="99"/>
      <c r="AF40" s="99"/>
      <c r="AG40" s="96" t="str">
        <f>$A$40</f>
        <v>7-8</v>
      </c>
      <c r="AH40" s="99" t="str">
        <f>Otteluohjelma!$K$166</f>
        <v>AllStars</v>
      </c>
      <c r="AI40" s="99" t="str">
        <f>Perustiedot!$A$8</f>
        <v>AllStars</v>
      </c>
      <c r="AJ40" s="99" t="str">
        <f>Perustiedot!$A$8</f>
        <v>AllStars</v>
      </c>
      <c r="AL40" s="99" t="str">
        <f>Otteluohjelma!$M$166</f>
        <v>GH</v>
      </c>
      <c r="AM40" s="99" t="str">
        <f>Perustiedot!$A$6</f>
        <v>WRB</v>
      </c>
      <c r="AN40" s="99" t="str">
        <f>Perustiedot!$A$6</f>
        <v>WRB</v>
      </c>
    </row>
    <row r="41" spans="1:41" s="3" customFormat="1" x14ac:dyDescent="0.25">
      <c r="A41" s="97"/>
      <c r="B41" s="42" t="s">
        <v>3</v>
      </c>
      <c r="C41" s="43" t="s">
        <v>7</v>
      </c>
      <c r="D41" s="43" t="s">
        <v>8</v>
      </c>
      <c r="E41" s="44"/>
      <c r="F41" s="42" t="s">
        <v>3</v>
      </c>
      <c r="G41" s="43" t="s">
        <v>7</v>
      </c>
      <c r="H41" s="43" t="s">
        <v>8</v>
      </c>
      <c r="J41" s="42" t="s">
        <v>3</v>
      </c>
      <c r="K41" s="43" t="s">
        <v>7</v>
      </c>
      <c r="L41" s="43" t="s">
        <v>8</v>
      </c>
      <c r="M41" s="44"/>
      <c r="N41" s="42" t="s">
        <v>3</v>
      </c>
      <c r="O41" s="43" t="s">
        <v>7</v>
      </c>
      <c r="P41" s="43" t="s">
        <v>8</v>
      </c>
      <c r="Q41" s="97"/>
      <c r="R41" s="42" t="s">
        <v>3</v>
      </c>
      <c r="S41" s="43" t="s">
        <v>7</v>
      </c>
      <c r="T41" s="43" t="s">
        <v>8</v>
      </c>
      <c r="U41" s="44"/>
      <c r="V41" s="42" t="s">
        <v>3</v>
      </c>
      <c r="W41" s="43" t="s">
        <v>7</v>
      </c>
      <c r="X41" s="43" t="s">
        <v>8</v>
      </c>
      <c r="Z41" s="42" t="s">
        <v>3</v>
      </c>
      <c r="AA41" s="43" t="s">
        <v>7</v>
      </c>
      <c r="AB41" s="43" t="s">
        <v>8</v>
      </c>
      <c r="AC41" s="44"/>
      <c r="AD41" s="42" t="s">
        <v>3</v>
      </c>
      <c r="AE41" s="43" t="s">
        <v>7</v>
      </c>
      <c r="AF41" s="43" t="s">
        <v>8</v>
      </c>
      <c r="AG41" s="97"/>
      <c r="AH41" s="42" t="s">
        <v>3</v>
      </c>
      <c r="AI41" s="43" t="s">
        <v>7</v>
      </c>
      <c r="AJ41" s="43" t="s">
        <v>8</v>
      </c>
      <c r="AK41" s="44"/>
      <c r="AL41" s="42" t="s">
        <v>3</v>
      </c>
      <c r="AM41" s="43" t="s">
        <v>7</v>
      </c>
      <c r="AN41" s="43" t="s">
        <v>8</v>
      </c>
    </row>
    <row r="42" spans="1:41" x14ac:dyDescent="0.25">
      <c r="A42" s="97"/>
      <c r="B42" s="35" t="s">
        <v>168</v>
      </c>
      <c r="C42" s="34">
        <v>196</v>
      </c>
      <c r="D42" s="45">
        <f>IF(C42=0,0,IF(C42=G42,1,IF(C42&gt;G42,2,0)))</f>
        <v>0</v>
      </c>
      <c r="F42" s="35" t="s">
        <v>172</v>
      </c>
      <c r="G42" s="34">
        <v>236</v>
      </c>
      <c r="H42" s="45">
        <f>IF(G42=0,0,IF(G42=C42,1,IF(G42&gt;C42,2,0)))</f>
        <v>2</v>
      </c>
      <c r="J42" s="35" t="s">
        <v>178</v>
      </c>
      <c r="K42" s="34">
        <v>224</v>
      </c>
      <c r="L42" s="45">
        <f>IF(K42=0,0,IF(K42=O42,1,IF(K42&gt;O42,2,0)))</f>
        <v>2</v>
      </c>
      <c r="N42" s="35" t="s">
        <v>164</v>
      </c>
      <c r="O42" s="34">
        <v>138</v>
      </c>
      <c r="P42" s="45">
        <f>IF(O42=0,0,IF(O42=K42,1,IF(O42&gt;K42,2,0)))</f>
        <v>0</v>
      </c>
      <c r="Q42" s="97"/>
      <c r="R42" s="35" t="s">
        <v>216</v>
      </c>
      <c r="S42" s="34">
        <v>146</v>
      </c>
      <c r="T42" s="45">
        <f>IF(S42=0,0,IF(S42=W42,1,IF(S42&gt;W42,2,0)))</f>
        <v>0</v>
      </c>
      <c r="V42" s="35" t="s">
        <v>195</v>
      </c>
      <c r="W42" s="34">
        <v>181</v>
      </c>
      <c r="X42" s="45">
        <f>IF(W42=0,0,IF(W42=S42,1,IF(W42&gt;S42,2,0)))</f>
        <v>2</v>
      </c>
      <c r="Z42" s="35" t="s">
        <v>104</v>
      </c>
      <c r="AA42" s="34">
        <v>200</v>
      </c>
      <c r="AB42" s="45">
        <f>IF(AA42=0,0,IF(AA42=AE42,1,IF(AA42&gt;AE42,2,0)))</f>
        <v>0</v>
      </c>
      <c r="AD42" s="35" t="s">
        <v>133</v>
      </c>
      <c r="AE42" s="34">
        <v>234</v>
      </c>
      <c r="AF42" s="45">
        <f>IF(AE42=0,0,IF(AE42=AA42,1,IF(AE42&gt;AA42,2,0)))</f>
        <v>2</v>
      </c>
      <c r="AG42" s="97"/>
      <c r="AH42" s="35" t="s">
        <v>200</v>
      </c>
      <c r="AI42" s="34">
        <v>236</v>
      </c>
      <c r="AJ42" s="45">
        <f>IF(AI42=0,0,IF(AI42=AM42,1,IF(AI42&gt;AM42,2,0)))</f>
        <v>2</v>
      </c>
      <c r="AL42" s="35" t="s">
        <v>173</v>
      </c>
      <c r="AM42" s="34">
        <v>214</v>
      </c>
      <c r="AN42" s="45">
        <f>IF(AM42=0,0,IF(AM42=AI42,1,IF(AM42&gt;AI42,2,0)))</f>
        <v>0</v>
      </c>
    </row>
    <row r="43" spans="1:41" x14ac:dyDescent="0.25">
      <c r="A43" s="97"/>
      <c r="B43" s="35" t="s">
        <v>226</v>
      </c>
      <c r="C43" s="34">
        <v>241</v>
      </c>
      <c r="D43" s="45">
        <f t="shared" ref="D43:D46" si="28">IF(C43=0,0,IF(C43=G43,1,IF(C43&gt;G43,2,0)))</f>
        <v>2</v>
      </c>
      <c r="F43" s="35" t="s">
        <v>225</v>
      </c>
      <c r="G43" s="34">
        <v>190</v>
      </c>
      <c r="H43" s="45">
        <f t="shared" ref="H43:H46" si="29">IF(G43=0,0,IF(G43=C43,1,IF(G43&gt;C43,2,0)))</f>
        <v>0</v>
      </c>
      <c r="J43" s="35" t="s">
        <v>148</v>
      </c>
      <c r="K43" s="34">
        <v>251</v>
      </c>
      <c r="L43" s="45">
        <f t="shared" ref="L43:L46" si="30">IF(K43=0,0,IF(K43=O43,1,IF(K43&gt;O43,2,0)))</f>
        <v>2</v>
      </c>
      <c r="N43" s="35" t="s">
        <v>160</v>
      </c>
      <c r="O43" s="34">
        <v>165</v>
      </c>
      <c r="P43" s="45">
        <f t="shared" ref="P43:P46" si="31">IF(O43=0,0,IF(O43=K43,1,IF(O43&gt;K43,2,0)))</f>
        <v>0</v>
      </c>
      <c r="Q43" s="97"/>
      <c r="R43" s="35" t="s">
        <v>185</v>
      </c>
      <c r="S43" s="34">
        <v>192</v>
      </c>
      <c r="T43" s="45">
        <f t="shared" ref="T43:T46" si="32">IF(S43=0,0,IF(S43=W43,1,IF(S43&gt;W43,2,0)))</f>
        <v>2</v>
      </c>
      <c r="V43" s="35" t="s">
        <v>115</v>
      </c>
      <c r="W43" s="34">
        <v>182</v>
      </c>
      <c r="X43" s="45">
        <f t="shared" ref="X43:X46" si="33">IF(W43=0,0,IF(W43=S43,1,IF(W43&gt;S43,2,0)))</f>
        <v>0</v>
      </c>
      <c r="Z43" s="35" t="s">
        <v>219</v>
      </c>
      <c r="AA43" s="34">
        <v>170</v>
      </c>
      <c r="AB43" s="45">
        <f t="shared" ref="AB43:AB46" si="34">IF(AA43=0,0,IF(AA43=AE43,1,IF(AA43&gt;AE43,2,0)))</f>
        <v>0</v>
      </c>
      <c r="AD43" s="35" t="s">
        <v>155</v>
      </c>
      <c r="AE43" s="34">
        <v>236</v>
      </c>
      <c r="AF43" s="45">
        <f t="shared" ref="AF43:AF46" si="35">IF(AE43=0,0,IF(AE43=AA43,1,IF(AE43&gt;AA43,2,0)))</f>
        <v>2</v>
      </c>
      <c r="AG43" s="97"/>
      <c r="AH43" s="35" t="s">
        <v>199</v>
      </c>
      <c r="AI43" s="34">
        <v>159</v>
      </c>
      <c r="AJ43" s="45">
        <f t="shared" ref="AJ43:AJ46" si="36">IF(AI43=0,0,IF(AI43=AM43,1,IF(AI43&gt;AM43,2,0)))</f>
        <v>0</v>
      </c>
      <c r="AL43" s="35" t="s">
        <v>215</v>
      </c>
      <c r="AM43" s="34">
        <v>246</v>
      </c>
      <c r="AN43" s="45">
        <f t="shared" ref="AN43:AN46" si="37">IF(AM43=0,0,IF(AM43=AI43,1,IF(AM43&gt;AI43,2,0)))</f>
        <v>2</v>
      </c>
    </row>
    <row r="44" spans="1:41" x14ac:dyDescent="0.25">
      <c r="A44" s="97"/>
      <c r="B44" s="35" t="s">
        <v>176</v>
      </c>
      <c r="C44" s="34">
        <v>156</v>
      </c>
      <c r="D44" s="45">
        <f t="shared" si="28"/>
        <v>0</v>
      </c>
      <c r="F44" s="35" t="s">
        <v>217</v>
      </c>
      <c r="G44" s="34">
        <v>192</v>
      </c>
      <c r="H44" s="45">
        <f t="shared" si="29"/>
        <v>2</v>
      </c>
      <c r="J44" s="35" t="s">
        <v>147</v>
      </c>
      <c r="K44" s="34">
        <v>209</v>
      </c>
      <c r="L44" s="45">
        <f t="shared" si="30"/>
        <v>2</v>
      </c>
      <c r="N44" s="35" t="s">
        <v>167</v>
      </c>
      <c r="O44" s="34">
        <v>191</v>
      </c>
      <c r="P44" s="45">
        <f t="shared" si="31"/>
        <v>0</v>
      </c>
      <c r="Q44" s="97"/>
      <c r="R44" s="35" t="s">
        <v>187</v>
      </c>
      <c r="S44" s="34">
        <v>163</v>
      </c>
      <c r="T44" s="45">
        <f t="shared" si="32"/>
        <v>0</v>
      </c>
      <c r="V44" s="35" t="s">
        <v>197</v>
      </c>
      <c r="W44" s="34">
        <v>203</v>
      </c>
      <c r="X44" s="45">
        <f t="shared" si="33"/>
        <v>2</v>
      </c>
      <c r="Z44" s="35" t="s">
        <v>118</v>
      </c>
      <c r="AA44" s="34">
        <v>212</v>
      </c>
      <c r="AB44" s="45">
        <f t="shared" si="34"/>
        <v>2</v>
      </c>
      <c r="AD44" s="35" t="s">
        <v>145</v>
      </c>
      <c r="AE44" s="34">
        <v>193</v>
      </c>
      <c r="AF44" s="45">
        <f t="shared" si="35"/>
        <v>0</v>
      </c>
      <c r="AG44" s="97"/>
      <c r="AH44" s="35" t="s">
        <v>202</v>
      </c>
      <c r="AI44" s="34">
        <v>194</v>
      </c>
      <c r="AJ44" s="45">
        <f t="shared" si="36"/>
        <v>2</v>
      </c>
      <c r="AL44" s="35" t="s">
        <v>130</v>
      </c>
      <c r="AM44" s="34">
        <v>186</v>
      </c>
      <c r="AN44" s="45">
        <f t="shared" si="37"/>
        <v>0</v>
      </c>
    </row>
    <row r="45" spans="1:41" x14ac:dyDescent="0.25">
      <c r="A45" s="97"/>
      <c r="B45" s="35" t="s">
        <v>208</v>
      </c>
      <c r="C45" s="34">
        <v>164</v>
      </c>
      <c r="D45" s="45">
        <f t="shared" si="28"/>
        <v>0</v>
      </c>
      <c r="F45" s="35" t="s">
        <v>108</v>
      </c>
      <c r="G45" s="34">
        <v>289</v>
      </c>
      <c r="H45" s="45">
        <f t="shared" si="29"/>
        <v>2</v>
      </c>
      <c r="J45" s="35" t="s">
        <v>126</v>
      </c>
      <c r="K45" s="34">
        <v>228</v>
      </c>
      <c r="L45" s="45">
        <f t="shared" si="30"/>
        <v>2</v>
      </c>
      <c r="N45" s="35" t="s">
        <v>166</v>
      </c>
      <c r="O45" s="34">
        <v>183</v>
      </c>
      <c r="P45" s="45">
        <f t="shared" si="31"/>
        <v>0</v>
      </c>
      <c r="Q45" s="97"/>
      <c r="R45" s="35" t="s">
        <v>146</v>
      </c>
      <c r="S45" s="34">
        <v>224</v>
      </c>
      <c r="T45" s="45">
        <f t="shared" si="32"/>
        <v>0</v>
      </c>
      <c r="V45" s="35" t="s">
        <v>138</v>
      </c>
      <c r="W45" s="34">
        <v>226</v>
      </c>
      <c r="X45" s="45">
        <f t="shared" si="33"/>
        <v>2</v>
      </c>
      <c r="Z45" s="35" t="s">
        <v>111</v>
      </c>
      <c r="AA45" s="34">
        <v>187</v>
      </c>
      <c r="AB45" s="45">
        <f t="shared" si="34"/>
        <v>0</v>
      </c>
      <c r="AD45" s="35" t="s">
        <v>140</v>
      </c>
      <c r="AE45" s="34">
        <v>237</v>
      </c>
      <c r="AF45" s="45">
        <f t="shared" si="35"/>
        <v>2</v>
      </c>
      <c r="AG45" s="97"/>
      <c r="AH45" s="35" t="s">
        <v>203</v>
      </c>
      <c r="AI45" s="34">
        <v>277</v>
      </c>
      <c r="AJ45" s="45">
        <f t="shared" si="36"/>
        <v>2</v>
      </c>
      <c r="AL45" s="35" t="s">
        <v>151</v>
      </c>
      <c r="AM45" s="34">
        <v>146</v>
      </c>
      <c r="AN45" s="45">
        <f t="shared" si="37"/>
        <v>0</v>
      </c>
    </row>
    <row r="46" spans="1:41" x14ac:dyDescent="0.25">
      <c r="A46" s="97"/>
      <c r="B46" s="35" t="s">
        <v>119</v>
      </c>
      <c r="C46" s="34">
        <v>206</v>
      </c>
      <c r="D46" s="45">
        <f t="shared" si="28"/>
        <v>2</v>
      </c>
      <c r="F46" s="35" t="s">
        <v>132</v>
      </c>
      <c r="G46" s="34">
        <v>195</v>
      </c>
      <c r="H46" s="45">
        <f t="shared" si="29"/>
        <v>0</v>
      </c>
      <c r="J46" s="35" t="s">
        <v>142</v>
      </c>
      <c r="K46" s="34">
        <v>204</v>
      </c>
      <c r="L46" s="45">
        <f t="shared" si="30"/>
        <v>2</v>
      </c>
      <c r="N46" s="35" t="s">
        <v>161</v>
      </c>
      <c r="O46" s="34">
        <v>190</v>
      </c>
      <c r="P46" s="45">
        <f t="shared" si="31"/>
        <v>0</v>
      </c>
      <c r="Q46" s="97"/>
      <c r="R46" s="35" t="s">
        <v>186</v>
      </c>
      <c r="S46" s="34">
        <v>192</v>
      </c>
      <c r="T46" s="45">
        <f t="shared" si="32"/>
        <v>2</v>
      </c>
      <c r="V46" s="35" t="s">
        <v>122</v>
      </c>
      <c r="W46" s="34">
        <v>180</v>
      </c>
      <c r="X46" s="45">
        <f t="shared" si="33"/>
        <v>0</v>
      </c>
      <c r="Z46" s="35" t="s">
        <v>156</v>
      </c>
      <c r="AA46" s="34">
        <v>205</v>
      </c>
      <c r="AB46" s="45">
        <f t="shared" si="34"/>
        <v>2</v>
      </c>
      <c r="AD46" s="35" t="s">
        <v>150</v>
      </c>
      <c r="AE46" s="34">
        <v>180</v>
      </c>
      <c r="AF46" s="45">
        <f t="shared" si="35"/>
        <v>0</v>
      </c>
      <c r="AG46" s="97"/>
      <c r="AH46" s="35" t="s">
        <v>198</v>
      </c>
      <c r="AI46" s="34">
        <v>245</v>
      </c>
      <c r="AJ46" s="45">
        <f t="shared" si="36"/>
        <v>2</v>
      </c>
      <c r="AL46" s="35" t="s">
        <v>113</v>
      </c>
      <c r="AM46" s="34">
        <v>168</v>
      </c>
      <c r="AN46" s="45">
        <f t="shared" si="37"/>
        <v>0</v>
      </c>
    </row>
    <row r="47" spans="1:41" ht="18.75" x14ac:dyDescent="0.3">
      <c r="A47" s="97"/>
      <c r="B47" s="46" t="s">
        <v>35</v>
      </c>
      <c r="C47" s="47">
        <f>SUM(C42:C46)</f>
        <v>963</v>
      </c>
      <c r="D47" s="47">
        <f>IF(C47=0,0,IF(C47=G47,5,IF(C47&gt;G47,10,0)))</f>
        <v>0</v>
      </c>
      <c r="E47" s="48"/>
      <c r="F47" s="46" t="s">
        <v>35</v>
      </c>
      <c r="G47" s="47">
        <f>SUM(G42:G46)</f>
        <v>1102</v>
      </c>
      <c r="H47" s="47">
        <f>IF(G47=0,0,IF(G47=C47,5,IF(G47&gt;C47,10,0)))</f>
        <v>10</v>
      </c>
      <c r="I47" s="48"/>
      <c r="J47" s="46" t="s">
        <v>35</v>
      </c>
      <c r="K47" s="47">
        <f>SUM(K42:K46)</f>
        <v>1116</v>
      </c>
      <c r="L47" s="47">
        <f>IF(K47=0,0,IF(K47=O47,5,IF(K47&gt;O47,10,0)))</f>
        <v>10</v>
      </c>
      <c r="M47" s="48"/>
      <c r="N47" s="46" t="s">
        <v>35</v>
      </c>
      <c r="O47" s="47">
        <f>SUM(O42:O46)</f>
        <v>867</v>
      </c>
      <c r="P47" s="47">
        <f>IF(O47=0,0,IF(O47=K47,5,IF(O47&gt;K47,10,0)))</f>
        <v>0</v>
      </c>
      <c r="Q47" s="97"/>
      <c r="R47" s="46" t="s">
        <v>35</v>
      </c>
      <c r="S47" s="47">
        <f>SUM(S42:S46)</f>
        <v>917</v>
      </c>
      <c r="T47" s="47">
        <f>IF(S47=0,0,IF(S47=W47,5,IF(S47&gt;W47,10,0)))</f>
        <v>0</v>
      </c>
      <c r="U47" s="48"/>
      <c r="V47" s="46" t="s">
        <v>35</v>
      </c>
      <c r="W47" s="47">
        <f>SUM(W42:W46)</f>
        <v>972</v>
      </c>
      <c r="X47" s="47">
        <f>IF(W47=0,0,IF(W47=S47,5,IF(W47&gt;S47,10,0)))</f>
        <v>10</v>
      </c>
      <c r="Y47" s="48"/>
      <c r="Z47" s="46" t="s">
        <v>35</v>
      </c>
      <c r="AA47" s="47">
        <f>SUM(AA42:AA46)</f>
        <v>974</v>
      </c>
      <c r="AB47" s="47">
        <f>IF(AA47=0,0,IF(AA47=AE47,5,IF(AA47&gt;AE47,10,0)))</f>
        <v>0</v>
      </c>
      <c r="AC47" s="48"/>
      <c r="AD47" s="46" t="s">
        <v>35</v>
      </c>
      <c r="AE47" s="47">
        <f>SUM(AE42:AE46)</f>
        <v>1080</v>
      </c>
      <c r="AF47" s="47">
        <f>IF(AE47=0,0,IF(AE47=AA47,5,IF(AE47&gt;AA47,10,0)))</f>
        <v>10</v>
      </c>
      <c r="AG47" s="97"/>
      <c r="AH47" s="46" t="s">
        <v>35</v>
      </c>
      <c r="AI47" s="47">
        <f>SUM(AI42:AI46)</f>
        <v>1111</v>
      </c>
      <c r="AJ47" s="47">
        <f>IF(AI47=0,0,IF(AI47=AM47,5,IF(AI47&gt;AM47,10,0)))</f>
        <v>10</v>
      </c>
      <c r="AK47" s="48"/>
      <c r="AL47" s="46" t="s">
        <v>35</v>
      </c>
      <c r="AM47" s="47">
        <f>SUM(AM42:AM46)</f>
        <v>960</v>
      </c>
      <c r="AN47" s="47">
        <f>IF(AM47=0,0,IF(AM47=AI47,5,IF(AM47&gt;AI47,10,0)))</f>
        <v>0</v>
      </c>
      <c r="AO47" s="48"/>
    </row>
    <row r="48" spans="1:41" ht="18.75" x14ac:dyDescent="0.3">
      <c r="A48" s="97"/>
      <c r="B48" s="46" t="s">
        <v>6</v>
      </c>
      <c r="C48" s="47"/>
      <c r="D48" s="49">
        <f>SUM(D42:D47)</f>
        <v>4</v>
      </c>
      <c r="E48" s="48"/>
      <c r="F48" s="46" t="s">
        <v>6</v>
      </c>
      <c r="G48" s="47"/>
      <c r="H48" s="49">
        <f>SUM(H42:H47)</f>
        <v>16</v>
      </c>
      <c r="I48" s="48"/>
      <c r="J48" s="46" t="s">
        <v>6</v>
      </c>
      <c r="K48" s="47"/>
      <c r="L48" s="49">
        <f>SUM(L42:L47)</f>
        <v>20</v>
      </c>
      <c r="M48" s="48"/>
      <c r="N48" s="46" t="s">
        <v>6</v>
      </c>
      <c r="O48" s="47"/>
      <c r="P48" s="49">
        <f>SUM(P42:P47)</f>
        <v>0</v>
      </c>
      <c r="Q48" s="97"/>
      <c r="R48" s="46" t="s">
        <v>6</v>
      </c>
      <c r="S48" s="47"/>
      <c r="T48" s="49">
        <f>SUM(T42:T47)</f>
        <v>4</v>
      </c>
      <c r="U48" s="48"/>
      <c r="V48" s="46" t="s">
        <v>6</v>
      </c>
      <c r="W48" s="47"/>
      <c r="X48" s="49">
        <f>SUM(X42:X47)</f>
        <v>16</v>
      </c>
      <c r="Y48" s="48"/>
      <c r="Z48" s="46" t="s">
        <v>6</v>
      </c>
      <c r="AA48" s="47"/>
      <c r="AB48" s="49">
        <f>SUM(AB42:AB47)</f>
        <v>4</v>
      </c>
      <c r="AC48" s="48"/>
      <c r="AD48" s="46" t="s">
        <v>6</v>
      </c>
      <c r="AE48" s="47"/>
      <c r="AF48" s="49">
        <f>SUM(AF42:AF47)</f>
        <v>16</v>
      </c>
      <c r="AG48" s="97"/>
      <c r="AH48" s="46" t="s">
        <v>6</v>
      </c>
      <c r="AI48" s="47"/>
      <c r="AJ48" s="49">
        <f>SUM(AJ42:AJ47)</f>
        <v>18</v>
      </c>
      <c r="AK48" s="48"/>
      <c r="AL48" s="46" t="s">
        <v>6</v>
      </c>
      <c r="AM48" s="47"/>
      <c r="AN48" s="49">
        <f>SUM(AN42:AN47)</f>
        <v>2</v>
      </c>
      <c r="AO48" s="48"/>
    </row>
    <row r="51" spans="1:41" s="3" customFormat="1" ht="14.45" customHeight="1" x14ac:dyDescent="0.25">
      <c r="A51" s="96" t="str">
        <f>Otteluohjelma!$N$161&amp;"-"&amp;Otteluohjelma!$P$161</f>
        <v>9-10</v>
      </c>
      <c r="B51" s="99" t="str">
        <f>Otteluohjelma!$N$162</f>
        <v>BcStory</v>
      </c>
      <c r="C51" s="99" t="str">
        <f>Perustiedot!$A$8</f>
        <v>AllStars</v>
      </c>
      <c r="D51" s="99" t="str">
        <f>Perustiedot!$A$8</f>
        <v>AllStars</v>
      </c>
      <c r="F51" s="99" t="str">
        <f>Otteluohjelma!$P$162</f>
        <v>Mainarit</v>
      </c>
      <c r="G51" s="99" t="str">
        <f>Perustiedot!$A$6</f>
        <v>WRB</v>
      </c>
      <c r="H51" s="99" t="str">
        <f>Perustiedot!$A$6</f>
        <v>WRB</v>
      </c>
      <c r="J51" s="99" t="str">
        <f>Otteluohjelma!$N$163</f>
        <v>TPS</v>
      </c>
      <c r="K51" s="99" t="str">
        <f>Perustiedot!$A$7</f>
        <v>Mistral</v>
      </c>
      <c r="L51" s="99" t="str">
        <f>Perustiedot!$A$7</f>
        <v>Mistral</v>
      </c>
      <c r="N51" s="99" t="str">
        <f>Otteluohjelma!$P$163</f>
        <v>TKK</v>
      </c>
      <c r="O51" s="99"/>
      <c r="P51" s="99"/>
      <c r="Q51" s="96" t="str">
        <f>$A$51</f>
        <v>9-10</v>
      </c>
      <c r="R51" s="99" t="str">
        <f>Otteluohjelma!$N$164</f>
        <v>AllStars</v>
      </c>
      <c r="S51" s="99" t="str">
        <f>Perustiedot!$A$8</f>
        <v>AllStars</v>
      </c>
      <c r="T51" s="99" t="str">
        <f>Perustiedot!$A$8</f>
        <v>AllStars</v>
      </c>
      <c r="V51" s="99" t="str">
        <f>Otteluohjelma!$P$164</f>
        <v>RäMe</v>
      </c>
      <c r="W51" s="99" t="str">
        <f>Perustiedot!$A$6</f>
        <v>WRB</v>
      </c>
      <c r="X51" s="99" t="str">
        <f>Perustiedot!$A$6</f>
        <v>WRB</v>
      </c>
      <c r="Z51" s="99" t="str">
        <f>Otteluohjelma!$N$165</f>
        <v>GB</v>
      </c>
      <c r="AA51" s="99" t="str">
        <f>Perustiedot!$A$7</f>
        <v>Mistral</v>
      </c>
      <c r="AB51" s="99" t="str">
        <f>Perustiedot!$A$7</f>
        <v>Mistral</v>
      </c>
      <c r="AD51" s="99" t="str">
        <f>Otteluohjelma!$P$165</f>
        <v>GH</v>
      </c>
      <c r="AE51" s="99"/>
      <c r="AF51" s="99"/>
      <c r="AG51" s="96" t="str">
        <f>$A$51</f>
        <v>9-10</v>
      </c>
      <c r="AH51" s="99" t="str">
        <f>Otteluohjelma!$N$166</f>
        <v>Patteri</v>
      </c>
      <c r="AI51" s="99" t="str">
        <f>Perustiedot!$A$8</f>
        <v>AllStars</v>
      </c>
      <c r="AJ51" s="99" t="str">
        <f>Perustiedot!$A$8</f>
        <v>AllStars</v>
      </c>
      <c r="AL51" s="99" t="str">
        <f>Otteluohjelma!$P$166</f>
        <v>Bay</v>
      </c>
      <c r="AM51" s="99" t="str">
        <f>Perustiedot!$A$6</f>
        <v>WRB</v>
      </c>
      <c r="AN51" s="99" t="str">
        <f>Perustiedot!$A$6</f>
        <v>WRB</v>
      </c>
    </row>
    <row r="52" spans="1:41" s="3" customFormat="1" x14ac:dyDescent="0.25">
      <c r="A52" s="97"/>
      <c r="B52" s="42" t="s">
        <v>3</v>
      </c>
      <c r="C52" s="43" t="s">
        <v>7</v>
      </c>
      <c r="D52" s="43" t="s">
        <v>8</v>
      </c>
      <c r="E52" s="44"/>
      <c r="F52" s="42" t="s">
        <v>3</v>
      </c>
      <c r="G52" s="43" t="s">
        <v>7</v>
      </c>
      <c r="H52" s="43" t="s">
        <v>8</v>
      </c>
      <c r="J52" s="42" t="s">
        <v>3</v>
      </c>
      <c r="K52" s="43" t="s">
        <v>7</v>
      </c>
      <c r="L52" s="43" t="s">
        <v>8</v>
      </c>
      <c r="M52" s="44"/>
      <c r="N52" s="42" t="s">
        <v>3</v>
      </c>
      <c r="O52" s="43" t="s">
        <v>7</v>
      </c>
      <c r="P52" s="43" t="s">
        <v>8</v>
      </c>
      <c r="Q52" s="97"/>
      <c r="R52" s="42" t="s">
        <v>3</v>
      </c>
      <c r="S52" s="43" t="s">
        <v>7</v>
      </c>
      <c r="T52" s="43" t="s">
        <v>8</v>
      </c>
      <c r="U52" s="44"/>
      <c r="V52" s="42" t="s">
        <v>3</v>
      </c>
      <c r="W52" s="43" t="s">
        <v>7</v>
      </c>
      <c r="X52" s="43" t="s">
        <v>8</v>
      </c>
      <c r="Z52" s="42" t="s">
        <v>3</v>
      </c>
      <c r="AA52" s="43" t="s">
        <v>7</v>
      </c>
      <c r="AB52" s="43" t="s">
        <v>8</v>
      </c>
      <c r="AC52" s="44"/>
      <c r="AD52" s="42" t="s">
        <v>3</v>
      </c>
      <c r="AE52" s="43" t="s">
        <v>7</v>
      </c>
      <c r="AF52" s="43" t="s">
        <v>8</v>
      </c>
      <c r="AG52" s="97"/>
      <c r="AH52" s="42" t="s">
        <v>3</v>
      </c>
      <c r="AI52" s="43" t="s">
        <v>7</v>
      </c>
      <c r="AJ52" s="43" t="s">
        <v>8</v>
      </c>
      <c r="AK52" s="44"/>
      <c r="AL52" s="42" t="s">
        <v>3</v>
      </c>
      <c r="AM52" s="43" t="s">
        <v>7</v>
      </c>
      <c r="AN52" s="43" t="s">
        <v>8</v>
      </c>
    </row>
    <row r="53" spans="1:41" x14ac:dyDescent="0.25">
      <c r="A53" s="97"/>
      <c r="B53" s="35" t="s">
        <v>189</v>
      </c>
      <c r="C53" s="34">
        <v>257</v>
      </c>
      <c r="D53" s="45">
        <f>IF(C53=0,0,IF(C53=G53,1,IF(C53&gt;G53,2,0)))</f>
        <v>2</v>
      </c>
      <c r="F53" s="35" t="s">
        <v>178</v>
      </c>
      <c r="G53" s="34">
        <v>185</v>
      </c>
      <c r="H53" s="45">
        <f>IF(G53=0,0,IF(G53=C53,1,IF(G53&gt;C53,2,0)))</f>
        <v>0</v>
      </c>
      <c r="J53" s="35" t="s">
        <v>133</v>
      </c>
      <c r="K53" s="34">
        <v>258</v>
      </c>
      <c r="L53" s="45">
        <f>IF(K53=0,0,IF(K53=O53,1,IF(K53&gt;O53,2,0)))</f>
        <v>2</v>
      </c>
      <c r="N53" s="35" t="s">
        <v>172</v>
      </c>
      <c r="O53" s="34">
        <v>217</v>
      </c>
      <c r="P53" s="45">
        <f>IF(O53=0,0,IF(O53=K53,1,IF(O53&gt;K53,2,0)))</f>
        <v>0</v>
      </c>
      <c r="Q53" s="97"/>
      <c r="R53" s="35" t="s">
        <v>200</v>
      </c>
      <c r="S53" s="34">
        <v>167</v>
      </c>
      <c r="T53" s="45">
        <f>IF(S53=0,0,IF(S53=W53,1,IF(S53&gt;W53,2,0)))</f>
        <v>0</v>
      </c>
      <c r="V53" s="35" t="s">
        <v>143</v>
      </c>
      <c r="W53" s="34">
        <v>227</v>
      </c>
      <c r="X53" s="45">
        <f>IF(W53=0,0,IF(W53=S53,1,IF(W53&gt;S53,2,0)))</f>
        <v>2</v>
      </c>
      <c r="Z53" s="35" t="s">
        <v>105</v>
      </c>
      <c r="AA53" s="34">
        <v>164</v>
      </c>
      <c r="AB53" s="45">
        <f>IF(AA53=0,0,IF(AA53=AE53,1,IF(AA53&gt;AE53,2,0)))</f>
        <v>0</v>
      </c>
      <c r="AD53" s="35" t="s">
        <v>173</v>
      </c>
      <c r="AE53" s="34">
        <v>251</v>
      </c>
      <c r="AF53" s="45">
        <f>IF(AE53=0,0,IF(AE53=AA53,1,IF(AE53&gt;AA53,2,0)))</f>
        <v>2</v>
      </c>
      <c r="AG53" s="97"/>
      <c r="AH53" s="35" t="s">
        <v>195</v>
      </c>
      <c r="AI53" s="34">
        <v>227</v>
      </c>
      <c r="AJ53" s="45">
        <f>IF(AI53=0,0,IF(AI53=AM53,1,IF(AI53&gt;AM53,2,0)))</f>
        <v>2</v>
      </c>
      <c r="AL53" s="35" t="s">
        <v>104</v>
      </c>
      <c r="AM53" s="34">
        <v>176</v>
      </c>
      <c r="AN53" s="45">
        <f>IF(AM53=0,0,IF(AM53=AI53,1,IF(AM53&gt;AI53,2,0)))</f>
        <v>0</v>
      </c>
    </row>
    <row r="54" spans="1:41" x14ac:dyDescent="0.25">
      <c r="A54" s="97"/>
      <c r="B54" s="35" t="s">
        <v>185</v>
      </c>
      <c r="C54" s="34">
        <v>210</v>
      </c>
      <c r="D54" s="45">
        <f t="shared" ref="D54:D57" si="38">IF(C54=0,0,IF(C54=G54,1,IF(C54&gt;G54,2,0)))</f>
        <v>2</v>
      </c>
      <c r="F54" s="35" t="s">
        <v>148</v>
      </c>
      <c r="G54" s="34">
        <v>200</v>
      </c>
      <c r="H54" s="45">
        <f t="shared" ref="H54:H57" si="39">IF(G54=0,0,IF(G54=C54,1,IF(G54&gt;C54,2,0)))</f>
        <v>0</v>
      </c>
      <c r="J54" s="35" t="s">
        <v>155</v>
      </c>
      <c r="K54" s="34">
        <v>182</v>
      </c>
      <c r="L54" s="45">
        <f t="shared" ref="L54:L57" si="40">IF(K54=0,0,IF(K54=O54,1,IF(K54&gt;O54,2,0)))</f>
        <v>0</v>
      </c>
      <c r="N54" s="35" t="s">
        <v>225</v>
      </c>
      <c r="O54" s="34">
        <v>190</v>
      </c>
      <c r="P54" s="45">
        <f t="shared" ref="P54:P57" si="41">IF(O54=0,0,IF(O54=K54,1,IF(O54&gt;K54,2,0)))</f>
        <v>2</v>
      </c>
      <c r="Q54" s="97"/>
      <c r="R54" s="35" t="s">
        <v>199</v>
      </c>
      <c r="S54" s="34">
        <v>196</v>
      </c>
      <c r="T54" s="45">
        <f t="shared" ref="T54:T57" si="42">IF(S54=0,0,IF(S54=W54,1,IF(S54&gt;W54,2,0)))</f>
        <v>2</v>
      </c>
      <c r="V54" s="35" t="s">
        <v>116</v>
      </c>
      <c r="W54" s="34">
        <v>189</v>
      </c>
      <c r="X54" s="45">
        <f t="shared" ref="X54:X57" si="43">IF(W54=0,0,IF(W54=S54,1,IF(W54&gt;S54,2,0)))</f>
        <v>0</v>
      </c>
      <c r="Z54" s="35" t="s">
        <v>112</v>
      </c>
      <c r="AA54" s="34">
        <v>181</v>
      </c>
      <c r="AB54" s="45">
        <f t="shared" ref="AB54:AB57" si="44">IF(AA54=0,0,IF(AA54=AE54,1,IF(AA54&gt;AE54,2,0)))</f>
        <v>2</v>
      </c>
      <c r="AD54" s="35" t="s">
        <v>215</v>
      </c>
      <c r="AE54" s="34">
        <v>180</v>
      </c>
      <c r="AF54" s="45">
        <f t="shared" ref="AF54:AF57" si="45">IF(AE54=0,0,IF(AE54=AA54,1,IF(AE54&gt;AA54,2,0)))</f>
        <v>0</v>
      </c>
      <c r="AG54" s="97"/>
      <c r="AH54" s="35" t="s">
        <v>115</v>
      </c>
      <c r="AI54" s="34">
        <v>169</v>
      </c>
      <c r="AJ54" s="45">
        <f t="shared" ref="AJ54:AJ57" si="46">IF(AI54=0,0,IF(AI54=AM54,1,IF(AI54&gt;AM54,2,0)))</f>
        <v>0</v>
      </c>
      <c r="AL54" s="35" t="s">
        <v>219</v>
      </c>
      <c r="AM54" s="34">
        <v>244</v>
      </c>
      <c r="AN54" s="45">
        <f t="shared" ref="AN54:AN57" si="47">IF(AM54=0,0,IF(AM54=AI54,1,IF(AM54&gt;AI54,2,0)))</f>
        <v>2</v>
      </c>
    </row>
    <row r="55" spans="1:41" x14ac:dyDescent="0.25">
      <c r="A55" s="97"/>
      <c r="B55" s="35" t="s">
        <v>187</v>
      </c>
      <c r="C55" s="34">
        <v>226</v>
      </c>
      <c r="D55" s="45">
        <f t="shared" si="38"/>
        <v>2</v>
      </c>
      <c r="F55" s="35" t="s">
        <v>147</v>
      </c>
      <c r="G55" s="34">
        <v>203</v>
      </c>
      <c r="H55" s="45">
        <f t="shared" si="39"/>
        <v>0</v>
      </c>
      <c r="J55" s="35" t="s">
        <v>145</v>
      </c>
      <c r="K55" s="34">
        <v>211</v>
      </c>
      <c r="L55" s="45">
        <f t="shared" si="40"/>
        <v>2</v>
      </c>
      <c r="N55" s="35" t="s">
        <v>217</v>
      </c>
      <c r="O55" s="34">
        <v>182</v>
      </c>
      <c r="P55" s="45">
        <f t="shared" si="41"/>
        <v>0</v>
      </c>
      <c r="Q55" s="97"/>
      <c r="R55" s="35" t="s">
        <v>202</v>
      </c>
      <c r="S55" s="34">
        <v>202</v>
      </c>
      <c r="T55" s="45">
        <f t="shared" si="42"/>
        <v>0</v>
      </c>
      <c r="V55" s="35" t="s">
        <v>210</v>
      </c>
      <c r="W55" s="34">
        <v>246</v>
      </c>
      <c r="X55" s="45">
        <f t="shared" si="43"/>
        <v>2</v>
      </c>
      <c r="Z55" s="35" t="s">
        <v>169</v>
      </c>
      <c r="AA55" s="34">
        <v>190</v>
      </c>
      <c r="AB55" s="45">
        <f t="shared" si="44"/>
        <v>2</v>
      </c>
      <c r="AD55" s="35" t="s">
        <v>163</v>
      </c>
      <c r="AE55" s="34">
        <v>174</v>
      </c>
      <c r="AF55" s="45">
        <f t="shared" si="45"/>
        <v>0</v>
      </c>
      <c r="AG55" s="97"/>
      <c r="AH55" s="35" t="s">
        <v>149</v>
      </c>
      <c r="AI55" s="34">
        <v>225</v>
      </c>
      <c r="AJ55" s="45">
        <f t="shared" si="46"/>
        <v>2</v>
      </c>
      <c r="AL55" s="35" t="s">
        <v>118</v>
      </c>
      <c r="AM55" s="34">
        <v>212</v>
      </c>
      <c r="AN55" s="45">
        <f t="shared" si="47"/>
        <v>0</v>
      </c>
    </row>
    <row r="56" spans="1:41" x14ac:dyDescent="0.25">
      <c r="A56" s="97"/>
      <c r="B56" s="35" t="s">
        <v>146</v>
      </c>
      <c r="C56" s="34">
        <v>153</v>
      </c>
      <c r="D56" s="45">
        <f t="shared" si="38"/>
        <v>0</v>
      </c>
      <c r="F56" s="35" t="s">
        <v>126</v>
      </c>
      <c r="G56" s="34">
        <v>244</v>
      </c>
      <c r="H56" s="45">
        <f t="shared" si="39"/>
        <v>2</v>
      </c>
      <c r="J56" s="35" t="s">
        <v>140</v>
      </c>
      <c r="K56" s="34">
        <v>194</v>
      </c>
      <c r="L56" s="45">
        <f t="shared" si="40"/>
        <v>0</v>
      </c>
      <c r="N56" s="35" t="s">
        <v>108</v>
      </c>
      <c r="O56" s="34">
        <v>224</v>
      </c>
      <c r="P56" s="45">
        <f t="shared" si="41"/>
        <v>2</v>
      </c>
      <c r="Q56" s="97"/>
      <c r="R56" s="35" t="s">
        <v>203</v>
      </c>
      <c r="S56" s="34">
        <v>204</v>
      </c>
      <c r="T56" s="45">
        <f t="shared" si="42"/>
        <v>2</v>
      </c>
      <c r="V56" s="35" t="s">
        <v>153</v>
      </c>
      <c r="W56" s="34">
        <v>199</v>
      </c>
      <c r="X56" s="45">
        <f t="shared" si="43"/>
        <v>0</v>
      </c>
      <c r="Z56" s="35" t="s">
        <v>120</v>
      </c>
      <c r="AA56" s="34">
        <v>157</v>
      </c>
      <c r="AB56" s="45">
        <f t="shared" si="44"/>
        <v>0</v>
      </c>
      <c r="AD56" s="35" t="s">
        <v>151</v>
      </c>
      <c r="AE56" s="34">
        <v>181</v>
      </c>
      <c r="AF56" s="45">
        <f t="shared" si="45"/>
        <v>2</v>
      </c>
      <c r="AG56" s="97"/>
      <c r="AH56" s="35" t="s">
        <v>138</v>
      </c>
      <c r="AI56" s="34">
        <v>174</v>
      </c>
      <c r="AJ56" s="45">
        <f t="shared" si="46"/>
        <v>0</v>
      </c>
      <c r="AL56" s="35" t="s">
        <v>111</v>
      </c>
      <c r="AM56" s="34">
        <v>222</v>
      </c>
      <c r="AN56" s="45">
        <f t="shared" si="47"/>
        <v>2</v>
      </c>
    </row>
    <row r="57" spans="1:41" x14ac:dyDescent="0.25">
      <c r="A57" s="97"/>
      <c r="B57" s="35" t="s">
        <v>186</v>
      </c>
      <c r="C57" s="34">
        <v>256</v>
      </c>
      <c r="D57" s="45">
        <f t="shared" si="38"/>
        <v>2</v>
      </c>
      <c r="F57" s="35" t="s">
        <v>142</v>
      </c>
      <c r="G57" s="34">
        <v>178</v>
      </c>
      <c r="H57" s="45">
        <f t="shared" si="39"/>
        <v>0</v>
      </c>
      <c r="J57" s="35" t="s">
        <v>150</v>
      </c>
      <c r="K57" s="34">
        <v>217</v>
      </c>
      <c r="L57" s="45">
        <f t="shared" si="40"/>
        <v>2</v>
      </c>
      <c r="N57" s="35" t="s">
        <v>132</v>
      </c>
      <c r="O57" s="34">
        <v>196</v>
      </c>
      <c r="P57" s="45">
        <f t="shared" si="41"/>
        <v>0</v>
      </c>
      <c r="Q57" s="97"/>
      <c r="R57" s="35" t="s">
        <v>198</v>
      </c>
      <c r="S57" s="34">
        <v>256</v>
      </c>
      <c r="T57" s="45">
        <f t="shared" si="42"/>
        <v>2</v>
      </c>
      <c r="V57" s="35" t="s">
        <v>107</v>
      </c>
      <c r="W57" s="34">
        <v>212</v>
      </c>
      <c r="X57" s="45">
        <f t="shared" si="43"/>
        <v>0</v>
      </c>
      <c r="Z57" s="35" t="s">
        <v>129</v>
      </c>
      <c r="AA57" s="34">
        <v>180</v>
      </c>
      <c r="AB57" s="45">
        <f t="shared" si="44"/>
        <v>0</v>
      </c>
      <c r="AD57" s="35" t="s">
        <v>113</v>
      </c>
      <c r="AE57" s="34">
        <v>207</v>
      </c>
      <c r="AF57" s="45">
        <f t="shared" si="45"/>
        <v>2</v>
      </c>
      <c r="AG57" s="97"/>
      <c r="AH57" s="35" t="s">
        <v>122</v>
      </c>
      <c r="AI57" s="34">
        <v>195</v>
      </c>
      <c r="AJ57" s="45">
        <f t="shared" si="46"/>
        <v>2</v>
      </c>
      <c r="AL57" s="35" t="s">
        <v>156</v>
      </c>
      <c r="AM57" s="34">
        <v>191</v>
      </c>
      <c r="AN57" s="45">
        <f t="shared" si="47"/>
        <v>0</v>
      </c>
    </row>
    <row r="58" spans="1:41" ht="18.75" x14ac:dyDescent="0.3">
      <c r="A58" s="97"/>
      <c r="B58" s="46" t="s">
        <v>35</v>
      </c>
      <c r="C58" s="47">
        <f>SUM(C53:C57)</f>
        <v>1102</v>
      </c>
      <c r="D58" s="47">
        <f>IF(C58=0,0,IF(C58=G58,5,IF(C58&gt;G58,10,0)))</f>
        <v>10</v>
      </c>
      <c r="E58" s="48"/>
      <c r="F58" s="46" t="s">
        <v>35</v>
      </c>
      <c r="G58" s="47">
        <f>SUM(G53:G57)</f>
        <v>1010</v>
      </c>
      <c r="H58" s="47">
        <f>IF(G58=0,0,IF(G58=C58,5,IF(G58&gt;C58,10,0)))</f>
        <v>0</v>
      </c>
      <c r="I58" s="48"/>
      <c r="J58" s="46" t="s">
        <v>35</v>
      </c>
      <c r="K58" s="47">
        <f>SUM(K53:K57)</f>
        <v>1062</v>
      </c>
      <c r="L58" s="47">
        <f>IF(K58=0,0,IF(K58=O58,5,IF(K58&gt;O58,10,0)))</f>
        <v>10</v>
      </c>
      <c r="M58" s="48"/>
      <c r="N58" s="46" t="s">
        <v>35</v>
      </c>
      <c r="O58" s="47">
        <f>SUM(O53:O57)</f>
        <v>1009</v>
      </c>
      <c r="P58" s="47">
        <f>IF(O58=0,0,IF(O58=K58,5,IF(O58&gt;K58,10,0)))</f>
        <v>0</v>
      </c>
      <c r="Q58" s="97"/>
      <c r="R58" s="46" t="s">
        <v>35</v>
      </c>
      <c r="S58" s="47">
        <f>SUM(S53:S57)</f>
        <v>1025</v>
      </c>
      <c r="T58" s="47">
        <f>IF(S58=0,0,IF(S58=W58,5,IF(S58&gt;W58,10,0)))</f>
        <v>0</v>
      </c>
      <c r="U58" s="48"/>
      <c r="V58" s="46" t="s">
        <v>35</v>
      </c>
      <c r="W58" s="47">
        <f>SUM(W53:W57)</f>
        <v>1073</v>
      </c>
      <c r="X58" s="47">
        <f>IF(W58=0,0,IF(W58=S58,5,IF(W58&gt;S58,10,0)))</f>
        <v>10</v>
      </c>
      <c r="Y58" s="48"/>
      <c r="Z58" s="46" t="s">
        <v>35</v>
      </c>
      <c r="AA58" s="47">
        <f>SUM(AA53:AA57)</f>
        <v>872</v>
      </c>
      <c r="AB58" s="47">
        <f>IF(AA58=0,0,IF(AA58=AE58,5,IF(AA58&gt;AE58,10,0)))</f>
        <v>0</v>
      </c>
      <c r="AC58" s="48"/>
      <c r="AD58" s="46" t="s">
        <v>35</v>
      </c>
      <c r="AE58" s="47">
        <f>SUM(AE53:AE57)</f>
        <v>993</v>
      </c>
      <c r="AF58" s="47">
        <f>IF(AE58=0,0,IF(AE58=AA58,5,IF(AE58&gt;AA58,10,0)))</f>
        <v>10</v>
      </c>
      <c r="AG58" s="97"/>
      <c r="AH58" s="46" t="s">
        <v>35</v>
      </c>
      <c r="AI58" s="47">
        <f>SUM(AI53:AI57)</f>
        <v>990</v>
      </c>
      <c r="AJ58" s="47">
        <f>IF(AI58=0,0,IF(AI58=AM58,5,IF(AI58&gt;AM58,10,0)))</f>
        <v>0</v>
      </c>
      <c r="AK58" s="48"/>
      <c r="AL58" s="46" t="s">
        <v>35</v>
      </c>
      <c r="AM58" s="47">
        <f>SUM(AM53:AM57)</f>
        <v>1045</v>
      </c>
      <c r="AN58" s="47">
        <f>IF(AM58=0,0,IF(AM58=AI58,5,IF(AM58&gt;AI58,10,0)))</f>
        <v>10</v>
      </c>
      <c r="AO58" s="48"/>
    </row>
    <row r="59" spans="1:41" ht="18.75" x14ac:dyDescent="0.3">
      <c r="A59" s="97"/>
      <c r="B59" s="46" t="s">
        <v>6</v>
      </c>
      <c r="C59" s="47"/>
      <c r="D59" s="49">
        <f>SUM(D53:D58)</f>
        <v>18</v>
      </c>
      <c r="E59" s="48"/>
      <c r="F59" s="46" t="s">
        <v>6</v>
      </c>
      <c r="G59" s="47"/>
      <c r="H59" s="49">
        <f>SUM(H53:H58)</f>
        <v>2</v>
      </c>
      <c r="I59" s="48"/>
      <c r="J59" s="46" t="s">
        <v>6</v>
      </c>
      <c r="K59" s="47"/>
      <c r="L59" s="49">
        <f>SUM(L53:L58)</f>
        <v>16</v>
      </c>
      <c r="M59" s="48"/>
      <c r="N59" s="46" t="s">
        <v>6</v>
      </c>
      <c r="O59" s="47"/>
      <c r="P59" s="49">
        <f>SUM(P53:P58)</f>
        <v>4</v>
      </c>
      <c r="Q59" s="97"/>
      <c r="R59" s="46" t="s">
        <v>6</v>
      </c>
      <c r="S59" s="47"/>
      <c r="T59" s="49">
        <f>SUM(T53:T58)</f>
        <v>6</v>
      </c>
      <c r="U59" s="48"/>
      <c r="V59" s="46" t="s">
        <v>6</v>
      </c>
      <c r="W59" s="47"/>
      <c r="X59" s="49">
        <f>SUM(X53:X58)</f>
        <v>14</v>
      </c>
      <c r="Y59" s="48"/>
      <c r="Z59" s="46" t="s">
        <v>6</v>
      </c>
      <c r="AA59" s="47"/>
      <c r="AB59" s="49">
        <f>SUM(AB53:AB58)</f>
        <v>4</v>
      </c>
      <c r="AC59" s="48"/>
      <c r="AD59" s="46" t="s">
        <v>6</v>
      </c>
      <c r="AE59" s="47"/>
      <c r="AF59" s="49">
        <f>SUM(AF53:AF58)</f>
        <v>16</v>
      </c>
      <c r="AG59" s="97"/>
      <c r="AH59" s="46" t="s">
        <v>6</v>
      </c>
      <c r="AI59" s="47"/>
      <c r="AJ59" s="49">
        <f>SUM(AJ53:AJ58)</f>
        <v>6</v>
      </c>
      <c r="AK59" s="48"/>
      <c r="AL59" s="46" t="s">
        <v>6</v>
      </c>
      <c r="AM59" s="47"/>
      <c r="AN59" s="49">
        <f>SUM(AN53:AN58)</f>
        <v>14</v>
      </c>
      <c r="AO59" s="48"/>
    </row>
    <row r="62" spans="1:41" s="3" customFormat="1" ht="14.45" customHeight="1" x14ac:dyDescent="0.25">
      <c r="A62" s="96" t="str">
        <f>Otteluohjelma!$Q$161&amp;"-"&amp;Otteluohjelma!$S$161</f>
        <v>11-12</v>
      </c>
      <c r="B62" s="99" t="str">
        <f>Otteluohjelma!$Q$162</f>
        <v>GB</v>
      </c>
      <c r="C62" s="99" t="str">
        <f>Perustiedot!$A$8</f>
        <v>AllStars</v>
      </c>
      <c r="D62" s="99" t="str">
        <f>Perustiedot!$A$8</f>
        <v>AllStars</v>
      </c>
      <c r="F62" s="99" t="str">
        <f>Otteluohjelma!$S$162</f>
        <v>Patteri</v>
      </c>
      <c r="G62" s="99" t="str">
        <f>Perustiedot!$A$6</f>
        <v>WRB</v>
      </c>
      <c r="H62" s="99" t="str">
        <f>Perustiedot!$A$6</f>
        <v>WRB</v>
      </c>
      <c r="J62" s="99" t="str">
        <f>Otteluohjelma!$Q$163</f>
        <v>RäMe</v>
      </c>
      <c r="K62" s="99" t="str">
        <f>Perustiedot!$A$7</f>
        <v>Mistral</v>
      </c>
      <c r="L62" s="99" t="str">
        <f>Perustiedot!$A$7</f>
        <v>Mistral</v>
      </c>
      <c r="N62" s="99" t="str">
        <f>Otteluohjelma!$S$163</f>
        <v>Bay</v>
      </c>
      <c r="O62" s="99"/>
      <c r="P62" s="99"/>
      <c r="Q62" s="96" t="str">
        <f>$A$62</f>
        <v>11-12</v>
      </c>
      <c r="R62" s="99" t="str">
        <f>Otteluohjelma!Q164</f>
        <v>TPS</v>
      </c>
      <c r="S62" s="99" t="str">
        <f>Perustiedot!$A$8</f>
        <v>AllStars</v>
      </c>
      <c r="T62" s="99" t="str">
        <f>Perustiedot!$A$8</f>
        <v>AllStars</v>
      </c>
      <c r="V62" s="99" t="str">
        <f>Otteluohjelma!$S$164</f>
        <v>Mistral</v>
      </c>
      <c r="W62" s="99" t="str">
        <f>Perustiedot!$A$6</f>
        <v>WRB</v>
      </c>
      <c r="X62" s="99" t="str">
        <f>Perustiedot!$A$6</f>
        <v>WRB</v>
      </c>
      <c r="Z62" s="99" t="str">
        <f>Otteluohjelma!$Q$165</f>
        <v>BcStory</v>
      </c>
      <c r="AA62" s="99" t="str">
        <f>Perustiedot!$A$7</f>
        <v>Mistral</v>
      </c>
      <c r="AB62" s="99" t="str">
        <f>Perustiedot!$A$7</f>
        <v>Mistral</v>
      </c>
      <c r="AD62" s="99" t="str">
        <f>Otteluohjelma!$S$165</f>
        <v>WRB</v>
      </c>
      <c r="AE62" s="99"/>
      <c r="AF62" s="99"/>
      <c r="AG62" s="96" t="str">
        <f>$A$62</f>
        <v>11-12</v>
      </c>
      <c r="AH62" s="99" t="str">
        <f>Otteluohjelma!$Q$166</f>
        <v>Mainarit</v>
      </c>
      <c r="AI62" s="99" t="str">
        <f>Perustiedot!$A$8</f>
        <v>AllStars</v>
      </c>
      <c r="AJ62" s="99" t="str">
        <f>Perustiedot!$A$8</f>
        <v>AllStars</v>
      </c>
      <c r="AL62" s="99" t="str">
        <f>Otteluohjelma!$S$166</f>
        <v>TKK</v>
      </c>
      <c r="AM62" s="99" t="str">
        <f>Perustiedot!$A$6</f>
        <v>WRB</v>
      </c>
      <c r="AN62" s="99" t="str">
        <f>Perustiedot!$A$6</f>
        <v>WRB</v>
      </c>
    </row>
    <row r="63" spans="1:41" s="3" customFormat="1" x14ac:dyDescent="0.25">
      <c r="A63" s="97"/>
      <c r="B63" s="42" t="s">
        <v>3</v>
      </c>
      <c r="C63" s="43" t="s">
        <v>7</v>
      </c>
      <c r="D63" s="43" t="s">
        <v>8</v>
      </c>
      <c r="E63" s="44"/>
      <c r="F63" s="42" t="s">
        <v>3</v>
      </c>
      <c r="G63" s="43" t="s">
        <v>7</v>
      </c>
      <c r="H63" s="43" t="s">
        <v>8</v>
      </c>
      <c r="J63" s="42" t="s">
        <v>3</v>
      </c>
      <c r="K63" s="43" t="s">
        <v>7</v>
      </c>
      <c r="L63" s="43" t="s">
        <v>8</v>
      </c>
      <c r="M63" s="44"/>
      <c r="N63" s="42" t="s">
        <v>3</v>
      </c>
      <c r="O63" s="43" t="s">
        <v>7</v>
      </c>
      <c r="P63" s="43" t="s">
        <v>8</v>
      </c>
      <c r="Q63" s="97"/>
      <c r="R63" s="42" t="s">
        <v>3</v>
      </c>
      <c r="S63" s="43" t="s">
        <v>7</v>
      </c>
      <c r="T63" s="43" t="s">
        <v>8</v>
      </c>
      <c r="U63" s="44"/>
      <c r="V63" s="42" t="s">
        <v>3</v>
      </c>
      <c r="W63" s="43" t="s">
        <v>7</v>
      </c>
      <c r="X63" s="43" t="s">
        <v>8</v>
      </c>
      <c r="Z63" s="42" t="s">
        <v>3</v>
      </c>
      <c r="AA63" s="43" t="s">
        <v>7</v>
      </c>
      <c r="AB63" s="43" t="s">
        <v>8</v>
      </c>
      <c r="AC63" s="44"/>
      <c r="AD63" s="42" t="s">
        <v>3</v>
      </c>
      <c r="AE63" s="43" t="s">
        <v>7</v>
      </c>
      <c r="AF63" s="43" t="s">
        <v>8</v>
      </c>
      <c r="AG63" s="97"/>
      <c r="AH63" s="42" t="s">
        <v>3</v>
      </c>
      <c r="AI63" s="43" t="s">
        <v>7</v>
      </c>
      <c r="AJ63" s="43" t="s">
        <v>8</v>
      </c>
      <c r="AK63" s="44"/>
      <c r="AL63" s="42" t="s">
        <v>3</v>
      </c>
      <c r="AM63" s="43" t="s">
        <v>7</v>
      </c>
      <c r="AN63" s="43" t="s">
        <v>8</v>
      </c>
    </row>
    <row r="64" spans="1:41" x14ac:dyDescent="0.25">
      <c r="A64" s="97"/>
      <c r="B64" s="35" t="s">
        <v>105</v>
      </c>
      <c r="C64" s="34">
        <v>258</v>
      </c>
      <c r="D64" s="45">
        <f>IF(C64=0,0,IF(C64=G64,1,IF(C64&gt;G64,2,0)))</f>
        <v>2</v>
      </c>
      <c r="F64" s="35" t="s">
        <v>195</v>
      </c>
      <c r="G64" s="34">
        <v>125</v>
      </c>
      <c r="H64" s="45">
        <f>IF(G64=0,0,IF(G64=C64,1,IF(G64&gt;C64,2,0)))</f>
        <v>0</v>
      </c>
      <c r="J64" s="35" t="s">
        <v>143</v>
      </c>
      <c r="K64" s="34">
        <v>234</v>
      </c>
      <c r="L64" s="45">
        <f>IF(K64=0,0,IF(K64=O64,1,IF(K64&gt;O64,2,0)))</f>
        <v>2</v>
      </c>
      <c r="N64" s="35" t="s">
        <v>104</v>
      </c>
      <c r="O64" s="34">
        <v>200</v>
      </c>
      <c r="P64" s="45">
        <f>IF(O64=0,0,IF(O64=K64,1,IF(O64&gt;K64,2,0)))</f>
        <v>0</v>
      </c>
      <c r="Q64" s="97"/>
      <c r="R64" s="35" t="s">
        <v>133</v>
      </c>
      <c r="S64" s="34">
        <v>152</v>
      </c>
      <c r="T64" s="45">
        <f>IF(S64=0,0,IF(S64=W64,1,IF(S64&gt;W64,2,0)))</f>
        <v>0</v>
      </c>
      <c r="V64" s="35" t="s">
        <v>164</v>
      </c>
      <c r="W64" s="34">
        <v>247</v>
      </c>
      <c r="X64" s="45">
        <f>IF(W64=0,0,IF(W64=S64,1,IF(W64&gt;S64,2,0)))</f>
        <v>2</v>
      </c>
      <c r="Z64" s="35" t="s">
        <v>189</v>
      </c>
      <c r="AA64" s="34">
        <v>200</v>
      </c>
      <c r="AB64" s="45">
        <f>IF(AA64=0,0,IF(AA64=AE64,1,IF(AA64&gt;AE64,2,0)))</f>
        <v>0</v>
      </c>
      <c r="AD64" s="35" t="s">
        <v>168</v>
      </c>
      <c r="AE64" s="34">
        <v>202</v>
      </c>
      <c r="AF64" s="45">
        <f>IF(AE64=0,0,IF(AE64=AA64,1,IF(AE64&gt;AA64,2,0)))</f>
        <v>2</v>
      </c>
      <c r="AG64" s="97"/>
      <c r="AH64" s="35" t="s">
        <v>178</v>
      </c>
      <c r="AI64" s="34">
        <v>266</v>
      </c>
      <c r="AJ64" s="45">
        <f>IF(AI64=0,0,IF(AI64=AM64,1,IF(AI64&gt;AM64,2,0)))</f>
        <v>2</v>
      </c>
      <c r="AL64" s="35" t="s">
        <v>172</v>
      </c>
      <c r="AM64" s="34">
        <v>157</v>
      </c>
      <c r="AN64" s="45">
        <f>IF(AM64=0,0,IF(AM64=AI64,1,IF(AM64&gt;AI64,2,0)))</f>
        <v>0</v>
      </c>
    </row>
    <row r="65" spans="1:41" x14ac:dyDescent="0.25">
      <c r="A65" s="97"/>
      <c r="B65" s="35" t="s">
        <v>112</v>
      </c>
      <c r="C65" s="34">
        <v>207</v>
      </c>
      <c r="D65" s="45">
        <f t="shared" ref="D65:D68" si="48">IF(C65=0,0,IF(C65=G65,1,IF(C65&gt;G65,2,0)))</f>
        <v>0</v>
      </c>
      <c r="F65" s="35" t="s">
        <v>115</v>
      </c>
      <c r="G65" s="34">
        <v>221</v>
      </c>
      <c r="H65" s="45">
        <f t="shared" ref="H65:H68" si="49">IF(G65=0,0,IF(G65=C65,1,IF(G65&gt;C65,2,0)))</f>
        <v>2</v>
      </c>
      <c r="J65" s="35" t="s">
        <v>116</v>
      </c>
      <c r="K65" s="34">
        <v>200</v>
      </c>
      <c r="L65" s="45">
        <f t="shared" ref="L65:L68" si="50">IF(K65=0,0,IF(K65=O65,1,IF(K65&gt;O65,2,0)))</f>
        <v>0</v>
      </c>
      <c r="N65" s="35" t="s">
        <v>219</v>
      </c>
      <c r="O65" s="34">
        <v>248</v>
      </c>
      <c r="P65" s="45">
        <f t="shared" ref="P65:P68" si="51">IF(O65=0,0,IF(O65=K65,1,IF(O65&gt;K65,2,0)))</f>
        <v>2</v>
      </c>
      <c r="Q65" s="97"/>
      <c r="R65" s="35" t="s">
        <v>155</v>
      </c>
      <c r="S65" s="34">
        <v>234</v>
      </c>
      <c r="T65" s="45">
        <f t="shared" ref="T65:T68" si="52">IF(S65=0,0,IF(S65=W65,1,IF(S65&gt;W65,2,0)))</f>
        <v>2</v>
      </c>
      <c r="V65" s="35" t="s">
        <v>160</v>
      </c>
      <c r="W65" s="34">
        <v>187</v>
      </c>
      <c r="X65" s="45">
        <f t="shared" ref="X65:X68" si="53">IF(W65=0,0,IF(W65=S65,1,IF(W65&gt;S65,2,0)))</f>
        <v>0</v>
      </c>
      <c r="Z65" s="35" t="s">
        <v>185</v>
      </c>
      <c r="AA65" s="34">
        <v>222</v>
      </c>
      <c r="AB65" s="45">
        <f t="shared" ref="AB65:AB68" si="54">IF(AA65=0,0,IF(AA65=AE65,1,IF(AA65&gt;AE65,2,0)))</f>
        <v>2</v>
      </c>
      <c r="AD65" s="35" t="s">
        <v>226</v>
      </c>
      <c r="AE65" s="34">
        <v>187</v>
      </c>
      <c r="AF65" s="45">
        <f t="shared" ref="AF65:AF68" si="55">IF(AE65=0,0,IF(AE65=AA65,1,IF(AE65&gt;AA65,2,0)))</f>
        <v>0</v>
      </c>
      <c r="AG65" s="97"/>
      <c r="AH65" s="35" t="s">
        <v>148</v>
      </c>
      <c r="AI65" s="34">
        <v>191</v>
      </c>
      <c r="AJ65" s="45">
        <f t="shared" ref="AJ65:AJ68" si="56">IF(AI65=0,0,IF(AI65=AM65,1,IF(AI65&gt;AM65,2,0)))</f>
        <v>0</v>
      </c>
      <c r="AL65" s="35" t="s">
        <v>139</v>
      </c>
      <c r="AM65" s="34">
        <v>225</v>
      </c>
      <c r="AN65" s="45">
        <f t="shared" ref="AN65:AN68" si="57">IF(AM65=0,0,IF(AM65=AI65,1,IF(AM65&gt;AI65,2,0)))</f>
        <v>2</v>
      </c>
    </row>
    <row r="66" spans="1:41" x14ac:dyDescent="0.25">
      <c r="A66" s="97"/>
      <c r="B66" s="35" t="s">
        <v>169</v>
      </c>
      <c r="C66" s="34">
        <v>165</v>
      </c>
      <c r="D66" s="45">
        <f t="shared" si="48"/>
        <v>0</v>
      </c>
      <c r="F66" s="35" t="s">
        <v>138</v>
      </c>
      <c r="G66" s="34">
        <v>195</v>
      </c>
      <c r="H66" s="45">
        <f t="shared" si="49"/>
        <v>2</v>
      </c>
      <c r="J66" s="35" t="s">
        <v>210</v>
      </c>
      <c r="K66" s="34">
        <v>223</v>
      </c>
      <c r="L66" s="45">
        <f t="shared" si="50"/>
        <v>0</v>
      </c>
      <c r="N66" s="35" t="s">
        <v>118</v>
      </c>
      <c r="O66" s="34">
        <v>256</v>
      </c>
      <c r="P66" s="45">
        <f t="shared" si="51"/>
        <v>2</v>
      </c>
      <c r="Q66" s="97"/>
      <c r="R66" s="35" t="s">
        <v>145</v>
      </c>
      <c r="S66" s="34">
        <v>182</v>
      </c>
      <c r="T66" s="45">
        <f t="shared" si="52"/>
        <v>0</v>
      </c>
      <c r="V66" s="35" t="s">
        <v>167</v>
      </c>
      <c r="W66" s="34">
        <v>216</v>
      </c>
      <c r="X66" s="45">
        <f t="shared" si="53"/>
        <v>2</v>
      </c>
      <c r="Z66" s="35" t="s">
        <v>187</v>
      </c>
      <c r="AA66" s="34">
        <v>209</v>
      </c>
      <c r="AB66" s="45">
        <f t="shared" si="54"/>
        <v>2</v>
      </c>
      <c r="AD66" s="35" t="s">
        <v>176</v>
      </c>
      <c r="AE66" s="34">
        <v>191</v>
      </c>
      <c r="AF66" s="45">
        <f t="shared" si="55"/>
        <v>0</v>
      </c>
      <c r="AG66" s="97"/>
      <c r="AH66" s="35" t="s">
        <v>147</v>
      </c>
      <c r="AI66" s="34">
        <v>214</v>
      </c>
      <c r="AJ66" s="45">
        <f t="shared" si="56"/>
        <v>2</v>
      </c>
      <c r="AL66" s="35" t="s">
        <v>217</v>
      </c>
      <c r="AM66" s="34">
        <v>185</v>
      </c>
      <c r="AN66" s="45">
        <f t="shared" si="57"/>
        <v>0</v>
      </c>
    </row>
    <row r="67" spans="1:41" x14ac:dyDescent="0.25">
      <c r="A67" s="97"/>
      <c r="B67" s="35" t="s">
        <v>120</v>
      </c>
      <c r="C67" s="34">
        <v>248</v>
      </c>
      <c r="D67" s="45">
        <f t="shared" si="48"/>
        <v>2</v>
      </c>
      <c r="F67" s="35" t="s">
        <v>122</v>
      </c>
      <c r="G67" s="34">
        <v>223</v>
      </c>
      <c r="H67" s="45">
        <f t="shared" si="49"/>
        <v>0</v>
      </c>
      <c r="J67" s="35" t="s">
        <v>153</v>
      </c>
      <c r="K67" s="34">
        <v>201</v>
      </c>
      <c r="L67" s="45">
        <f t="shared" si="50"/>
        <v>2</v>
      </c>
      <c r="N67" s="35" t="s">
        <v>111</v>
      </c>
      <c r="O67" s="34">
        <v>191</v>
      </c>
      <c r="P67" s="45">
        <f t="shared" si="51"/>
        <v>0</v>
      </c>
      <c r="Q67" s="97"/>
      <c r="R67" s="35" t="s">
        <v>140</v>
      </c>
      <c r="S67" s="34">
        <v>166</v>
      </c>
      <c r="T67" s="45">
        <f t="shared" si="52"/>
        <v>0</v>
      </c>
      <c r="V67" s="35" t="s">
        <v>166</v>
      </c>
      <c r="W67" s="34">
        <v>187</v>
      </c>
      <c r="X67" s="45">
        <f t="shared" si="53"/>
        <v>2</v>
      </c>
      <c r="Z67" s="35" t="s">
        <v>146</v>
      </c>
      <c r="AA67" s="34">
        <v>162</v>
      </c>
      <c r="AB67" s="45">
        <f t="shared" si="54"/>
        <v>0</v>
      </c>
      <c r="AD67" s="35" t="s">
        <v>208</v>
      </c>
      <c r="AE67" s="34">
        <v>212</v>
      </c>
      <c r="AF67" s="45">
        <f t="shared" si="55"/>
        <v>2</v>
      </c>
      <c r="AG67" s="97"/>
      <c r="AH67" s="35" t="s">
        <v>126</v>
      </c>
      <c r="AI67" s="34">
        <v>210</v>
      </c>
      <c r="AJ67" s="45">
        <f t="shared" si="56"/>
        <v>2</v>
      </c>
      <c r="AL67" s="35" t="s">
        <v>108</v>
      </c>
      <c r="AM67" s="34">
        <v>208</v>
      </c>
      <c r="AN67" s="45">
        <f t="shared" si="57"/>
        <v>0</v>
      </c>
    </row>
    <row r="68" spans="1:41" x14ac:dyDescent="0.25">
      <c r="A68" s="97"/>
      <c r="B68" s="35" t="s">
        <v>129</v>
      </c>
      <c r="C68" s="34">
        <v>160</v>
      </c>
      <c r="D68" s="45">
        <f t="shared" si="48"/>
        <v>0</v>
      </c>
      <c r="F68" s="35" t="s">
        <v>149</v>
      </c>
      <c r="G68" s="34">
        <v>187</v>
      </c>
      <c r="H68" s="45">
        <f t="shared" si="49"/>
        <v>2</v>
      </c>
      <c r="J68" s="35" t="s">
        <v>107</v>
      </c>
      <c r="K68" s="34">
        <v>213</v>
      </c>
      <c r="L68" s="45">
        <f t="shared" si="50"/>
        <v>2</v>
      </c>
      <c r="N68" s="35" t="s">
        <v>156</v>
      </c>
      <c r="O68" s="34">
        <v>179</v>
      </c>
      <c r="P68" s="45">
        <f t="shared" si="51"/>
        <v>0</v>
      </c>
      <c r="Q68" s="97"/>
      <c r="R68" s="35" t="s">
        <v>150</v>
      </c>
      <c r="S68" s="34">
        <v>185</v>
      </c>
      <c r="T68" s="45">
        <f t="shared" si="52"/>
        <v>0</v>
      </c>
      <c r="V68" s="35" t="s">
        <v>161</v>
      </c>
      <c r="W68" s="34">
        <v>254</v>
      </c>
      <c r="X68" s="45">
        <f t="shared" si="53"/>
        <v>2</v>
      </c>
      <c r="Z68" s="35" t="s">
        <v>186</v>
      </c>
      <c r="AA68" s="34">
        <v>233</v>
      </c>
      <c r="AB68" s="45">
        <f t="shared" si="54"/>
        <v>2</v>
      </c>
      <c r="AD68" s="35" t="s">
        <v>119</v>
      </c>
      <c r="AE68" s="34">
        <v>208</v>
      </c>
      <c r="AF68" s="45">
        <f t="shared" si="55"/>
        <v>0</v>
      </c>
      <c r="AG68" s="97"/>
      <c r="AH68" s="35" t="s">
        <v>142</v>
      </c>
      <c r="AI68" s="34">
        <v>181</v>
      </c>
      <c r="AJ68" s="45">
        <f t="shared" si="56"/>
        <v>0</v>
      </c>
      <c r="AL68" s="35" t="s">
        <v>132</v>
      </c>
      <c r="AM68" s="34">
        <v>219</v>
      </c>
      <c r="AN68" s="45">
        <f t="shared" si="57"/>
        <v>2</v>
      </c>
    </row>
    <row r="69" spans="1:41" ht="18.75" x14ac:dyDescent="0.3">
      <c r="A69" s="97"/>
      <c r="B69" s="46" t="s">
        <v>35</v>
      </c>
      <c r="C69" s="47">
        <f>SUM(C64:C68)</f>
        <v>1038</v>
      </c>
      <c r="D69" s="47">
        <f>IF(C69=0,0,IF(C69=G69,5,IF(C69&gt;G69,10,0)))</f>
        <v>10</v>
      </c>
      <c r="E69" s="48"/>
      <c r="F69" s="46" t="s">
        <v>35</v>
      </c>
      <c r="G69" s="47">
        <f>SUM(G64:G68)</f>
        <v>951</v>
      </c>
      <c r="H69" s="47">
        <f>IF(G69=0,0,IF(G69=C69,5,IF(G69&gt;C69,10,0)))</f>
        <v>0</v>
      </c>
      <c r="I69" s="48"/>
      <c r="J69" s="46" t="s">
        <v>35</v>
      </c>
      <c r="K69" s="47">
        <f>SUM(K64:K68)</f>
        <v>1071</v>
      </c>
      <c r="L69" s="47">
        <f>IF(K69=0,0,IF(K69=O69,5,IF(K69&gt;O69,10,0)))</f>
        <v>0</v>
      </c>
      <c r="M69" s="48"/>
      <c r="N69" s="46" t="s">
        <v>35</v>
      </c>
      <c r="O69" s="47">
        <f>SUM(O64:O68)</f>
        <v>1074</v>
      </c>
      <c r="P69" s="47">
        <f>IF(O69=0,0,IF(O69=K69,5,IF(O69&gt;K69,10,0)))</f>
        <v>10</v>
      </c>
      <c r="Q69" s="97"/>
      <c r="R69" s="46" t="s">
        <v>35</v>
      </c>
      <c r="S69" s="47">
        <f>SUM(S64:S68)</f>
        <v>919</v>
      </c>
      <c r="T69" s="47">
        <f>IF(S69=0,0,IF(S69=W69,5,IF(S69&gt;W69,10,0)))</f>
        <v>0</v>
      </c>
      <c r="U69" s="48"/>
      <c r="V69" s="46" t="s">
        <v>35</v>
      </c>
      <c r="W69" s="47">
        <f>SUM(W64:W68)</f>
        <v>1091</v>
      </c>
      <c r="X69" s="47">
        <f>IF(W69=0,0,IF(W69=S69,5,IF(W69&gt;S69,10,0)))</f>
        <v>10</v>
      </c>
      <c r="Y69" s="48"/>
      <c r="Z69" s="46" t="s">
        <v>35</v>
      </c>
      <c r="AA69" s="47">
        <f>SUM(AA64:AA68)</f>
        <v>1026</v>
      </c>
      <c r="AB69" s="47">
        <f>IF(AA69=0,0,IF(AA69=AE69,5,IF(AA69&gt;AE69,10,0)))</f>
        <v>10</v>
      </c>
      <c r="AC69" s="48"/>
      <c r="AD69" s="46" t="s">
        <v>35</v>
      </c>
      <c r="AE69" s="47">
        <f>SUM(AE64:AE68)</f>
        <v>1000</v>
      </c>
      <c r="AF69" s="47">
        <f>IF(AE69=0,0,IF(AE69=AA69,5,IF(AE69&gt;AA69,10,0)))</f>
        <v>0</v>
      </c>
      <c r="AG69" s="97"/>
      <c r="AH69" s="46" t="s">
        <v>35</v>
      </c>
      <c r="AI69" s="47">
        <f>SUM(AI64:AI68)</f>
        <v>1062</v>
      </c>
      <c r="AJ69" s="47">
        <f>IF(AI69=0,0,IF(AI69=AM69,5,IF(AI69&gt;AM69,10,0)))</f>
        <v>10</v>
      </c>
      <c r="AK69" s="48"/>
      <c r="AL69" s="46" t="s">
        <v>35</v>
      </c>
      <c r="AM69" s="47">
        <f>SUM(AM64:AM68)</f>
        <v>994</v>
      </c>
      <c r="AN69" s="47">
        <f>IF(AM69=0,0,IF(AM69=AI69,5,IF(AM69&gt;AI69,10,0)))</f>
        <v>0</v>
      </c>
      <c r="AO69" s="48"/>
    </row>
    <row r="70" spans="1:41" ht="18.75" x14ac:dyDescent="0.3">
      <c r="A70" s="97"/>
      <c r="B70" s="46" t="s">
        <v>6</v>
      </c>
      <c r="C70" s="47"/>
      <c r="D70" s="49">
        <f>SUM(D64:D69)</f>
        <v>14</v>
      </c>
      <c r="E70" s="48"/>
      <c r="F70" s="46" t="s">
        <v>6</v>
      </c>
      <c r="G70" s="47"/>
      <c r="H70" s="49">
        <f>SUM(H64:H69)</f>
        <v>6</v>
      </c>
      <c r="I70" s="48"/>
      <c r="J70" s="46" t="s">
        <v>6</v>
      </c>
      <c r="K70" s="47"/>
      <c r="L70" s="49">
        <f>SUM(L64:L69)</f>
        <v>6</v>
      </c>
      <c r="M70" s="48"/>
      <c r="N70" s="46" t="s">
        <v>6</v>
      </c>
      <c r="O70" s="47"/>
      <c r="P70" s="49">
        <f>SUM(P64:P69)</f>
        <v>14</v>
      </c>
      <c r="Q70" s="97"/>
      <c r="R70" s="46" t="s">
        <v>6</v>
      </c>
      <c r="S70" s="47"/>
      <c r="T70" s="49">
        <f>SUM(T64:T69)</f>
        <v>2</v>
      </c>
      <c r="U70" s="48"/>
      <c r="V70" s="46" t="s">
        <v>6</v>
      </c>
      <c r="W70" s="47"/>
      <c r="X70" s="49">
        <f>SUM(X64:X69)</f>
        <v>18</v>
      </c>
      <c r="Y70" s="48"/>
      <c r="Z70" s="46" t="s">
        <v>6</v>
      </c>
      <c r="AA70" s="47"/>
      <c r="AB70" s="49">
        <f>SUM(AB64:AB69)</f>
        <v>16</v>
      </c>
      <c r="AC70" s="48"/>
      <c r="AD70" s="46" t="s">
        <v>6</v>
      </c>
      <c r="AE70" s="47"/>
      <c r="AF70" s="49">
        <f>SUM(AF64:AF69)</f>
        <v>4</v>
      </c>
      <c r="AG70" s="97"/>
      <c r="AH70" s="46" t="s">
        <v>6</v>
      </c>
      <c r="AI70" s="47"/>
      <c r="AJ70" s="49">
        <f>SUM(AJ64:AJ69)</f>
        <v>16</v>
      </c>
      <c r="AK70" s="48"/>
      <c r="AL70" s="46" t="s">
        <v>6</v>
      </c>
      <c r="AM70" s="47"/>
      <c r="AN70" s="49">
        <f>SUM(AN64:AN69)</f>
        <v>4</v>
      </c>
      <c r="AO70" s="48"/>
    </row>
  </sheetData>
  <sheetProtection sheet="1" selectLockedCells="1"/>
  <mergeCells count="83">
    <mergeCell ref="Z62:AB62"/>
    <mergeCell ref="AD62:AF62"/>
    <mergeCell ref="AG62:AG70"/>
    <mergeCell ref="AH62:AJ62"/>
    <mergeCell ref="AL62:AN62"/>
    <mergeCell ref="AH51:AJ51"/>
    <mergeCell ref="AL51:AN51"/>
    <mergeCell ref="A62:A70"/>
    <mergeCell ref="B62:D62"/>
    <mergeCell ref="F62:H62"/>
    <mergeCell ref="J62:L62"/>
    <mergeCell ref="N62:P62"/>
    <mergeCell ref="Q62:Q70"/>
    <mergeCell ref="R62:T62"/>
    <mergeCell ref="V62:X62"/>
    <mergeCell ref="Q51:Q59"/>
    <mergeCell ref="R51:T51"/>
    <mergeCell ref="V51:X51"/>
    <mergeCell ref="Z51:AB51"/>
    <mergeCell ref="AD51:AF51"/>
    <mergeCell ref="AG51:AG59"/>
    <mergeCell ref="Z40:AB40"/>
    <mergeCell ref="AD40:AF40"/>
    <mergeCell ref="AG40:AG48"/>
    <mergeCell ref="AH40:AJ40"/>
    <mergeCell ref="AL40:AN40"/>
    <mergeCell ref="A51:A59"/>
    <mergeCell ref="B51:D51"/>
    <mergeCell ref="F51:H51"/>
    <mergeCell ref="J51:L51"/>
    <mergeCell ref="N51:P51"/>
    <mergeCell ref="AH29:AJ29"/>
    <mergeCell ref="AL29:AN29"/>
    <mergeCell ref="A40:A48"/>
    <mergeCell ref="B40:D40"/>
    <mergeCell ref="F40:H40"/>
    <mergeCell ref="J40:L40"/>
    <mergeCell ref="N40:P40"/>
    <mergeCell ref="Q40:Q48"/>
    <mergeCell ref="R40:T40"/>
    <mergeCell ref="V40:X40"/>
    <mergeCell ref="Q29:Q37"/>
    <mergeCell ref="R29:T29"/>
    <mergeCell ref="V29:X29"/>
    <mergeCell ref="Z29:AB29"/>
    <mergeCell ref="AD29:AF29"/>
    <mergeCell ref="AG29:AG37"/>
    <mergeCell ref="Z18:AB18"/>
    <mergeCell ref="AD18:AF18"/>
    <mergeCell ref="AG18:AG26"/>
    <mergeCell ref="AH18:AJ18"/>
    <mergeCell ref="AL18:AN18"/>
    <mergeCell ref="A29:A37"/>
    <mergeCell ref="B29:D29"/>
    <mergeCell ref="F29:H29"/>
    <mergeCell ref="J29:L29"/>
    <mergeCell ref="N29:P29"/>
    <mergeCell ref="AH7:AJ7"/>
    <mergeCell ref="AL7:AN7"/>
    <mergeCell ref="A18:A26"/>
    <mergeCell ref="B18:D18"/>
    <mergeCell ref="F18:H18"/>
    <mergeCell ref="J18:L18"/>
    <mergeCell ref="N18:P18"/>
    <mergeCell ref="Q18:Q26"/>
    <mergeCell ref="R18:T18"/>
    <mergeCell ref="V18:X18"/>
    <mergeCell ref="Q7:Q15"/>
    <mergeCell ref="R7:T7"/>
    <mergeCell ref="V7:X7"/>
    <mergeCell ref="Z7:AB7"/>
    <mergeCell ref="AD7:AF7"/>
    <mergeCell ref="AG7:AG15"/>
    <mergeCell ref="B5:H5"/>
    <mergeCell ref="J5:P5"/>
    <mergeCell ref="R5:X5"/>
    <mergeCell ref="Z5:AF5"/>
    <mergeCell ref="AH5:AN5"/>
    <mergeCell ref="A7:A15"/>
    <mergeCell ref="B7:D7"/>
    <mergeCell ref="F7:H7"/>
    <mergeCell ref="J7:L7"/>
    <mergeCell ref="N7:P7"/>
  </mergeCells>
  <dataValidations count="5">
    <dataValidation type="list" allowBlank="1" showInputMessage="1" showErrorMessage="1" sqref="B13 F13 B24 B35 B46 B57 B68 J68 J57 J46 J35 J24 J13 R13 R24 R35 R46 R57 R68 Z68 Z57 Z46 Z35 Z24 Z13 AH13 AH24 AH35 AH46 AH57 AH68 F24 F35 F46 F57 F68 N68 N57 N46 N35 N24 N13 V13 V24 V35 V46 V57 V68 AD68 AD57 AD46 AD35 AD24 AD13 AL13 AL24 AL35 AL46 AL57 AL68" xr:uid="{00000000-0002-0000-1300-000000000000}">
      <formula1>INDIRECT(B7)</formula1>
    </dataValidation>
    <dataValidation type="list" allowBlank="1" showInputMessage="1" showErrorMessage="1" sqref="B9 F9 B20 B31 B42 B53 B64 J64 J53 J42 J31 J20 J9 R9 R20 R31 R42 R53 R64 Z64 Z53 Z42 Z31 Z20 Z9 AH9 AH20 AH31 AH42 AH53 AH64 F20 F31 F42 F53 F64 N64 N53 N42 N31 N20 N9 V9 V20 V31 V42 V53 V64 AD64 AD53 AD42 AD31 AD20 AD9 AL9 AL20 AL31 AL42 AL53 AL64" xr:uid="{00000000-0002-0000-1300-000001000000}">
      <formula1>INDIRECT(B7)</formula1>
    </dataValidation>
    <dataValidation type="list" allowBlank="1" showInputMessage="1" showErrorMessage="1" sqref="B10 F10 B21 B32 B43 B54 B65 J65 J54 J43 J32 J21 J10 R10 R21 R32 R43 R54 R65 Z65 Z54 Z43 Z32 Z21 Z10 AH10 AH21 AH32 AH43 AH54 AH65 F21 F32 F43 F54 F65 N65 N54 N43 N32 N21 N10 V10 V21 V32 V43 V54 V65 AD65 AD54 AD43 AD32 AD21 AD10 AL10 AL21 AL32 AL43 AL54 AL65" xr:uid="{00000000-0002-0000-1300-000002000000}">
      <formula1>INDIRECT(B7)</formula1>
    </dataValidation>
    <dataValidation type="list" allowBlank="1" showInputMessage="1" showErrorMessage="1" sqref="B11 F11 B22 B33 B44 B55 B66 J66 J55 J44 J33 J22 J11 R11 R22 R33 R44 R55 R66 Z66 Z55 Z44 Z33 Z22 Z11 AH11 AH22 AH33 AH44 AH55 AH66 F22 F33 F44 F55 F66 N66 N55 N44 N33 N22 N11 V11 V22 V33 V44 V55 V66 AD66 AD55 AD44 AD33 AD22 AD11 AL11 AL22 AL33 AL44 AL55 AL66" xr:uid="{00000000-0002-0000-1300-000003000000}">
      <formula1>INDIRECT(B7)</formula1>
    </dataValidation>
    <dataValidation type="list" allowBlank="1" showInputMessage="1" showErrorMessage="1" sqref="B12 F12 B23 B34 B45 B56 B67 J67 J56 J45 J34 J23 J12 R12 R23 R34 R45 R56 R67 Z67 Z56 Z45 Z34 Z23 Z12 AH12 AH23 AH34 AH45 AH56 AH67 F23 F34 F45 F56 F67 N67 N56 N45 N34 N23 N12 V12 V23 V34 V45 V56 V67 AD67 AD56 AD45 AD34 AD23 AD12 AL12 AL23 AL34 AL45 AL56 AL67" xr:uid="{00000000-0002-0000-13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3" manualBreakCount="3">
    <brk id="16" max="1048575" man="1"/>
    <brk id="32" max="1048575" man="1"/>
    <brk id="43"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Q68"/>
  <sheetViews>
    <sheetView workbookViewId="0">
      <selection activeCell="A6" sqref="A6"/>
    </sheetView>
  </sheetViews>
  <sheetFormatPr defaultColWidth="8.85546875" defaultRowHeight="15" x14ac:dyDescent="0.25"/>
  <cols>
    <col min="1" max="1" width="4" style="1" customWidth="1"/>
    <col min="2" max="2" width="15.42578125" style="1" bestFit="1" customWidth="1"/>
    <col min="3" max="3" width="6.7109375" style="1" bestFit="1" customWidth="1"/>
    <col min="4" max="5" width="11.42578125" style="1" bestFit="1" customWidth="1"/>
    <col min="6" max="6" width="9.42578125" style="1" customWidth="1"/>
    <col min="7" max="7" width="7.140625"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85</v>
      </c>
      <c r="E3" s="27">
        <f>Otteluohjelma!$D$159</f>
        <v>44640</v>
      </c>
      <c r="H3" s="1" t="str">
        <f>Otteluohjelma!$G$159</f>
        <v>Kupittaa/Turku</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8" t="s">
        <v>13</v>
      </c>
      <c r="B6" s="72" t="s">
        <v>72</v>
      </c>
      <c r="C6" s="71">
        <v>33</v>
      </c>
      <c r="D6" s="71">
        <v>507</v>
      </c>
      <c r="E6" s="71">
        <v>35036</v>
      </c>
      <c r="F6" s="75">
        <v>1061.6969696969697</v>
      </c>
      <c r="G6" s="71">
        <v>507035.03600000002</v>
      </c>
      <c r="H6"/>
    </row>
    <row r="7" spans="1:8" x14ac:dyDescent="0.25">
      <c r="A7" s="72" t="s">
        <v>14</v>
      </c>
      <c r="B7" s="72" t="s">
        <v>58</v>
      </c>
      <c r="C7" s="71">
        <v>33</v>
      </c>
      <c r="D7" s="71">
        <v>403</v>
      </c>
      <c r="E7" s="71">
        <v>34265</v>
      </c>
      <c r="F7" s="75">
        <v>1038.3333333333333</v>
      </c>
      <c r="G7" s="71">
        <v>403034.26500000001</v>
      </c>
      <c r="H7"/>
    </row>
    <row r="8" spans="1:8" ht="15.75" thickBot="1" x14ac:dyDescent="0.3">
      <c r="A8" s="25" t="s">
        <v>15</v>
      </c>
      <c r="B8" s="25" t="s">
        <v>56</v>
      </c>
      <c r="C8" s="73">
        <v>33</v>
      </c>
      <c r="D8" s="73">
        <v>403</v>
      </c>
      <c r="E8" s="73">
        <v>33926</v>
      </c>
      <c r="F8" s="28">
        <v>1028.060606060606</v>
      </c>
      <c r="G8" s="73">
        <v>403033.92599999998</v>
      </c>
      <c r="H8"/>
    </row>
    <row r="9" spans="1:8" x14ac:dyDescent="0.25">
      <c r="A9" s="31" t="s">
        <v>16</v>
      </c>
      <c r="B9" s="31" t="s">
        <v>73</v>
      </c>
      <c r="C9" s="77">
        <v>33</v>
      </c>
      <c r="D9" s="77">
        <v>346</v>
      </c>
      <c r="E9" s="77">
        <v>33205</v>
      </c>
      <c r="F9" s="32">
        <v>1006.2121212121212</v>
      </c>
      <c r="G9" s="77">
        <v>346033.20500000002</v>
      </c>
      <c r="H9"/>
    </row>
    <row r="10" spans="1:8" x14ac:dyDescent="0.25">
      <c r="A10" s="72" t="s">
        <v>17</v>
      </c>
      <c r="B10" s="72" t="s">
        <v>181</v>
      </c>
      <c r="C10" s="71">
        <v>33</v>
      </c>
      <c r="D10" s="71">
        <v>345</v>
      </c>
      <c r="E10" s="71">
        <v>32984</v>
      </c>
      <c r="F10" s="75">
        <v>999.5151515151515</v>
      </c>
      <c r="G10" s="71">
        <v>345032.984</v>
      </c>
      <c r="H10"/>
    </row>
    <row r="11" spans="1:8" x14ac:dyDescent="0.25">
      <c r="A11" s="72" t="s">
        <v>18</v>
      </c>
      <c r="B11" s="72" t="s">
        <v>57</v>
      </c>
      <c r="C11" s="71">
        <v>33</v>
      </c>
      <c r="D11" s="71">
        <v>344</v>
      </c>
      <c r="E11" s="71">
        <v>33622</v>
      </c>
      <c r="F11" s="75">
        <v>1018.8484848484849</v>
      </c>
      <c r="G11" s="71">
        <v>344033.62199999997</v>
      </c>
      <c r="H11"/>
    </row>
    <row r="12" spans="1:8" x14ac:dyDescent="0.25">
      <c r="A12" s="72" t="s">
        <v>19</v>
      </c>
      <c r="B12" s="72" t="s">
        <v>75</v>
      </c>
      <c r="C12" s="71">
        <v>33</v>
      </c>
      <c r="D12" s="71">
        <v>300</v>
      </c>
      <c r="E12" s="71">
        <v>33253</v>
      </c>
      <c r="F12" s="75">
        <v>1007.6666666666666</v>
      </c>
      <c r="G12" s="71">
        <v>300033.25300000003</v>
      </c>
      <c r="H12"/>
    </row>
    <row r="13" spans="1:8" x14ac:dyDescent="0.25">
      <c r="A13" s="72" t="s">
        <v>20</v>
      </c>
      <c r="B13" s="72" t="s">
        <v>103</v>
      </c>
      <c r="C13" s="71">
        <v>33</v>
      </c>
      <c r="D13" s="71">
        <v>294</v>
      </c>
      <c r="E13" s="71">
        <v>32621</v>
      </c>
      <c r="F13" s="75">
        <v>988.5151515151515</v>
      </c>
      <c r="G13" s="71">
        <v>294032.62099999998</v>
      </c>
      <c r="H13"/>
    </row>
    <row r="14" spans="1:8" x14ac:dyDescent="0.25">
      <c r="A14" s="72" t="s">
        <v>76</v>
      </c>
      <c r="B14" s="72" t="s">
        <v>182</v>
      </c>
      <c r="C14" s="71">
        <v>33</v>
      </c>
      <c r="D14" s="71">
        <v>290</v>
      </c>
      <c r="E14" s="71">
        <v>32287</v>
      </c>
      <c r="F14" s="75">
        <v>978.39393939393938</v>
      </c>
      <c r="G14" s="71">
        <v>290032.28700000001</v>
      </c>
      <c r="H14"/>
    </row>
    <row r="15" spans="1:8" ht="15.75" thickBot="1" x14ac:dyDescent="0.3">
      <c r="A15" s="41" t="s">
        <v>77</v>
      </c>
      <c r="B15" s="29" t="s">
        <v>74</v>
      </c>
      <c r="C15" s="74">
        <v>33</v>
      </c>
      <c r="D15" s="74">
        <v>273</v>
      </c>
      <c r="E15" s="74">
        <v>31746</v>
      </c>
      <c r="F15" s="30">
        <v>962</v>
      </c>
      <c r="G15" s="74">
        <v>273031.74599999998</v>
      </c>
      <c r="H15"/>
    </row>
    <row r="16" spans="1:8" ht="15.75" thickBot="1" x14ac:dyDescent="0.3">
      <c r="A16" s="11" t="s">
        <v>78</v>
      </c>
      <c r="B16" s="25" t="s">
        <v>158</v>
      </c>
      <c r="C16" s="73">
        <v>33</v>
      </c>
      <c r="D16" s="73">
        <v>235</v>
      </c>
      <c r="E16" s="73">
        <v>32312</v>
      </c>
      <c r="F16" s="28">
        <v>979.15151515151513</v>
      </c>
      <c r="G16" s="73">
        <v>235032.31200000001</v>
      </c>
      <c r="H16"/>
    </row>
    <row r="17" spans="1:8" x14ac:dyDescent="0.25">
      <c r="A17" s="51" t="s">
        <v>79</v>
      </c>
      <c r="B17" s="31" t="s">
        <v>71</v>
      </c>
      <c r="C17" s="77">
        <v>33</v>
      </c>
      <c r="D17" s="77">
        <v>220</v>
      </c>
      <c r="E17" s="77">
        <v>31292</v>
      </c>
      <c r="F17" s="32">
        <v>948.24242424242425</v>
      </c>
      <c r="G17" s="77">
        <v>220031.29199999999</v>
      </c>
      <c r="H17"/>
    </row>
    <row r="18" spans="1:8" x14ac:dyDescent="0.25">
      <c r="A18" s="33"/>
      <c r="B18" s="16" t="s">
        <v>23</v>
      </c>
      <c r="C18" s="70">
        <v>396</v>
      </c>
      <c r="D18" s="70">
        <v>3960</v>
      </c>
      <c r="E18" s="70">
        <v>396549</v>
      </c>
      <c r="F18" s="4">
        <v>1001.3863636363636</v>
      </c>
      <c r="G18" s="70">
        <v>3960396.5490000001</v>
      </c>
      <c r="H18"/>
    </row>
    <row r="19" spans="1:8" x14ac:dyDescent="0.25">
      <c r="B19"/>
      <c r="C19"/>
      <c r="D19"/>
      <c r="E19"/>
      <c r="F19"/>
    </row>
    <row r="20" spans="1:8" x14ac:dyDescent="0.25">
      <c r="B20"/>
      <c r="C20"/>
      <c r="D20"/>
      <c r="E20"/>
      <c r="F20"/>
    </row>
    <row r="21" spans="1:8" x14ac:dyDescent="0.25">
      <c r="A21" s="1" t="s">
        <v>67</v>
      </c>
      <c r="E21" s="27">
        <f>Otteluohjelma!$D$159</f>
        <v>44640</v>
      </c>
      <c r="H21" s="1" t="str">
        <f>Otteluohjelma!$G$159</f>
        <v>Kupittaa/Turku</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58</v>
      </c>
      <c r="C24" s="71">
        <v>5</v>
      </c>
      <c r="D24" s="71">
        <v>72</v>
      </c>
      <c r="E24" s="71">
        <v>5210</v>
      </c>
      <c r="F24" s="75">
        <v>1042</v>
      </c>
      <c r="G24" s="71">
        <v>72005.210000000006</v>
      </c>
      <c r="H24"/>
    </row>
    <row r="25" spans="1:8" x14ac:dyDescent="0.25">
      <c r="A25" s="72" t="s">
        <v>14</v>
      </c>
      <c r="B25" s="72" t="s">
        <v>72</v>
      </c>
      <c r="C25" s="71">
        <v>5</v>
      </c>
      <c r="D25" s="71">
        <v>70</v>
      </c>
      <c r="E25" s="71">
        <v>5325</v>
      </c>
      <c r="F25" s="75">
        <v>1065</v>
      </c>
      <c r="G25" s="71">
        <v>70005.324999999997</v>
      </c>
      <c r="H25"/>
    </row>
    <row r="26" spans="1:8" x14ac:dyDescent="0.25">
      <c r="A26" s="72" t="s">
        <v>15</v>
      </c>
      <c r="B26" s="72" t="s">
        <v>74</v>
      </c>
      <c r="C26" s="71">
        <v>5</v>
      </c>
      <c r="D26" s="71">
        <v>70</v>
      </c>
      <c r="E26" s="71">
        <v>5198</v>
      </c>
      <c r="F26" s="75">
        <v>1039.5999999999999</v>
      </c>
      <c r="G26" s="71">
        <v>70005.198000000004</v>
      </c>
      <c r="H26"/>
    </row>
    <row r="27" spans="1:8" x14ac:dyDescent="0.25">
      <c r="A27" s="72" t="s">
        <v>16</v>
      </c>
      <c r="B27" s="72" t="s">
        <v>56</v>
      </c>
      <c r="C27" s="71">
        <v>5</v>
      </c>
      <c r="D27" s="71">
        <v>68</v>
      </c>
      <c r="E27" s="71">
        <v>5256</v>
      </c>
      <c r="F27" s="75">
        <v>1051.2</v>
      </c>
      <c r="G27" s="71">
        <v>68005.255999999994</v>
      </c>
      <c r="H27"/>
    </row>
    <row r="28" spans="1:8" x14ac:dyDescent="0.25">
      <c r="A28" s="72" t="s">
        <v>17</v>
      </c>
      <c r="B28" s="72" t="s">
        <v>73</v>
      </c>
      <c r="C28" s="71">
        <v>5</v>
      </c>
      <c r="D28" s="71">
        <v>48</v>
      </c>
      <c r="E28" s="71">
        <v>4959</v>
      </c>
      <c r="F28" s="75">
        <v>991.8</v>
      </c>
      <c r="G28" s="71">
        <v>48004.959000000003</v>
      </c>
      <c r="H28"/>
    </row>
    <row r="29" spans="1:8" x14ac:dyDescent="0.25">
      <c r="A29" s="72" t="s">
        <v>18</v>
      </c>
      <c r="B29" s="72" t="s">
        <v>57</v>
      </c>
      <c r="C29" s="71">
        <v>5</v>
      </c>
      <c r="D29" s="71">
        <v>46</v>
      </c>
      <c r="E29" s="71">
        <v>5034</v>
      </c>
      <c r="F29" s="75">
        <v>1006.8</v>
      </c>
      <c r="G29" s="71">
        <v>46005.034</v>
      </c>
      <c r="H29"/>
    </row>
    <row r="30" spans="1:8" x14ac:dyDescent="0.25">
      <c r="A30" s="72" t="s">
        <v>19</v>
      </c>
      <c r="B30" s="72" t="s">
        <v>182</v>
      </c>
      <c r="C30" s="71">
        <v>5</v>
      </c>
      <c r="D30" s="71">
        <v>46</v>
      </c>
      <c r="E30" s="71">
        <v>4925</v>
      </c>
      <c r="F30" s="75">
        <v>985</v>
      </c>
      <c r="G30" s="71">
        <v>46004.925000000003</v>
      </c>
      <c r="H30"/>
    </row>
    <row r="31" spans="1:8" x14ac:dyDescent="0.25">
      <c r="A31" s="72" t="s">
        <v>20</v>
      </c>
      <c r="B31" s="72" t="s">
        <v>75</v>
      </c>
      <c r="C31" s="71">
        <v>5</v>
      </c>
      <c r="D31" s="71">
        <v>44</v>
      </c>
      <c r="E31" s="71">
        <v>5242</v>
      </c>
      <c r="F31" s="75">
        <v>1048.4000000000001</v>
      </c>
      <c r="G31" s="71">
        <v>44005.241999999998</v>
      </c>
      <c r="H31"/>
    </row>
    <row r="32" spans="1:8" x14ac:dyDescent="0.25">
      <c r="A32" s="72" t="s">
        <v>76</v>
      </c>
      <c r="B32" s="72" t="s">
        <v>181</v>
      </c>
      <c r="C32" s="71">
        <v>5</v>
      </c>
      <c r="D32" s="71">
        <v>42</v>
      </c>
      <c r="E32" s="71">
        <v>5105</v>
      </c>
      <c r="F32" s="75">
        <v>1021</v>
      </c>
      <c r="G32" s="71">
        <v>42005.105000000003</v>
      </c>
      <c r="H32"/>
    </row>
    <row r="33" spans="1:17" x14ac:dyDescent="0.25">
      <c r="A33" s="76" t="s">
        <v>77</v>
      </c>
      <c r="B33" s="72" t="s">
        <v>71</v>
      </c>
      <c r="C33" s="71">
        <v>5</v>
      </c>
      <c r="D33" s="71">
        <v>40</v>
      </c>
      <c r="E33" s="71">
        <v>4744</v>
      </c>
      <c r="F33" s="75">
        <v>948.8</v>
      </c>
      <c r="G33" s="71">
        <v>40004.743999999999</v>
      </c>
      <c r="H33"/>
    </row>
    <row r="34" spans="1:17" x14ac:dyDescent="0.25">
      <c r="A34" s="76" t="s">
        <v>78</v>
      </c>
      <c r="B34" s="72" t="s">
        <v>158</v>
      </c>
      <c r="C34" s="71">
        <v>5</v>
      </c>
      <c r="D34" s="71">
        <v>38</v>
      </c>
      <c r="E34" s="71">
        <v>4862</v>
      </c>
      <c r="F34" s="75">
        <v>972.4</v>
      </c>
      <c r="G34" s="71">
        <v>38004.862000000001</v>
      </c>
      <c r="H34"/>
    </row>
    <row r="35" spans="1:17" x14ac:dyDescent="0.25">
      <c r="A35" s="76" t="s">
        <v>79</v>
      </c>
      <c r="B35" s="72" t="s">
        <v>103</v>
      </c>
      <c r="C35" s="71">
        <v>5</v>
      </c>
      <c r="D35" s="71">
        <v>16</v>
      </c>
      <c r="E35" s="71">
        <v>4866</v>
      </c>
      <c r="F35" s="75">
        <v>973.2</v>
      </c>
      <c r="G35" s="71">
        <v>16004.866</v>
      </c>
      <c r="H35"/>
    </row>
    <row r="36" spans="1:17" x14ac:dyDescent="0.25">
      <c r="A36" s="33"/>
      <c r="B36" s="16" t="s">
        <v>23</v>
      </c>
      <c r="C36" s="70">
        <v>60</v>
      </c>
      <c r="D36" s="70">
        <v>600</v>
      </c>
      <c r="E36" s="70">
        <v>60726</v>
      </c>
      <c r="F36" s="4">
        <v>1012.1</v>
      </c>
      <c r="G36" s="70">
        <v>600060.72600000002</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'Tulokset-K6'!$B$7&amp;" - "&amp;'Tulokset-K6'!$F$7</f>
        <v>GH - Bay</v>
      </c>
      <c r="B39" s="103"/>
      <c r="C39" s="64" t="str">
        <f>IF('Tulokset-K6'!$C$14=0,"",'Tulokset-K6'!$D$15&amp;" - "&amp;'Tulokset-K6'!$H$15)</f>
        <v>2 - 18</v>
      </c>
      <c r="D39" s="64"/>
      <c r="E39" s="103" t="str">
        <f>'Tulokset-K6'!$J$7&amp;" - "&amp;'Tulokset-K6'!$N$7</f>
        <v>AllStars - Patteri</v>
      </c>
      <c r="F39" s="103"/>
      <c r="G39" s="64" t="str">
        <f>IF('Tulokset-K6'!$C$14=0,"",'Tulokset-K6'!$D$15&amp;" - "&amp;'Tulokset-K6'!$H$15)</f>
        <v>2 - 18</v>
      </c>
      <c r="H39" s="64" t="str">
        <f>IF('Tulokset-K6'!$K$14=0,"",'Tulokset-K6'!$L$15&amp;" - "&amp;'Tulokset-K6'!$P$15)</f>
        <v>16 - 4</v>
      </c>
      <c r="Q39" s="66"/>
    </row>
    <row r="40" spans="1:17" s="65" customFormat="1" ht="12.75" x14ac:dyDescent="0.2">
      <c r="A40" s="103" t="str">
        <f>'Tulokset-K6'!$B$18&amp;" - "&amp;'Tulokset-K6'!$F$18</f>
        <v>AllStars - TPS</v>
      </c>
      <c r="B40" s="103"/>
      <c r="C40" s="64" t="str">
        <f>IF('Tulokset-K6'!$C$25=0,"",'Tulokset-K6'!$D$26&amp;" - "&amp;'Tulokset-K6'!$H$26)</f>
        <v>0 - 20</v>
      </c>
      <c r="D40" s="64"/>
      <c r="E40" s="103" t="str">
        <f>'Tulokset-K6'!$J$18&amp;" - "&amp;'Tulokset-K6'!$N$18</f>
        <v>BcStory - GH</v>
      </c>
      <c r="F40" s="103"/>
      <c r="G40" s="64" t="str">
        <f>IF('Tulokset-K6'!$C$25=0,"",'Tulokset-K6'!$D$26&amp;" - "&amp;'Tulokset-K6'!$H$26)</f>
        <v>0 - 20</v>
      </c>
      <c r="H40" s="64" t="str">
        <f>IF('Tulokset-K6'!$K$25=0,"",'Tulokset-K6'!$L$26&amp;" - "&amp;'Tulokset-K6'!$P$26)</f>
        <v>2 - 18</v>
      </c>
      <c r="Q40" s="66"/>
    </row>
    <row r="41" spans="1:17" s="65" customFormat="1" ht="12.75" x14ac:dyDescent="0.2">
      <c r="A41" s="103" t="str">
        <f>'Tulokset-K6'!$B$29&amp;" - "&amp;'Tulokset-K6'!$F$29</f>
        <v>RäMe - Mistral</v>
      </c>
      <c r="B41" s="103"/>
      <c r="C41" s="64" t="str">
        <f>IF('Tulokset-K6'!$C$36=0,"",'Tulokset-K6'!$D$37&amp;" - "&amp;'Tulokset-K6'!$H$37)</f>
        <v>18 - 2</v>
      </c>
      <c r="D41" s="64"/>
      <c r="E41" s="103" t="str">
        <f>'Tulokset-K6'!$J$29&amp;" - "&amp;'Tulokset-K6'!$N$29</f>
        <v>WRB - GB</v>
      </c>
      <c r="F41" s="103"/>
      <c r="G41" s="64" t="str">
        <f>IF('Tulokset-K6'!$C$47=0,"",'Tulokset-K6'!$D$48&amp;" - "&amp;'Tulokset-K6'!$H$48)</f>
        <v>4 - 16</v>
      </c>
      <c r="H41" s="64" t="str">
        <f>IF('Tulokset-K6'!$K$36=0,"",'Tulokset-K6'!$L$37&amp;" - "&amp;'Tulokset-K6'!$P$37)</f>
        <v>0 - 20</v>
      </c>
      <c r="Q41" s="66"/>
    </row>
    <row r="42" spans="1:17" s="65" customFormat="1" ht="12.75" x14ac:dyDescent="0.2">
      <c r="A42" s="103" t="str">
        <f>'Tulokset-K6'!$B$40&amp;" - "&amp;'Tulokset-K6'!$F$40</f>
        <v>WRB - TKK</v>
      </c>
      <c r="B42" s="103"/>
      <c r="C42" s="64" t="str">
        <f>IF('Tulokset-K6'!$C$47=0,"",'Tulokset-K6'!$D$48&amp;" - "&amp;'Tulokset-K6'!$H$48)</f>
        <v>4 - 16</v>
      </c>
      <c r="D42" s="64"/>
      <c r="E42" s="103" t="str">
        <f>'Tulokset-K6'!$J$40&amp;" - "&amp;'Tulokset-K6'!$N$40</f>
        <v>Mainarit - Mistral</v>
      </c>
      <c r="F42" s="103"/>
      <c r="G42" s="64" t="str">
        <f>IF('Tulokset-K6'!$C$58=0,"",'Tulokset-K6'!$D$59&amp;" - "&amp;'Tulokset-K6'!$H$59)</f>
        <v>18 - 2</v>
      </c>
      <c r="H42" s="64" t="str">
        <f>IF('Tulokset-K6'!$K$47=0,"",'Tulokset-K6'!$L$48&amp;" - "&amp;'Tulokset-K6'!$P$48)</f>
        <v>20 - 0</v>
      </c>
      <c r="Q42" s="66"/>
    </row>
    <row r="43" spans="1:17" s="65" customFormat="1" ht="12.75" x14ac:dyDescent="0.2">
      <c r="A43" s="103" t="str">
        <f>'Tulokset-K6'!$B$51&amp;" - "&amp;'Tulokset-K6'!$F$51</f>
        <v>BcStory - Mainarit</v>
      </c>
      <c r="B43" s="103"/>
      <c r="C43" s="64" t="str">
        <f>IF('Tulokset-K6'!$C$58=0,"",'Tulokset-K6'!$D$59&amp;" - "&amp;'Tulokset-K6'!$H$59)</f>
        <v>18 - 2</v>
      </c>
      <c r="D43" s="64"/>
      <c r="E43" s="103" t="str">
        <f>'Tulokset-K6'!$J$51&amp;" - "&amp;'Tulokset-K6'!$N$51</f>
        <v>TPS - TKK</v>
      </c>
      <c r="F43" s="103"/>
      <c r="G43" s="64" t="str">
        <f>IF('Tulokset-K6'!$C$58=0,"",'Tulokset-K6'!$D$59&amp;" - "&amp;'Tulokset-K6'!$H$59)</f>
        <v>18 - 2</v>
      </c>
      <c r="H43" s="64" t="str">
        <f>IF('Tulokset-K6'!$K$58=0,"",'Tulokset-K6'!$L$59&amp;" - "&amp;'Tulokset-K6'!$P$59)</f>
        <v>16 - 4</v>
      </c>
      <c r="Q43" s="66"/>
    </row>
    <row r="44" spans="1:17" s="65" customFormat="1" ht="12.75" x14ac:dyDescent="0.2">
      <c r="A44" s="103" t="str">
        <f>'Tulokset-K6'!$B$62&amp;" - "&amp;'Tulokset-K6'!$F$62</f>
        <v>GB - Patteri</v>
      </c>
      <c r="B44" s="103"/>
      <c r="C44" s="64" t="str">
        <f>IF('Tulokset-K6'!$C$69=0,"",'Tulokset-K6'!$D$70&amp;" - "&amp;'Tulokset-K6'!$H$70)</f>
        <v>14 - 6</v>
      </c>
      <c r="D44" s="64"/>
      <c r="E44" s="103" t="str">
        <f>'Tulokset-K6'!$J$62&amp;" - "&amp;'Tulokset-K6'!$N$62</f>
        <v>RäMe - Bay</v>
      </c>
      <c r="F44" s="103"/>
      <c r="G44" s="64" t="str">
        <f>IF('Tulokset-K6'!$C$69=0,"",'Tulokset-K6'!$D$70&amp;" - "&amp;'Tulokset-K6'!$H$70)</f>
        <v>14 - 6</v>
      </c>
      <c r="H44" s="64" t="str">
        <f>IF('Tulokset-K6'!$K$69=0,"",'Tulokset-K6'!$L$70&amp;" - "&amp;'Tulokset-K6'!$P$70)</f>
        <v>6 - 14</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'Tulokset-K6'!$R$7&amp;" - "&amp;'Tulokset-K6'!$V$7</f>
        <v>GB - Mainarit</v>
      </c>
      <c r="B47" s="103"/>
      <c r="C47" s="64" t="str">
        <f>IF('Tulokset-K6'!$S$14=0,"",'Tulokset-K6'!$T$15&amp;" - "&amp;'Tulokset-K6'!$X$15)</f>
        <v>6 - 14</v>
      </c>
      <c r="D47" s="64"/>
      <c r="E47" s="103" t="str">
        <f>'Tulokset-K6'!$Z$7&amp;" - "&amp;'Tulokset-K6'!$AD$7</f>
        <v>RäMe - TKK</v>
      </c>
      <c r="F47" s="103"/>
      <c r="G47" s="64" t="str">
        <f>IF('Tulokset-K6'!$C$14=0,"",'Tulokset-K6'!$D$15&amp;" - "&amp;'Tulokset-K6'!$H$15)</f>
        <v>2 - 18</v>
      </c>
      <c r="H47" s="64" t="str">
        <f>IF('Tulokset-K6'!$AA$14=0,"",'Tulokset-K6'!$AB$15&amp;" - "&amp;'Tulokset-K6'!$AF$15)</f>
        <v>18 - 2</v>
      </c>
      <c r="Q47" s="66"/>
    </row>
    <row r="48" spans="1:17" s="65" customFormat="1" ht="12.75" x14ac:dyDescent="0.2">
      <c r="A48" s="103" t="str">
        <f>'Tulokset-K6'!$R$18&amp;" - "&amp;'Tulokset-K6'!$V$18</f>
        <v>WRB - Bay</v>
      </c>
      <c r="B48" s="103"/>
      <c r="C48" s="64" t="str">
        <f>IF('Tulokset-K6'!$S$25=0,"",'Tulokset-K6'!$T$26&amp;" - "&amp;'Tulokset-K6'!$X$26)</f>
        <v>2 - 18</v>
      </c>
      <c r="D48" s="64"/>
      <c r="E48" s="103" t="str">
        <f>'Tulokset-K6'!$Z$18&amp;" - "&amp;'Tulokset-K6'!$AD$18</f>
        <v>Mistral - Patteri</v>
      </c>
      <c r="F48" s="103"/>
      <c r="G48" s="64" t="str">
        <f>IF('Tulokset-K6'!$C$25=0,"",'Tulokset-K6'!$D$26&amp;" - "&amp;'Tulokset-K6'!$H$26)</f>
        <v>0 - 20</v>
      </c>
      <c r="H48" s="64" t="str">
        <f>IF('Tulokset-K6'!$AA$25=0,"",'Tulokset-K6'!$AB$26&amp;" - "&amp;'Tulokset-K6'!$AF$26)</f>
        <v>4 - 16</v>
      </c>
      <c r="Q48" s="66"/>
    </row>
    <row r="49" spans="1:17" s="65" customFormat="1" ht="12.75" x14ac:dyDescent="0.2">
      <c r="A49" s="103" t="str">
        <f>'Tulokset-K6'!$R$29&amp;" - "&amp;'Tulokset-K6'!$V$29</f>
        <v>TKK - GH</v>
      </c>
      <c r="B49" s="103"/>
      <c r="C49" s="64" t="str">
        <f>IF('Tulokset-K6'!$S$36=0,"",'Tulokset-K6'!$T$37&amp;" - "&amp;'Tulokset-K6'!$X$37)</f>
        <v>18 - 2</v>
      </c>
      <c r="D49" s="64"/>
      <c r="E49" s="103" t="str">
        <f>'Tulokset-K6'!$Z$29&amp;" - "&amp;'Tulokset-K6'!$AD$29</f>
        <v>AllStars - Mainarit</v>
      </c>
      <c r="F49" s="103"/>
      <c r="G49" s="64" t="str">
        <f>IF('Tulokset-K6'!$C$47=0,"",'Tulokset-K6'!$D$48&amp;" - "&amp;'Tulokset-K6'!$H$48)</f>
        <v>4 - 16</v>
      </c>
      <c r="H49" s="64" t="str">
        <f>IF('Tulokset-K6'!$AA$36=0,"",'Tulokset-K6'!$AB$37&amp;" - "&amp;'Tulokset-K6'!$AF$37)</f>
        <v>2 - 18</v>
      </c>
      <c r="Q49" s="66"/>
    </row>
    <row r="50" spans="1:17" s="65" customFormat="1" ht="12.75" x14ac:dyDescent="0.2">
      <c r="A50" s="103" t="str">
        <f>'Tulokset-K6'!$R$40&amp;" - "&amp;'Tulokset-K6'!$V$40</f>
        <v>BcStory - Patteri</v>
      </c>
      <c r="B50" s="103"/>
      <c r="C50" s="64" t="str">
        <f>IF('Tulokset-K6'!$S$47=0,"",'Tulokset-K6'!$T$48&amp;" - "&amp;'Tulokset-K6'!$X$48)</f>
        <v>4 - 16</v>
      </c>
      <c r="D50" s="64"/>
      <c r="E50" s="103" t="str">
        <f>'Tulokset-K6'!$Z$40&amp;" - "&amp;'Tulokset-K6'!$AD$40</f>
        <v>Bay - TPS</v>
      </c>
      <c r="F50" s="103"/>
      <c r="G50" s="64" t="str">
        <f>IF('Tulokset-K6'!$C$58=0,"",'Tulokset-K6'!$D$59&amp;" - "&amp;'Tulokset-K6'!$H$59)</f>
        <v>18 - 2</v>
      </c>
      <c r="H50" s="64" t="str">
        <f>IF('Tulokset-K6'!$AA$47=0,"",'Tulokset-K6'!$AB$48&amp;" - "&amp;'Tulokset-K6'!$AF$48)</f>
        <v>4 - 16</v>
      </c>
      <c r="Q50" s="66"/>
    </row>
    <row r="51" spans="1:17" s="65" customFormat="1" ht="12.75" x14ac:dyDescent="0.2">
      <c r="A51" s="103" t="str">
        <f>'Tulokset-K6'!$R$51&amp;" - "&amp;'Tulokset-K6'!$V$51</f>
        <v>AllStars - RäMe</v>
      </c>
      <c r="B51" s="103"/>
      <c r="C51" s="64" t="str">
        <f>IF('Tulokset-K6'!$S$58=0,"",'Tulokset-K6'!$T$59&amp;" - "&amp;'Tulokset-K6'!$X$59)</f>
        <v>6 - 14</v>
      </c>
      <c r="D51" s="64"/>
      <c r="E51" s="103" t="str">
        <f>'Tulokset-K6'!$Z$51&amp;" - "&amp;'Tulokset-K6'!$AD$51</f>
        <v>GB - GH</v>
      </c>
      <c r="F51" s="103"/>
      <c r="G51" s="64" t="str">
        <f>IF('Tulokset-K6'!$C$58=0,"",'Tulokset-K6'!$D$59&amp;" - "&amp;'Tulokset-K6'!$H$59)</f>
        <v>18 - 2</v>
      </c>
      <c r="H51" s="64" t="str">
        <f>IF('Tulokset-K6'!$AA$58=0,"",'Tulokset-K6'!$AB$59&amp;" - "&amp;'Tulokset-K6'!$AF$59)</f>
        <v>4 - 16</v>
      </c>
      <c r="Q51" s="66"/>
    </row>
    <row r="52" spans="1:17" s="65" customFormat="1" ht="12.75" x14ac:dyDescent="0.2">
      <c r="A52" s="103" t="str">
        <f>'Tulokset-K6'!$R$62&amp;" - "&amp;'Tulokset-K6'!$V$62</f>
        <v>TPS - Mistral</v>
      </c>
      <c r="B52" s="103"/>
      <c r="C52" s="64" t="str">
        <f>IF('Tulokset-K6'!$S$69=0,"",'Tulokset-K6'!$T$70&amp;" - "&amp;'Tulokset-K6'!$X$70)</f>
        <v>2 - 18</v>
      </c>
      <c r="D52" s="64"/>
      <c r="E52" s="103" t="str">
        <f>'Tulokset-K6'!$Z$62&amp;" - "&amp;'Tulokset-K6'!$AD$62</f>
        <v>BcStory - WRB</v>
      </c>
      <c r="F52" s="103"/>
      <c r="G52" s="64" t="str">
        <f>IF('Tulokset-K6'!$C$69=0,"",'Tulokset-K6'!$D$70&amp;" - "&amp;'Tulokset-K6'!$H$70)</f>
        <v>14 - 6</v>
      </c>
      <c r="H52" s="64" t="str">
        <f>IF('Tulokset-K6'!$AA$69=0,"",'Tulokset-K6'!$AB$70&amp;" - "&amp;'Tulokset-K6'!$AF$70)</f>
        <v>16 - 4</v>
      </c>
      <c r="Q52" s="66"/>
    </row>
    <row r="53" spans="1:17" s="67" customFormat="1" ht="11.25" x14ac:dyDescent="0.2">
      <c r="A53" s="104"/>
      <c r="B53" s="104"/>
      <c r="C53" s="26"/>
      <c r="D53" s="26"/>
      <c r="Q53" s="68"/>
    </row>
    <row r="54" spans="1:17" s="65" customFormat="1" ht="12.75" x14ac:dyDescent="0.2">
      <c r="A54" s="10" t="s">
        <v>93</v>
      </c>
      <c r="B54" s="64"/>
      <c r="C54" s="64"/>
      <c r="D54" s="64"/>
      <c r="E54" s="10"/>
      <c r="F54" s="64"/>
      <c r="G54" s="64"/>
      <c r="Q54" s="66"/>
    </row>
    <row r="55" spans="1:17" s="65" customFormat="1" ht="12.75" x14ac:dyDescent="0.2">
      <c r="A55" s="103" t="str">
        <f>'Tulokset-K6'!$AH$7&amp;" - "&amp;'Tulokset-K6'!$AL$7</f>
        <v>WRB - Mistral</v>
      </c>
      <c r="B55" s="103"/>
      <c r="C55" s="64" t="str">
        <f>IF('Tulokset-K6'!$AI$14=0,"",'Tulokset-K6'!$AJ$15&amp;" - "&amp;'Tulokset-K6'!$AN$15)</f>
        <v>6 - 14</v>
      </c>
      <c r="D55" s="64"/>
      <c r="E55" s="103"/>
      <c r="F55" s="103"/>
      <c r="G55" s="64" t="str">
        <f>IF('Tulokset-K6'!$C$14=0,"",'Tulokset-K6'!$D$15&amp;" - "&amp;'Tulokset-K6'!$H$15)</f>
        <v>2 - 18</v>
      </c>
      <c r="H55" s="64" t="str">
        <f>IF('Tulokset-K6'!$AQ$14=0,"",'Tulokset-K6'!$AR$15&amp;" - "&amp;'Tulokset-K6'!$AV$15)</f>
        <v/>
      </c>
      <c r="Q55" s="66"/>
    </row>
    <row r="56" spans="1:17" s="65" customFormat="1" ht="12.75" x14ac:dyDescent="0.2">
      <c r="A56" s="103" t="str">
        <f>'Tulokset-K6'!$AH$18&amp;" - "&amp;'Tulokset-K6'!$AL$18</f>
        <v>TPS - GB</v>
      </c>
      <c r="B56" s="103"/>
      <c r="C56" s="64" t="str">
        <f>IF('Tulokset-K6'!$AI$25=0,"",'Tulokset-K6'!$AJ$26&amp;" - "&amp;'Tulokset-K6'!$AN$26)</f>
        <v>18 - 2</v>
      </c>
      <c r="D56" s="64"/>
      <c r="E56" s="103"/>
      <c r="F56" s="103"/>
      <c r="G56" s="64" t="str">
        <f>IF('Tulokset-K6'!$C$25=0,"",'Tulokset-K6'!$D$26&amp;" - "&amp;'Tulokset-K6'!$H$26)</f>
        <v>0 - 20</v>
      </c>
      <c r="H56" s="64" t="str">
        <f>IF('Tulokset-K6'!$AQ$25=0,"",'Tulokset-K6'!$AR$26&amp;" - "&amp;'Tulokset-K6'!$AV$26)</f>
        <v/>
      </c>
      <c r="Q56" s="66"/>
    </row>
    <row r="57" spans="1:17" s="65" customFormat="1" ht="12.75" x14ac:dyDescent="0.2">
      <c r="A57" s="103" t="str">
        <f>'Tulokset-K6'!$AH$29&amp;" - "&amp;'Tulokset-K6'!$AL$29</f>
        <v>BcStory - RäMe</v>
      </c>
      <c r="B57" s="103"/>
      <c r="C57" s="64" t="str">
        <f>IF('Tulokset-K6'!$AI$36=0,"",'Tulokset-K6'!$AJ$37&amp;" - "&amp;'Tulokset-K6'!$AN$37)</f>
        <v>6 - 14</v>
      </c>
      <c r="D57" s="64"/>
      <c r="E57" s="103"/>
      <c r="F57" s="103"/>
      <c r="G57" s="64" t="str">
        <f>IF('Tulokset-K6'!$C$47=0,"",'Tulokset-K6'!$D$48&amp;" - "&amp;'Tulokset-K6'!$H$48)</f>
        <v>4 - 16</v>
      </c>
      <c r="H57" s="64" t="str">
        <f>IF('Tulokset-K6'!$AQ$36=0,"",'Tulokset-K6'!$AR$37&amp;" - "&amp;'Tulokset-K6'!$AV$37)</f>
        <v/>
      </c>
      <c r="Q57" s="66"/>
    </row>
    <row r="58" spans="1:17" s="65" customFormat="1" ht="12.75" x14ac:dyDescent="0.2">
      <c r="A58" s="103" t="str">
        <f>'Tulokset-K6'!$AH$40&amp;" - "&amp;'Tulokset-K6'!$AL$40</f>
        <v>AllStars - GH</v>
      </c>
      <c r="B58" s="103"/>
      <c r="C58" s="64" t="str">
        <f>IF('Tulokset-K6'!$AI$47=0,"",'Tulokset-K6'!$AJ$48&amp;" - "&amp;'Tulokset-K6'!$AN$48)</f>
        <v>18 - 2</v>
      </c>
      <c r="D58" s="64"/>
      <c r="E58" s="103"/>
      <c r="F58" s="103"/>
      <c r="G58" s="64" t="str">
        <f>IF('Tulokset-K6'!$C$58=0,"",'Tulokset-K6'!$D$59&amp;" - "&amp;'Tulokset-K6'!$H$59)</f>
        <v>18 - 2</v>
      </c>
      <c r="H58" s="64" t="str">
        <f>IF('Tulokset-K6'!$AQ$47=0,"",'Tulokset-K6'!$AR$48&amp;" - "&amp;'Tulokset-K6'!$AV$48)</f>
        <v/>
      </c>
      <c r="Q58" s="66"/>
    </row>
    <row r="59" spans="1:17" s="65" customFormat="1" ht="12.75" x14ac:dyDescent="0.2">
      <c r="A59" s="103" t="str">
        <f>'Tulokset-K6'!$AH$51&amp;" - "&amp;'Tulokset-K6'!$AL$51</f>
        <v>Patteri - Bay</v>
      </c>
      <c r="B59" s="103"/>
      <c r="C59" s="64" t="str">
        <f>IF('Tulokset-K6'!$AI$58=0,"",'Tulokset-K6'!$AJ$59&amp;" - "&amp;'Tulokset-K6'!$AN$59)</f>
        <v>6 - 14</v>
      </c>
      <c r="D59" s="64"/>
      <c r="E59" s="103"/>
      <c r="F59" s="103"/>
      <c r="G59" s="64" t="str">
        <f>IF('Tulokset-K6'!$C$58=0,"",'Tulokset-K6'!$D$59&amp;" - "&amp;'Tulokset-K6'!$H$59)</f>
        <v>18 - 2</v>
      </c>
      <c r="H59" s="64" t="str">
        <f>IF('Tulokset-K6'!$AQ$58=0,"",'Tulokset-K6'!$AR$59&amp;" - "&amp;'Tulokset-K6'!$AV$59)</f>
        <v/>
      </c>
      <c r="Q59" s="66"/>
    </row>
    <row r="60" spans="1:17" s="65" customFormat="1" ht="12.75" x14ac:dyDescent="0.2">
      <c r="A60" s="103" t="str">
        <f>'Tulokset-K6'!$AH$62&amp;" - "&amp;'Tulokset-K6'!$AL$62</f>
        <v>Mainarit - TKK</v>
      </c>
      <c r="B60" s="103"/>
      <c r="C60" s="64" t="str">
        <f>IF('Tulokset-K6'!$AI$69=0,"",'Tulokset-K6'!$AJ$70&amp;" - "&amp;'Tulokset-K6'!$AN$70)</f>
        <v>16 - 4</v>
      </c>
      <c r="D60" s="64"/>
      <c r="E60" s="103"/>
      <c r="F60" s="103"/>
      <c r="G60" s="64" t="str">
        <f>IF('Tulokset-K6'!$C$69=0,"",'Tulokset-K6'!$D$70&amp;" - "&amp;'Tulokset-K6'!$H$70)</f>
        <v>14 - 6</v>
      </c>
      <c r="H60" s="64" t="str">
        <f>IF('Tulokset-K6'!$AQ$69=0,"",'Tulokset-K6'!$AR$70&amp;" - "&amp;'Tulokset-K6'!$AV$70)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4449" r:id="rId6" name="Button 1">
              <controlPr defaultSize="0" print="0" autoFill="0" autoPict="0" macro="[0]!NSM_ST_K6">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9"/>
  <dimension ref="A1:Q75"/>
  <sheetViews>
    <sheetView workbookViewId="0">
      <selection activeCell="B5" sqref="B5"/>
    </sheetView>
  </sheetViews>
  <sheetFormatPr defaultRowHeight="12.75" x14ac:dyDescent="0.2"/>
  <cols>
    <col min="1" max="1" width="29.85546875" bestFit="1" customWidth="1"/>
    <col min="2" max="2" width="10.42578125"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B3" s="95"/>
      <c r="E3" s="2"/>
      <c r="Q3" s="2"/>
    </row>
    <row r="4" spans="1:17" s="1" customFormat="1" ht="15" x14ac:dyDescent="0.25">
      <c r="E4" s="2"/>
      <c r="Q4" s="2"/>
    </row>
    <row r="5" spans="1:17" s="1" customFormat="1" ht="15" x14ac:dyDescent="0.25">
      <c r="A5" s="1" t="str">
        <f>Otteluohjelma!$A$159</f>
        <v>6. KIERROS</v>
      </c>
      <c r="B5" s="7">
        <f>Otteluohjelma!$D$159</f>
        <v>44640</v>
      </c>
      <c r="F5" s="1" t="str">
        <f>Otteluohjelma!$G$159</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219</v>
      </c>
      <c r="B8" t="s">
        <v>56</v>
      </c>
      <c r="C8" s="70">
        <v>5</v>
      </c>
      <c r="D8" s="70">
        <v>1158</v>
      </c>
      <c r="E8" s="70">
        <v>8</v>
      </c>
      <c r="F8" s="4">
        <v>231.6</v>
      </c>
      <c r="G8" s="70">
        <v>8001.1580000000004</v>
      </c>
    </row>
    <row r="9" spans="1:17" x14ac:dyDescent="0.2">
      <c r="A9" t="s">
        <v>126</v>
      </c>
      <c r="B9" t="s">
        <v>72</v>
      </c>
      <c r="C9" s="70">
        <v>5</v>
      </c>
      <c r="D9" s="70">
        <v>1151</v>
      </c>
      <c r="E9" s="70">
        <v>8</v>
      </c>
      <c r="F9" s="4">
        <v>230.2</v>
      </c>
      <c r="G9" s="70">
        <v>8001.1509999999998</v>
      </c>
    </row>
    <row r="10" spans="1:17" x14ac:dyDescent="0.2">
      <c r="A10" t="s">
        <v>122</v>
      </c>
      <c r="B10" t="s">
        <v>73</v>
      </c>
      <c r="C10" s="70">
        <v>5</v>
      </c>
      <c r="D10" s="70">
        <v>1126</v>
      </c>
      <c r="E10" s="70">
        <v>6</v>
      </c>
      <c r="F10" s="4">
        <v>225.2</v>
      </c>
      <c r="G10" s="70">
        <v>6001.1260000000002</v>
      </c>
    </row>
    <row r="11" spans="1:17" x14ac:dyDescent="0.2">
      <c r="A11" t="s">
        <v>139</v>
      </c>
      <c r="B11" t="s">
        <v>75</v>
      </c>
      <c r="C11" s="70">
        <v>1</v>
      </c>
      <c r="D11" s="70">
        <v>225</v>
      </c>
      <c r="E11" s="70">
        <v>2</v>
      </c>
      <c r="F11" s="4">
        <v>225</v>
      </c>
      <c r="G11" s="70">
        <v>2000.2249999999999</v>
      </c>
    </row>
    <row r="12" spans="1:17" x14ac:dyDescent="0.2">
      <c r="A12" t="s">
        <v>119</v>
      </c>
      <c r="B12" t="s">
        <v>103</v>
      </c>
      <c r="C12" s="70">
        <v>5</v>
      </c>
      <c r="D12" s="70">
        <v>1124</v>
      </c>
      <c r="E12" s="70">
        <v>4</v>
      </c>
      <c r="F12" s="4">
        <v>224.8</v>
      </c>
      <c r="G12" s="70">
        <v>4001.1239999999998</v>
      </c>
    </row>
    <row r="13" spans="1:17" x14ac:dyDescent="0.2">
      <c r="A13" t="s">
        <v>198</v>
      </c>
      <c r="B13" t="s">
        <v>181</v>
      </c>
      <c r="C13" s="70">
        <v>5</v>
      </c>
      <c r="D13" s="70">
        <v>1119</v>
      </c>
      <c r="E13" s="70">
        <v>8</v>
      </c>
      <c r="F13" s="4">
        <v>223.8</v>
      </c>
      <c r="G13" s="70">
        <v>8001.1189999999997</v>
      </c>
    </row>
    <row r="14" spans="1:17" x14ac:dyDescent="0.2">
      <c r="A14" t="s">
        <v>108</v>
      </c>
      <c r="B14" t="s">
        <v>75</v>
      </c>
      <c r="C14" s="70">
        <v>5</v>
      </c>
      <c r="D14" s="70">
        <v>1119</v>
      </c>
      <c r="E14" s="70">
        <v>6</v>
      </c>
      <c r="F14" s="4">
        <v>223.8</v>
      </c>
      <c r="G14" s="70">
        <v>6001.1189999999997</v>
      </c>
    </row>
    <row r="15" spans="1:17" x14ac:dyDescent="0.2">
      <c r="A15" t="s">
        <v>203</v>
      </c>
      <c r="B15" t="s">
        <v>181</v>
      </c>
      <c r="C15" s="70">
        <v>5</v>
      </c>
      <c r="D15" s="70">
        <v>1118</v>
      </c>
      <c r="E15" s="70">
        <v>4</v>
      </c>
      <c r="F15" s="4">
        <v>223.6</v>
      </c>
      <c r="G15" s="70">
        <v>4001.1179999999999</v>
      </c>
    </row>
    <row r="16" spans="1:17" x14ac:dyDescent="0.2">
      <c r="A16" t="s">
        <v>147</v>
      </c>
      <c r="B16" t="s">
        <v>72</v>
      </c>
      <c r="C16" s="70">
        <v>5</v>
      </c>
      <c r="D16" s="70">
        <v>1115</v>
      </c>
      <c r="E16" s="70">
        <v>8</v>
      </c>
      <c r="F16" s="4">
        <v>223</v>
      </c>
      <c r="G16" s="70">
        <v>8001.1149999999998</v>
      </c>
    </row>
    <row r="17" spans="1:7" x14ac:dyDescent="0.2">
      <c r="A17" t="s">
        <v>143</v>
      </c>
      <c r="B17" t="s">
        <v>74</v>
      </c>
      <c r="C17" s="70">
        <v>5</v>
      </c>
      <c r="D17" s="70">
        <v>1114</v>
      </c>
      <c r="E17" s="70">
        <v>10</v>
      </c>
      <c r="F17" s="4">
        <v>222.8</v>
      </c>
      <c r="G17" s="70">
        <v>10001.114</v>
      </c>
    </row>
    <row r="18" spans="1:7" x14ac:dyDescent="0.2">
      <c r="A18" t="s">
        <v>118</v>
      </c>
      <c r="B18" t="s">
        <v>56</v>
      </c>
      <c r="C18" s="70">
        <v>5</v>
      </c>
      <c r="D18" s="70">
        <v>1108</v>
      </c>
      <c r="E18" s="70">
        <v>8</v>
      </c>
      <c r="F18" s="4">
        <v>221.6</v>
      </c>
      <c r="G18" s="70">
        <v>8001.1080000000002</v>
      </c>
    </row>
    <row r="19" spans="1:7" x14ac:dyDescent="0.2">
      <c r="A19" t="s">
        <v>132</v>
      </c>
      <c r="B19" t="s">
        <v>75</v>
      </c>
      <c r="C19" s="70">
        <v>5</v>
      </c>
      <c r="D19" s="70">
        <v>1104</v>
      </c>
      <c r="E19" s="70">
        <v>6</v>
      </c>
      <c r="F19" s="4">
        <v>220.8</v>
      </c>
      <c r="G19" s="70">
        <v>6001.1040000000003</v>
      </c>
    </row>
    <row r="20" spans="1:7" x14ac:dyDescent="0.2">
      <c r="A20" t="s">
        <v>161</v>
      </c>
      <c r="B20" t="s">
        <v>158</v>
      </c>
      <c r="C20" s="70">
        <v>5</v>
      </c>
      <c r="D20" s="70">
        <v>1092</v>
      </c>
      <c r="E20" s="70">
        <v>2</v>
      </c>
      <c r="F20" s="4">
        <v>218.4</v>
      </c>
      <c r="G20" s="70">
        <v>2001.0920000000001</v>
      </c>
    </row>
    <row r="21" spans="1:7" x14ac:dyDescent="0.2">
      <c r="A21" t="s">
        <v>133</v>
      </c>
      <c r="B21" t="s">
        <v>58</v>
      </c>
      <c r="C21" s="70">
        <v>5</v>
      </c>
      <c r="D21" s="70">
        <v>1087</v>
      </c>
      <c r="E21" s="70">
        <v>8</v>
      </c>
      <c r="F21" s="4">
        <v>217.4</v>
      </c>
      <c r="G21" s="70">
        <v>8001.0870000000004</v>
      </c>
    </row>
    <row r="22" spans="1:7" x14ac:dyDescent="0.2">
      <c r="A22" t="s">
        <v>178</v>
      </c>
      <c r="B22" t="s">
        <v>72</v>
      </c>
      <c r="C22" s="70">
        <v>5</v>
      </c>
      <c r="D22" s="70">
        <v>1085</v>
      </c>
      <c r="E22" s="70">
        <v>6</v>
      </c>
      <c r="F22" s="4">
        <v>217</v>
      </c>
      <c r="G22" s="70">
        <v>6001.085</v>
      </c>
    </row>
    <row r="23" spans="1:7" x14ac:dyDescent="0.2">
      <c r="A23" t="s">
        <v>210</v>
      </c>
      <c r="B23" t="s">
        <v>74</v>
      </c>
      <c r="C23" s="70">
        <v>5</v>
      </c>
      <c r="D23" s="70">
        <v>1073</v>
      </c>
      <c r="E23" s="70">
        <v>6</v>
      </c>
      <c r="F23" s="4">
        <v>214.6</v>
      </c>
      <c r="G23" s="70">
        <v>6001.0730000000003</v>
      </c>
    </row>
    <row r="24" spans="1:7" x14ac:dyDescent="0.2">
      <c r="A24" t="s">
        <v>155</v>
      </c>
      <c r="B24" t="s">
        <v>58</v>
      </c>
      <c r="C24" s="70">
        <v>5</v>
      </c>
      <c r="D24" s="70">
        <v>1072</v>
      </c>
      <c r="E24" s="70">
        <v>8</v>
      </c>
      <c r="F24" s="4">
        <v>214.4</v>
      </c>
      <c r="G24" s="70">
        <v>8001.0720000000001</v>
      </c>
    </row>
    <row r="25" spans="1:7" x14ac:dyDescent="0.2">
      <c r="A25" t="s">
        <v>105</v>
      </c>
      <c r="B25" t="s">
        <v>57</v>
      </c>
      <c r="C25" s="70">
        <v>5</v>
      </c>
      <c r="D25" s="70">
        <v>1072</v>
      </c>
      <c r="E25" s="70">
        <v>6</v>
      </c>
      <c r="F25" s="4">
        <v>214.4</v>
      </c>
      <c r="G25" s="70">
        <v>6001.0720000000001</v>
      </c>
    </row>
    <row r="26" spans="1:7" x14ac:dyDescent="0.2">
      <c r="A26" t="s">
        <v>186</v>
      </c>
      <c r="B26" t="s">
        <v>182</v>
      </c>
      <c r="C26" s="70">
        <v>5</v>
      </c>
      <c r="D26" s="70">
        <v>1072</v>
      </c>
      <c r="E26" s="70">
        <v>10</v>
      </c>
      <c r="F26" s="4">
        <v>214.4</v>
      </c>
      <c r="G26" s="70">
        <v>10001.072</v>
      </c>
    </row>
    <row r="27" spans="1:7" x14ac:dyDescent="0.2">
      <c r="A27" t="s">
        <v>148</v>
      </c>
      <c r="B27" t="s">
        <v>72</v>
      </c>
      <c r="C27" s="70">
        <v>5</v>
      </c>
      <c r="D27" s="70">
        <v>1064</v>
      </c>
      <c r="E27" s="70">
        <v>4</v>
      </c>
      <c r="F27" s="4">
        <v>212.8</v>
      </c>
      <c r="G27" s="70">
        <v>4001.0639999999999</v>
      </c>
    </row>
    <row r="28" spans="1:7" x14ac:dyDescent="0.2">
      <c r="A28" t="s">
        <v>120</v>
      </c>
      <c r="B28" t="s">
        <v>57</v>
      </c>
      <c r="C28" s="70">
        <v>5</v>
      </c>
      <c r="D28" s="70">
        <v>1058</v>
      </c>
      <c r="E28" s="70">
        <v>6</v>
      </c>
      <c r="F28" s="4">
        <v>211.6</v>
      </c>
      <c r="G28" s="70">
        <v>6001.058</v>
      </c>
    </row>
    <row r="29" spans="1:7" x14ac:dyDescent="0.2">
      <c r="A29" t="s">
        <v>107</v>
      </c>
      <c r="B29" t="s">
        <v>74</v>
      </c>
      <c r="C29" s="70">
        <v>3</v>
      </c>
      <c r="D29" s="70">
        <v>633</v>
      </c>
      <c r="E29" s="70">
        <v>4</v>
      </c>
      <c r="F29" s="4">
        <v>211</v>
      </c>
      <c r="G29" s="70">
        <v>4000.6329999999998</v>
      </c>
    </row>
    <row r="30" spans="1:7" x14ac:dyDescent="0.2">
      <c r="A30" t="s">
        <v>140</v>
      </c>
      <c r="B30" t="s">
        <v>58</v>
      </c>
      <c r="C30" s="70">
        <v>5</v>
      </c>
      <c r="D30" s="70">
        <v>1054</v>
      </c>
      <c r="E30" s="70">
        <v>6</v>
      </c>
      <c r="F30" s="4">
        <v>210.8</v>
      </c>
      <c r="G30" s="70">
        <v>6001.0540000000001</v>
      </c>
    </row>
    <row r="31" spans="1:7" x14ac:dyDescent="0.2">
      <c r="A31" t="s">
        <v>173</v>
      </c>
      <c r="B31" t="s">
        <v>71</v>
      </c>
      <c r="C31" s="70">
        <v>3</v>
      </c>
      <c r="D31" s="70">
        <v>627</v>
      </c>
      <c r="E31" s="70">
        <v>2</v>
      </c>
      <c r="F31" s="4">
        <v>209</v>
      </c>
      <c r="G31" s="70">
        <v>2000.627</v>
      </c>
    </row>
    <row r="32" spans="1:7" x14ac:dyDescent="0.2">
      <c r="A32" t="s">
        <v>115</v>
      </c>
      <c r="B32" t="s">
        <v>73</v>
      </c>
      <c r="C32" s="70">
        <v>5</v>
      </c>
      <c r="D32" s="70">
        <v>1029</v>
      </c>
      <c r="E32" s="70">
        <v>6</v>
      </c>
      <c r="F32" s="4">
        <v>205.8</v>
      </c>
      <c r="G32" s="70">
        <v>6001.0290000000005</v>
      </c>
    </row>
    <row r="33" spans="1:7" x14ac:dyDescent="0.2">
      <c r="A33" t="s">
        <v>145</v>
      </c>
      <c r="B33" t="s">
        <v>58</v>
      </c>
      <c r="C33" s="70">
        <v>5</v>
      </c>
      <c r="D33" s="70">
        <v>1027</v>
      </c>
      <c r="E33" s="70">
        <v>6</v>
      </c>
      <c r="F33" s="4">
        <v>205.4</v>
      </c>
      <c r="G33" s="70">
        <v>6001.027</v>
      </c>
    </row>
    <row r="34" spans="1:7" x14ac:dyDescent="0.2">
      <c r="A34" t="s">
        <v>111</v>
      </c>
      <c r="B34" t="s">
        <v>56</v>
      </c>
      <c r="C34" s="70">
        <v>5</v>
      </c>
      <c r="D34" s="70">
        <v>1025</v>
      </c>
      <c r="E34" s="70">
        <v>6</v>
      </c>
      <c r="F34" s="4">
        <v>205</v>
      </c>
      <c r="G34" s="70">
        <v>6001.0249999999996</v>
      </c>
    </row>
    <row r="35" spans="1:7" x14ac:dyDescent="0.2">
      <c r="A35" t="s">
        <v>215</v>
      </c>
      <c r="B35" t="s">
        <v>71</v>
      </c>
      <c r="C35" s="70">
        <v>5</v>
      </c>
      <c r="D35" s="70">
        <v>1017</v>
      </c>
      <c r="E35" s="70">
        <v>6</v>
      </c>
      <c r="F35" s="4">
        <v>203.4</v>
      </c>
      <c r="G35" s="70">
        <v>6001.0169999999998</v>
      </c>
    </row>
    <row r="36" spans="1:7" x14ac:dyDescent="0.2">
      <c r="A36" t="s">
        <v>153</v>
      </c>
      <c r="B36" t="s">
        <v>74</v>
      </c>
      <c r="C36" s="70">
        <v>5</v>
      </c>
      <c r="D36" s="70">
        <v>1016</v>
      </c>
      <c r="E36" s="70">
        <v>6</v>
      </c>
      <c r="F36" s="4">
        <v>203.2</v>
      </c>
      <c r="G36" s="70">
        <v>6001.0159999999996</v>
      </c>
    </row>
    <row r="37" spans="1:7" x14ac:dyDescent="0.2">
      <c r="A37" t="s">
        <v>185</v>
      </c>
      <c r="B37" t="s">
        <v>182</v>
      </c>
      <c r="C37" s="70">
        <v>5</v>
      </c>
      <c r="D37" s="70">
        <v>1016</v>
      </c>
      <c r="E37" s="70">
        <v>8</v>
      </c>
      <c r="F37" s="4">
        <v>203.2</v>
      </c>
      <c r="G37" s="70">
        <v>8001.0159999999996</v>
      </c>
    </row>
    <row r="38" spans="1:7" x14ac:dyDescent="0.2">
      <c r="A38" t="s">
        <v>150</v>
      </c>
      <c r="B38" t="s">
        <v>58</v>
      </c>
      <c r="C38" s="70">
        <v>4</v>
      </c>
      <c r="D38" s="70">
        <v>810</v>
      </c>
      <c r="E38" s="70">
        <v>4</v>
      </c>
      <c r="F38" s="4">
        <v>202.5</v>
      </c>
      <c r="G38" s="70">
        <v>4000.81</v>
      </c>
    </row>
    <row r="39" spans="1:7" x14ac:dyDescent="0.2">
      <c r="A39" t="s">
        <v>187</v>
      </c>
      <c r="B39" t="s">
        <v>182</v>
      </c>
      <c r="C39" s="70">
        <v>5</v>
      </c>
      <c r="D39" s="70">
        <v>1010</v>
      </c>
      <c r="E39" s="70">
        <v>6</v>
      </c>
      <c r="F39" s="4">
        <v>202</v>
      </c>
      <c r="G39" s="70">
        <v>6001.01</v>
      </c>
    </row>
    <row r="40" spans="1:7" x14ac:dyDescent="0.2">
      <c r="A40" t="s">
        <v>166</v>
      </c>
      <c r="B40" t="s">
        <v>158</v>
      </c>
      <c r="C40" s="70">
        <v>5</v>
      </c>
      <c r="D40" s="70">
        <v>1008</v>
      </c>
      <c r="E40" s="70">
        <v>8</v>
      </c>
      <c r="F40" s="4">
        <v>201.6</v>
      </c>
      <c r="G40" s="70">
        <v>8001.0079999999998</v>
      </c>
    </row>
    <row r="41" spans="1:7" x14ac:dyDescent="0.2">
      <c r="A41" t="s">
        <v>226</v>
      </c>
      <c r="B41" t="s">
        <v>103</v>
      </c>
      <c r="C41" s="70">
        <v>5</v>
      </c>
      <c r="D41" s="70">
        <v>1002</v>
      </c>
      <c r="E41" s="70">
        <v>4</v>
      </c>
      <c r="F41" s="4">
        <v>200.4</v>
      </c>
      <c r="G41" s="70">
        <v>4001.002</v>
      </c>
    </row>
    <row r="42" spans="1:7" x14ac:dyDescent="0.2">
      <c r="A42" t="s">
        <v>112</v>
      </c>
      <c r="B42" t="s">
        <v>57</v>
      </c>
      <c r="C42" s="70">
        <v>5</v>
      </c>
      <c r="D42" s="70">
        <v>997</v>
      </c>
      <c r="E42" s="70">
        <v>6</v>
      </c>
      <c r="F42" s="4">
        <v>199.4</v>
      </c>
      <c r="G42" s="70">
        <v>6000.9970000000003</v>
      </c>
    </row>
    <row r="43" spans="1:7" x14ac:dyDescent="0.2">
      <c r="A43" t="s">
        <v>200</v>
      </c>
      <c r="B43" t="s">
        <v>181</v>
      </c>
      <c r="C43" s="70">
        <v>5</v>
      </c>
      <c r="D43" s="70">
        <v>992</v>
      </c>
      <c r="E43" s="70">
        <v>4</v>
      </c>
      <c r="F43" s="4">
        <v>198.4</v>
      </c>
      <c r="G43" s="70">
        <v>4000.9920000000002</v>
      </c>
    </row>
    <row r="44" spans="1:7" x14ac:dyDescent="0.2">
      <c r="A44" t="s">
        <v>149</v>
      </c>
      <c r="B44" t="s">
        <v>73</v>
      </c>
      <c r="C44" s="70">
        <v>3</v>
      </c>
      <c r="D44" s="70">
        <v>593</v>
      </c>
      <c r="E44" s="70">
        <v>4</v>
      </c>
      <c r="F44" s="4">
        <v>197.66666666666666</v>
      </c>
      <c r="G44" s="70">
        <v>4000.5929999999998</v>
      </c>
    </row>
    <row r="45" spans="1:7" x14ac:dyDescent="0.2">
      <c r="A45" t="s">
        <v>172</v>
      </c>
      <c r="B45" t="s">
        <v>75</v>
      </c>
      <c r="C45" s="70">
        <v>5</v>
      </c>
      <c r="D45" s="70">
        <v>988</v>
      </c>
      <c r="E45" s="70">
        <v>4</v>
      </c>
      <c r="F45" s="4">
        <v>197.6</v>
      </c>
      <c r="G45" s="70">
        <v>4000.9879999999998</v>
      </c>
    </row>
    <row r="46" spans="1:7" x14ac:dyDescent="0.2">
      <c r="A46" t="s">
        <v>197</v>
      </c>
      <c r="B46" t="s">
        <v>73</v>
      </c>
      <c r="C46" s="70">
        <v>2</v>
      </c>
      <c r="D46" s="70">
        <v>395</v>
      </c>
      <c r="E46" s="70">
        <v>4</v>
      </c>
      <c r="F46" s="4">
        <v>197.5</v>
      </c>
      <c r="G46" s="70">
        <v>4000.395</v>
      </c>
    </row>
    <row r="47" spans="1:7" x14ac:dyDescent="0.2">
      <c r="A47" t="s">
        <v>104</v>
      </c>
      <c r="B47" t="s">
        <v>56</v>
      </c>
      <c r="C47" s="70">
        <v>5</v>
      </c>
      <c r="D47" s="70">
        <v>987</v>
      </c>
      <c r="E47" s="70">
        <v>2</v>
      </c>
      <c r="F47" s="4">
        <v>197.4</v>
      </c>
      <c r="G47" s="70">
        <v>2000.9870000000001</v>
      </c>
    </row>
    <row r="48" spans="1:7" x14ac:dyDescent="0.2">
      <c r="A48" t="s">
        <v>164</v>
      </c>
      <c r="B48" t="s">
        <v>158</v>
      </c>
      <c r="C48" s="70">
        <v>5</v>
      </c>
      <c r="D48" s="70">
        <v>978</v>
      </c>
      <c r="E48" s="70">
        <v>4</v>
      </c>
      <c r="F48" s="4">
        <v>195.6</v>
      </c>
      <c r="G48" s="70">
        <v>4000.9780000000001</v>
      </c>
    </row>
    <row r="49" spans="1:7" x14ac:dyDescent="0.2">
      <c r="A49" t="s">
        <v>156</v>
      </c>
      <c r="B49" t="s">
        <v>56</v>
      </c>
      <c r="C49" s="70">
        <v>5</v>
      </c>
      <c r="D49" s="70">
        <v>978</v>
      </c>
      <c r="E49" s="70">
        <v>4</v>
      </c>
      <c r="F49" s="4">
        <v>195.6</v>
      </c>
      <c r="G49" s="70">
        <v>4000.9780000000001</v>
      </c>
    </row>
    <row r="50" spans="1:7" x14ac:dyDescent="0.2">
      <c r="A50" t="s">
        <v>217</v>
      </c>
      <c r="B50" t="s">
        <v>75</v>
      </c>
      <c r="C50" s="70">
        <v>5</v>
      </c>
      <c r="D50" s="70">
        <v>976</v>
      </c>
      <c r="E50" s="70">
        <v>4</v>
      </c>
      <c r="F50" s="4">
        <v>195.2</v>
      </c>
      <c r="G50" s="70">
        <v>4000.9760000000001</v>
      </c>
    </row>
    <row r="51" spans="1:7" x14ac:dyDescent="0.2">
      <c r="A51" t="s">
        <v>168</v>
      </c>
      <c r="B51" t="s">
        <v>103</v>
      </c>
      <c r="C51" s="70">
        <v>5</v>
      </c>
      <c r="D51" s="70">
        <v>976</v>
      </c>
      <c r="E51" s="70">
        <v>4</v>
      </c>
      <c r="F51" s="4">
        <v>195.2</v>
      </c>
      <c r="G51" s="70">
        <v>4000.9760000000001</v>
      </c>
    </row>
    <row r="52" spans="1:7" x14ac:dyDescent="0.2">
      <c r="A52" t="s">
        <v>116</v>
      </c>
      <c r="B52" t="s">
        <v>74</v>
      </c>
      <c r="C52" s="70">
        <v>5</v>
      </c>
      <c r="D52" s="70">
        <v>973</v>
      </c>
      <c r="E52" s="70">
        <v>4</v>
      </c>
      <c r="F52" s="4">
        <v>194.6</v>
      </c>
      <c r="G52" s="70">
        <v>4000.973</v>
      </c>
    </row>
    <row r="53" spans="1:7" x14ac:dyDescent="0.2">
      <c r="A53" t="s">
        <v>144</v>
      </c>
      <c r="B53" t="s">
        <v>74</v>
      </c>
      <c r="C53" s="70">
        <v>2</v>
      </c>
      <c r="D53" s="70">
        <v>389</v>
      </c>
      <c r="E53" s="70">
        <v>0</v>
      </c>
      <c r="F53" s="4">
        <v>194.5</v>
      </c>
      <c r="G53" s="70">
        <v>0.38900000000000001</v>
      </c>
    </row>
    <row r="54" spans="1:7" x14ac:dyDescent="0.2">
      <c r="A54" t="s">
        <v>199</v>
      </c>
      <c r="B54" t="s">
        <v>181</v>
      </c>
      <c r="C54" s="70">
        <v>5</v>
      </c>
      <c r="D54" s="70">
        <v>962</v>
      </c>
      <c r="E54" s="70">
        <v>2</v>
      </c>
      <c r="F54" s="4">
        <v>192.4</v>
      </c>
      <c r="G54" s="70">
        <v>2000.962</v>
      </c>
    </row>
    <row r="55" spans="1:7" x14ac:dyDescent="0.2">
      <c r="A55" t="s">
        <v>129</v>
      </c>
      <c r="B55" t="s">
        <v>57</v>
      </c>
      <c r="C55" s="70">
        <v>5</v>
      </c>
      <c r="D55" s="70">
        <v>958</v>
      </c>
      <c r="E55" s="70">
        <v>4</v>
      </c>
      <c r="F55" s="4">
        <v>191.6</v>
      </c>
      <c r="G55" s="70">
        <v>4000.9580000000001</v>
      </c>
    </row>
    <row r="56" spans="1:7" x14ac:dyDescent="0.2">
      <c r="A56" t="s">
        <v>225</v>
      </c>
      <c r="B56" t="s">
        <v>75</v>
      </c>
      <c r="C56" s="70">
        <v>4</v>
      </c>
      <c r="D56" s="70">
        <v>762</v>
      </c>
      <c r="E56" s="70">
        <v>2</v>
      </c>
      <c r="F56" s="4">
        <v>190.5</v>
      </c>
      <c r="G56" s="70">
        <v>2000.7619999999999</v>
      </c>
    </row>
    <row r="57" spans="1:7" x14ac:dyDescent="0.2">
      <c r="A57" t="s">
        <v>169</v>
      </c>
      <c r="B57" t="s">
        <v>57</v>
      </c>
      <c r="C57" s="70">
        <v>5</v>
      </c>
      <c r="D57" s="70">
        <v>949</v>
      </c>
      <c r="E57" s="70">
        <v>4</v>
      </c>
      <c r="F57" s="4">
        <v>189.8</v>
      </c>
      <c r="G57" s="70">
        <v>4000.9490000000001</v>
      </c>
    </row>
    <row r="58" spans="1:7" x14ac:dyDescent="0.2">
      <c r="A58" t="s">
        <v>130</v>
      </c>
      <c r="B58" t="s">
        <v>71</v>
      </c>
      <c r="C58" s="70">
        <v>4</v>
      </c>
      <c r="D58" s="70">
        <v>758</v>
      </c>
      <c r="E58" s="70">
        <v>2</v>
      </c>
      <c r="F58" s="4">
        <v>189.5</v>
      </c>
      <c r="G58" s="70">
        <v>2000.758</v>
      </c>
    </row>
    <row r="59" spans="1:7" x14ac:dyDescent="0.2">
      <c r="A59" t="s">
        <v>138</v>
      </c>
      <c r="B59" t="s">
        <v>73</v>
      </c>
      <c r="C59" s="70">
        <v>5</v>
      </c>
      <c r="D59" s="70">
        <v>945</v>
      </c>
      <c r="E59" s="70">
        <v>4</v>
      </c>
      <c r="F59" s="4">
        <v>189</v>
      </c>
      <c r="G59" s="70">
        <v>4000.9450000000002</v>
      </c>
    </row>
    <row r="60" spans="1:7" x14ac:dyDescent="0.2">
      <c r="A60" t="s">
        <v>113</v>
      </c>
      <c r="B60" t="s">
        <v>71</v>
      </c>
      <c r="C60" s="70">
        <v>5</v>
      </c>
      <c r="D60" s="70">
        <v>937</v>
      </c>
      <c r="E60" s="70">
        <v>4</v>
      </c>
      <c r="F60" s="4">
        <v>187.4</v>
      </c>
      <c r="G60" s="70">
        <v>4000.9369999999999</v>
      </c>
    </row>
    <row r="61" spans="1:7" x14ac:dyDescent="0.2">
      <c r="A61" t="s">
        <v>189</v>
      </c>
      <c r="B61" t="s">
        <v>182</v>
      </c>
      <c r="C61" s="70">
        <v>4</v>
      </c>
      <c r="D61" s="70">
        <v>749</v>
      </c>
      <c r="E61" s="70">
        <v>2</v>
      </c>
      <c r="F61" s="4">
        <v>187.25</v>
      </c>
      <c r="G61" s="70">
        <v>2000.749</v>
      </c>
    </row>
    <row r="62" spans="1:7" x14ac:dyDescent="0.2">
      <c r="A62" t="s">
        <v>146</v>
      </c>
      <c r="B62" t="s">
        <v>182</v>
      </c>
      <c r="C62" s="70">
        <v>5</v>
      </c>
      <c r="D62" s="70">
        <v>932</v>
      </c>
      <c r="E62" s="70">
        <v>0</v>
      </c>
      <c r="F62" s="4">
        <v>186.4</v>
      </c>
      <c r="G62" s="70">
        <v>0.93200000000000005</v>
      </c>
    </row>
    <row r="63" spans="1:7" x14ac:dyDescent="0.2">
      <c r="A63" t="s">
        <v>167</v>
      </c>
      <c r="B63" t="s">
        <v>158</v>
      </c>
      <c r="C63" s="70">
        <v>5</v>
      </c>
      <c r="D63" s="70">
        <v>922</v>
      </c>
      <c r="E63" s="70">
        <v>2</v>
      </c>
      <c r="F63" s="4">
        <v>184.4</v>
      </c>
      <c r="G63" s="70">
        <v>2000.922</v>
      </c>
    </row>
    <row r="64" spans="1:7" x14ac:dyDescent="0.2">
      <c r="A64" t="s">
        <v>202</v>
      </c>
      <c r="B64" t="s">
        <v>181</v>
      </c>
      <c r="C64" s="70">
        <v>5</v>
      </c>
      <c r="D64" s="70">
        <v>914</v>
      </c>
      <c r="E64" s="70">
        <v>4</v>
      </c>
      <c r="F64" s="4">
        <v>182.8</v>
      </c>
      <c r="G64" s="70">
        <v>4000.9140000000002</v>
      </c>
    </row>
    <row r="65" spans="1:7" x14ac:dyDescent="0.2">
      <c r="A65" t="s">
        <v>142</v>
      </c>
      <c r="B65" t="s">
        <v>72</v>
      </c>
      <c r="C65" s="70">
        <v>5</v>
      </c>
      <c r="D65" s="70">
        <v>910</v>
      </c>
      <c r="E65" s="70">
        <v>4</v>
      </c>
      <c r="F65" s="4">
        <v>182</v>
      </c>
      <c r="G65" s="70">
        <v>4000.91</v>
      </c>
    </row>
    <row r="66" spans="1:7" x14ac:dyDescent="0.2">
      <c r="A66" t="s">
        <v>208</v>
      </c>
      <c r="B66" t="s">
        <v>103</v>
      </c>
      <c r="C66" s="70">
        <v>5</v>
      </c>
      <c r="D66" s="70">
        <v>909</v>
      </c>
      <c r="E66" s="70">
        <v>2</v>
      </c>
      <c r="F66" s="4">
        <v>181.8</v>
      </c>
      <c r="G66" s="70">
        <v>2000.9090000000001</v>
      </c>
    </row>
    <row r="67" spans="1:7" x14ac:dyDescent="0.2">
      <c r="A67" t="s">
        <v>176</v>
      </c>
      <c r="B67" t="s">
        <v>103</v>
      </c>
      <c r="C67" s="70">
        <v>3</v>
      </c>
      <c r="D67" s="70">
        <v>545</v>
      </c>
      <c r="E67" s="70">
        <v>2</v>
      </c>
      <c r="F67" s="4">
        <v>181.66666666666666</v>
      </c>
      <c r="G67" s="70">
        <v>2000.5450000000001</v>
      </c>
    </row>
    <row r="68" spans="1:7" x14ac:dyDescent="0.2">
      <c r="A68" t="s">
        <v>151</v>
      </c>
      <c r="B68" t="s">
        <v>71</v>
      </c>
      <c r="C68" s="70">
        <v>5</v>
      </c>
      <c r="D68" s="70">
        <v>887</v>
      </c>
      <c r="E68" s="70">
        <v>4</v>
      </c>
      <c r="F68" s="4">
        <v>177.4</v>
      </c>
      <c r="G68" s="70">
        <v>4000.8870000000002</v>
      </c>
    </row>
    <row r="69" spans="1:7" x14ac:dyDescent="0.2">
      <c r="A69" t="s">
        <v>195</v>
      </c>
      <c r="B69" t="s">
        <v>73</v>
      </c>
      <c r="C69" s="70">
        <v>5</v>
      </c>
      <c r="D69" s="70">
        <v>871</v>
      </c>
      <c r="E69" s="70">
        <v>4</v>
      </c>
      <c r="F69" s="4">
        <v>174.2</v>
      </c>
      <c r="G69" s="70">
        <v>4000.8710000000001</v>
      </c>
    </row>
    <row r="70" spans="1:7" x14ac:dyDescent="0.2">
      <c r="A70" t="s">
        <v>163</v>
      </c>
      <c r="B70" t="s">
        <v>71</v>
      </c>
      <c r="C70" s="70">
        <v>3</v>
      </c>
      <c r="D70" s="70">
        <v>518</v>
      </c>
      <c r="E70" s="70">
        <v>2</v>
      </c>
      <c r="F70" s="4">
        <v>172.66666666666666</v>
      </c>
      <c r="G70" s="70">
        <v>2000.518</v>
      </c>
    </row>
    <row r="71" spans="1:7" x14ac:dyDescent="0.2">
      <c r="A71" t="s">
        <v>160</v>
      </c>
      <c r="B71" t="s">
        <v>158</v>
      </c>
      <c r="C71" s="70">
        <v>5</v>
      </c>
      <c r="D71" s="70">
        <v>862</v>
      </c>
      <c r="E71" s="70">
        <v>2</v>
      </c>
      <c r="F71" s="4">
        <v>172.4</v>
      </c>
      <c r="G71" s="70">
        <v>2000.8620000000001</v>
      </c>
    </row>
    <row r="72" spans="1:7" x14ac:dyDescent="0.2">
      <c r="A72" t="s">
        <v>124</v>
      </c>
      <c r="B72" t="s">
        <v>58</v>
      </c>
      <c r="C72" s="70">
        <v>1</v>
      </c>
      <c r="D72" s="70">
        <v>160</v>
      </c>
      <c r="E72" s="70">
        <v>0</v>
      </c>
      <c r="F72" s="4">
        <v>160</v>
      </c>
      <c r="G72" s="70">
        <v>0.16</v>
      </c>
    </row>
    <row r="73" spans="1:7" x14ac:dyDescent="0.2">
      <c r="A73" t="s">
        <v>207</v>
      </c>
      <c r="B73" t="s">
        <v>103</v>
      </c>
      <c r="C73" s="70">
        <v>2</v>
      </c>
      <c r="D73" s="70">
        <v>310</v>
      </c>
      <c r="E73" s="70">
        <v>0</v>
      </c>
      <c r="F73" s="4">
        <v>155</v>
      </c>
      <c r="G73" s="70">
        <v>0.31</v>
      </c>
    </row>
    <row r="74" spans="1:7" x14ac:dyDescent="0.2">
      <c r="A74" t="s">
        <v>216</v>
      </c>
      <c r="B74" t="s">
        <v>182</v>
      </c>
      <c r="C74" s="70">
        <v>1</v>
      </c>
      <c r="D74" s="70">
        <v>146</v>
      </c>
      <c r="E74" s="70">
        <v>0</v>
      </c>
      <c r="F74" s="4">
        <v>146</v>
      </c>
      <c r="G74" s="70">
        <v>0.14599999999999999</v>
      </c>
    </row>
    <row r="75" spans="1:7" x14ac:dyDescent="0.2">
      <c r="A75" t="s">
        <v>23</v>
      </c>
      <c r="C75" s="70">
        <v>300</v>
      </c>
      <c r="D75" s="70">
        <v>60658</v>
      </c>
      <c r="E75" s="70">
        <v>300</v>
      </c>
      <c r="F75" s="4">
        <v>202.19333333333333</v>
      </c>
      <c r="G75" s="70">
        <v>300060.658</v>
      </c>
    </row>
  </sheetData>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473" r:id="rId5" name="Button 1">
              <controlPr defaultSize="0" print="0" autoFill="0" autoPict="0" macro="[0]!HK_K6">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0"/>
  <dimension ref="A1:Q10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7"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86</v>
      </c>
      <c r="B5" s="7">
        <f>Otteluohjelma!$D$159</f>
        <v>44640</v>
      </c>
      <c r="F5" s="1" t="str">
        <f>Otteluohjelma!$G$159</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152</v>
      </c>
      <c r="B8" t="s">
        <v>57</v>
      </c>
      <c r="C8" s="70">
        <v>9</v>
      </c>
      <c r="D8" s="70">
        <v>2153</v>
      </c>
      <c r="E8" s="70">
        <v>16</v>
      </c>
      <c r="F8" s="4">
        <v>239.22222222222223</v>
      </c>
      <c r="G8" s="70">
        <v>16002.153</v>
      </c>
    </row>
    <row r="9" spans="1:17" x14ac:dyDescent="0.2">
      <c r="A9" t="s">
        <v>126</v>
      </c>
      <c r="B9" t="s">
        <v>72</v>
      </c>
      <c r="C9" s="70">
        <v>11</v>
      </c>
      <c r="D9" s="70">
        <v>2526</v>
      </c>
      <c r="E9" s="70">
        <v>18</v>
      </c>
      <c r="F9" s="4">
        <v>229.63636363636363</v>
      </c>
      <c r="G9" s="70">
        <v>18002.526000000002</v>
      </c>
    </row>
    <row r="10" spans="1:17" x14ac:dyDescent="0.2">
      <c r="A10" t="s">
        <v>139</v>
      </c>
      <c r="B10" t="s">
        <v>75</v>
      </c>
      <c r="C10" s="70">
        <v>1</v>
      </c>
      <c r="D10" s="70">
        <v>225</v>
      </c>
      <c r="E10" s="70">
        <v>2</v>
      </c>
      <c r="F10" s="4">
        <v>225</v>
      </c>
      <c r="G10" s="70">
        <v>2000.2249999999999</v>
      </c>
    </row>
    <row r="11" spans="1:17" x14ac:dyDescent="0.2">
      <c r="A11" t="s">
        <v>192</v>
      </c>
      <c r="B11" t="s">
        <v>56</v>
      </c>
      <c r="C11" s="70">
        <v>22</v>
      </c>
      <c r="D11" s="70">
        <v>4913</v>
      </c>
      <c r="E11" s="70">
        <v>32</v>
      </c>
      <c r="F11" s="4">
        <v>223.31818181818181</v>
      </c>
      <c r="G11" s="70">
        <v>32004.913</v>
      </c>
    </row>
    <row r="12" spans="1:17" x14ac:dyDescent="0.2">
      <c r="A12" t="s">
        <v>131</v>
      </c>
      <c r="B12" t="s">
        <v>72</v>
      </c>
      <c r="C12" s="70">
        <v>22</v>
      </c>
      <c r="D12" s="70">
        <v>4890</v>
      </c>
      <c r="E12" s="70">
        <v>32</v>
      </c>
      <c r="F12" s="4">
        <v>222.27272727272728</v>
      </c>
      <c r="G12" s="70">
        <v>32004.89</v>
      </c>
    </row>
    <row r="13" spans="1:17" x14ac:dyDescent="0.2">
      <c r="A13" t="s">
        <v>198</v>
      </c>
      <c r="B13" t="s">
        <v>181</v>
      </c>
      <c r="C13" s="70">
        <v>33</v>
      </c>
      <c r="D13" s="70">
        <v>7326</v>
      </c>
      <c r="E13" s="70">
        <v>44</v>
      </c>
      <c r="F13" s="4">
        <v>222</v>
      </c>
      <c r="G13" s="70">
        <v>44007.326000000001</v>
      </c>
    </row>
    <row r="14" spans="1:17" x14ac:dyDescent="0.2">
      <c r="A14" t="s">
        <v>220</v>
      </c>
      <c r="B14" t="s">
        <v>58</v>
      </c>
      <c r="C14" s="70">
        <v>6</v>
      </c>
      <c r="D14" s="70">
        <v>1305</v>
      </c>
      <c r="E14" s="70">
        <v>4</v>
      </c>
      <c r="F14" s="4">
        <v>217.5</v>
      </c>
      <c r="G14" s="70">
        <v>4001.3049999999998</v>
      </c>
    </row>
    <row r="15" spans="1:17" x14ac:dyDescent="0.2">
      <c r="A15" t="s">
        <v>142</v>
      </c>
      <c r="B15" t="s">
        <v>72</v>
      </c>
      <c r="C15" s="70">
        <v>33</v>
      </c>
      <c r="D15" s="70">
        <v>7130</v>
      </c>
      <c r="E15" s="70">
        <v>44</v>
      </c>
      <c r="F15" s="4">
        <v>216.06060606060606</v>
      </c>
      <c r="G15" s="70">
        <v>44007.13</v>
      </c>
    </row>
    <row r="16" spans="1:17" x14ac:dyDescent="0.2">
      <c r="A16" t="s">
        <v>109</v>
      </c>
      <c r="B16" t="s">
        <v>58</v>
      </c>
      <c r="C16" s="70">
        <v>18</v>
      </c>
      <c r="D16" s="70">
        <v>3882</v>
      </c>
      <c r="E16" s="70">
        <v>23</v>
      </c>
      <c r="F16" s="4">
        <v>215.66666666666666</v>
      </c>
      <c r="G16" s="70">
        <v>23003.882000000001</v>
      </c>
    </row>
    <row r="17" spans="1:7" x14ac:dyDescent="0.2">
      <c r="A17" t="s">
        <v>133</v>
      </c>
      <c r="B17" t="s">
        <v>58</v>
      </c>
      <c r="C17" s="70">
        <v>33</v>
      </c>
      <c r="D17" s="70">
        <v>7115</v>
      </c>
      <c r="E17" s="70">
        <v>42</v>
      </c>
      <c r="F17" s="4">
        <v>215.60606060606059</v>
      </c>
      <c r="G17" s="70">
        <v>42007.114999999998</v>
      </c>
    </row>
    <row r="18" spans="1:7" x14ac:dyDescent="0.2">
      <c r="A18" t="s">
        <v>150</v>
      </c>
      <c r="B18" t="s">
        <v>58</v>
      </c>
      <c r="C18" s="70">
        <v>32</v>
      </c>
      <c r="D18" s="70">
        <v>6890</v>
      </c>
      <c r="E18" s="70">
        <v>36</v>
      </c>
      <c r="F18" s="4">
        <v>215.3125</v>
      </c>
      <c r="G18" s="70">
        <v>36006.89</v>
      </c>
    </row>
    <row r="19" spans="1:7" x14ac:dyDescent="0.2">
      <c r="A19" t="s">
        <v>119</v>
      </c>
      <c r="B19" t="s">
        <v>103</v>
      </c>
      <c r="C19" s="70">
        <v>33</v>
      </c>
      <c r="D19" s="70">
        <v>7066</v>
      </c>
      <c r="E19" s="70">
        <v>34</v>
      </c>
      <c r="F19" s="4">
        <v>214.12121212121212</v>
      </c>
      <c r="G19" s="70">
        <v>34007.065999999999</v>
      </c>
    </row>
    <row r="20" spans="1:7" x14ac:dyDescent="0.2">
      <c r="A20" t="s">
        <v>148</v>
      </c>
      <c r="B20" t="s">
        <v>72</v>
      </c>
      <c r="C20" s="70">
        <v>12</v>
      </c>
      <c r="D20" s="70">
        <v>2551</v>
      </c>
      <c r="E20" s="70">
        <v>14</v>
      </c>
      <c r="F20" s="4">
        <v>212.58333333333334</v>
      </c>
      <c r="G20" s="70">
        <v>14002.550999999999</v>
      </c>
    </row>
    <row r="21" spans="1:7" x14ac:dyDescent="0.2">
      <c r="A21" t="s">
        <v>178</v>
      </c>
      <c r="B21" t="s">
        <v>72</v>
      </c>
      <c r="C21" s="70">
        <v>33</v>
      </c>
      <c r="D21" s="70">
        <v>6995</v>
      </c>
      <c r="E21" s="70">
        <v>50</v>
      </c>
      <c r="F21" s="4">
        <v>211.96969696969697</v>
      </c>
      <c r="G21" s="70">
        <v>50006.995000000003</v>
      </c>
    </row>
    <row r="22" spans="1:7" x14ac:dyDescent="0.2">
      <c r="A22" t="s">
        <v>208</v>
      </c>
      <c r="B22" t="s">
        <v>103</v>
      </c>
      <c r="C22" s="70">
        <v>33</v>
      </c>
      <c r="D22" s="70">
        <v>6989</v>
      </c>
      <c r="E22" s="70">
        <v>44</v>
      </c>
      <c r="F22" s="4">
        <v>211.78787878787878</v>
      </c>
      <c r="G22" s="70">
        <v>44006.989000000001</v>
      </c>
    </row>
    <row r="23" spans="1:7" x14ac:dyDescent="0.2">
      <c r="A23" t="s">
        <v>123</v>
      </c>
      <c r="B23" t="s">
        <v>75</v>
      </c>
      <c r="C23" s="70">
        <v>22</v>
      </c>
      <c r="D23" s="70">
        <v>4654</v>
      </c>
      <c r="E23" s="70">
        <v>26</v>
      </c>
      <c r="F23" s="4">
        <v>211.54545454545453</v>
      </c>
      <c r="G23" s="70">
        <v>26004.653999999999</v>
      </c>
    </row>
    <row r="24" spans="1:7" x14ac:dyDescent="0.2">
      <c r="A24" t="s">
        <v>161</v>
      </c>
      <c r="B24" t="s">
        <v>158</v>
      </c>
      <c r="C24" s="70">
        <v>33</v>
      </c>
      <c r="D24" s="70">
        <v>6927</v>
      </c>
      <c r="E24" s="70">
        <v>34</v>
      </c>
      <c r="F24" s="4">
        <v>209.90909090909091</v>
      </c>
      <c r="G24" s="70">
        <v>34006.927000000003</v>
      </c>
    </row>
    <row r="25" spans="1:7" x14ac:dyDescent="0.2">
      <c r="A25" t="s">
        <v>135</v>
      </c>
      <c r="B25" t="s">
        <v>56</v>
      </c>
      <c r="C25" s="70">
        <v>17</v>
      </c>
      <c r="D25" s="70">
        <v>3559</v>
      </c>
      <c r="E25" s="70">
        <v>24</v>
      </c>
      <c r="F25" s="4">
        <v>209.35294117647058</v>
      </c>
      <c r="G25" s="70">
        <v>24003.559000000001</v>
      </c>
    </row>
    <row r="26" spans="1:7" x14ac:dyDescent="0.2">
      <c r="A26" t="s">
        <v>219</v>
      </c>
      <c r="B26" t="s">
        <v>56</v>
      </c>
      <c r="C26" s="70">
        <v>21</v>
      </c>
      <c r="D26" s="70">
        <v>4395</v>
      </c>
      <c r="E26" s="70">
        <v>28</v>
      </c>
      <c r="F26" s="4">
        <v>209.28571428571428</v>
      </c>
      <c r="G26" s="70">
        <v>28004.395</v>
      </c>
    </row>
    <row r="27" spans="1:7" x14ac:dyDescent="0.2">
      <c r="A27" t="s">
        <v>127</v>
      </c>
      <c r="B27" t="s">
        <v>73</v>
      </c>
      <c r="C27" s="70">
        <v>2</v>
      </c>
      <c r="D27" s="70">
        <v>416</v>
      </c>
      <c r="E27" s="70">
        <v>2</v>
      </c>
      <c r="F27" s="4">
        <v>208</v>
      </c>
      <c r="G27" s="70">
        <v>2000.4159999999999</v>
      </c>
    </row>
    <row r="28" spans="1:7" x14ac:dyDescent="0.2">
      <c r="A28" t="s">
        <v>132</v>
      </c>
      <c r="B28" t="s">
        <v>75</v>
      </c>
      <c r="C28" s="70">
        <v>33</v>
      </c>
      <c r="D28" s="70">
        <v>6843</v>
      </c>
      <c r="E28" s="70">
        <v>33</v>
      </c>
      <c r="F28" s="4">
        <v>207.36363636363637</v>
      </c>
      <c r="G28" s="70">
        <v>33006.843000000001</v>
      </c>
    </row>
    <row r="29" spans="1:7" x14ac:dyDescent="0.2">
      <c r="A29" t="s">
        <v>149</v>
      </c>
      <c r="B29" t="s">
        <v>73</v>
      </c>
      <c r="C29" s="70">
        <v>28</v>
      </c>
      <c r="D29" s="70">
        <v>5804</v>
      </c>
      <c r="E29" s="70">
        <v>30</v>
      </c>
      <c r="F29" s="4">
        <v>207.28571428571428</v>
      </c>
      <c r="G29" s="70">
        <v>30005.804</v>
      </c>
    </row>
    <row r="30" spans="1:7" x14ac:dyDescent="0.2">
      <c r="A30" t="s">
        <v>186</v>
      </c>
      <c r="B30" t="s">
        <v>182</v>
      </c>
      <c r="C30" s="70">
        <v>27</v>
      </c>
      <c r="D30" s="70">
        <v>5586</v>
      </c>
      <c r="E30" s="70">
        <v>28</v>
      </c>
      <c r="F30" s="4">
        <v>206.88888888888889</v>
      </c>
      <c r="G30" s="70">
        <v>28005.585999999999</v>
      </c>
    </row>
    <row r="31" spans="1:7" x14ac:dyDescent="0.2">
      <c r="A31" t="s">
        <v>147</v>
      </c>
      <c r="B31" t="s">
        <v>72</v>
      </c>
      <c r="C31" s="70">
        <v>32</v>
      </c>
      <c r="D31" s="70">
        <v>6606</v>
      </c>
      <c r="E31" s="70">
        <v>40</v>
      </c>
      <c r="F31" s="4">
        <v>206.4375</v>
      </c>
      <c r="G31" s="70">
        <v>40006.606</v>
      </c>
    </row>
    <row r="32" spans="1:7" x14ac:dyDescent="0.2">
      <c r="A32" t="s">
        <v>120</v>
      </c>
      <c r="B32" t="s">
        <v>57</v>
      </c>
      <c r="C32" s="70">
        <v>33</v>
      </c>
      <c r="D32" s="70">
        <v>6809</v>
      </c>
      <c r="E32" s="70">
        <v>32</v>
      </c>
      <c r="F32" s="4">
        <v>206.33333333333334</v>
      </c>
      <c r="G32" s="70">
        <v>32006.809000000001</v>
      </c>
    </row>
    <row r="33" spans="1:7" x14ac:dyDescent="0.2">
      <c r="A33" t="s">
        <v>129</v>
      </c>
      <c r="B33" t="s">
        <v>57</v>
      </c>
      <c r="C33" s="70">
        <v>33</v>
      </c>
      <c r="D33" s="70">
        <v>6807</v>
      </c>
      <c r="E33" s="70">
        <v>34</v>
      </c>
      <c r="F33" s="4">
        <v>206.27272727272728</v>
      </c>
      <c r="G33" s="70">
        <v>34006.807000000001</v>
      </c>
    </row>
    <row r="34" spans="1:7" x14ac:dyDescent="0.2">
      <c r="A34" t="s">
        <v>105</v>
      </c>
      <c r="B34" t="s">
        <v>57</v>
      </c>
      <c r="C34" s="70">
        <v>22</v>
      </c>
      <c r="D34" s="70">
        <v>4529</v>
      </c>
      <c r="E34" s="70">
        <v>26</v>
      </c>
      <c r="F34" s="4">
        <v>205.86363636363637</v>
      </c>
      <c r="G34" s="70">
        <v>26004.528999999999</v>
      </c>
    </row>
    <row r="35" spans="1:7" x14ac:dyDescent="0.2">
      <c r="A35" t="s">
        <v>122</v>
      </c>
      <c r="B35" t="s">
        <v>73</v>
      </c>
      <c r="C35" s="70">
        <v>22</v>
      </c>
      <c r="D35" s="70">
        <v>4522</v>
      </c>
      <c r="E35" s="70">
        <v>24</v>
      </c>
      <c r="F35" s="4">
        <v>205.54545454545453</v>
      </c>
      <c r="G35" s="70">
        <v>24004.522000000001</v>
      </c>
    </row>
    <row r="36" spans="1:7" x14ac:dyDescent="0.2">
      <c r="A36" t="s">
        <v>218</v>
      </c>
      <c r="B36" t="s">
        <v>181</v>
      </c>
      <c r="C36" s="70">
        <v>11</v>
      </c>
      <c r="D36" s="70">
        <v>2260</v>
      </c>
      <c r="E36" s="70">
        <v>13</v>
      </c>
      <c r="F36" s="4">
        <v>205.45454545454547</v>
      </c>
      <c r="G36" s="70">
        <v>13002.26</v>
      </c>
    </row>
    <row r="37" spans="1:7" x14ac:dyDescent="0.2">
      <c r="A37" t="s">
        <v>194</v>
      </c>
      <c r="B37" t="s">
        <v>73</v>
      </c>
      <c r="C37" s="70">
        <v>11</v>
      </c>
      <c r="D37" s="70">
        <v>2252</v>
      </c>
      <c r="E37" s="70">
        <v>16</v>
      </c>
      <c r="F37" s="4">
        <v>204.72727272727272</v>
      </c>
      <c r="G37" s="70">
        <v>16002.252</v>
      </c>
    </row>
    <row r="38" spans="1:7" x14ac:dyDescent="0.2">
      <c r="A38" t="s">
        <v>165</v>
      </c>
      <c r="B38" t="s">
        <v>158</v>
      </c>
      <c r="C38" s="70">
        <v>22</v>
      </c>
      <c r="D38" s="70">
        <v>4504</v>
      </c>
      <c r="E38" s="70">
        <v>22</v>
      </c>
      <c r="F38" s="4">
        <v>204.72727272727272</v>
      </c>
      <c r="G38" s="70">
        <v>22004.504000000001</v>
      </c>
    </row>
    <row r="39" spans="1:7" x14ac:dyDescent="0.2">
      <c r="A39" t="s">
        <v>121</v>
      </c>
      <c r="B39" t="s">
        <v>72</v>
      </c>
      <c r="C39" s="70">
        <v>21</v>
      </c>
      <c r="D39" s="70">
        <v>4278</v>
      </c>
      <c r="E39" s="70">
        <v>29</v>
      </c>
      <c r="F39" s="4">
        <v>203.71428571428572</v>
      </c>
      <c r="G39" s="70">
        <v>29004.277999999998</v>
      </c>
    </row>
    <row r="40" spans="1:7" x14ac:dyDescent="0.2">
      <c r="A40" t="s">
        <v>156</v>
      </c>
      <c r="B40" t="s">
        <v>56</v>
      </c>
      <c r="C40" s="70">
        <v>30</v>
      </c>
      <c r="D40" s="70">
        <v>6102</v>
      </c>
      <c r="E40" s="70">
        <v>30</v>
      </c>
      <c r="F40" s="4">
        <v>203.4</v>
      </c>
      <c r="G40" s="70">
        <v>30006.101999999999</v>
      </c>
    </row>
    <row r="41" spans="1:7" x14ac:dyDescent="0.2">
      <c r="A41" t="s">
        <v>162</v>
      </c>
      <c r="B41" t="s">
        <v>56</v>
      </c>
      <c r="C41" s="70">
        <v>11</v>
      </c>
      <c r="D41" s="70">
        <v>2235</v>
      </c>
      <c r="E41" s="70">
        <v>15</v>
      </c>
      <c r="F41" s="4">
        <v>203.18181818181819</v>
      </c>
      <c r="G41" s="70">
        <v>15002.235000000001</v>
      </c>
    </row>
    <row r="42" spans="1:7" x14ac:dyDescent="0.2">
      <c r="A42" t="s">
        <v>111</v>
      </c>
      <c r="B42" t="s">
        <v>56</v>
      </c>
      <c r="C42" s="70">
        <v>29</v>
      </c>
      <c r="D42" s="70">
        <v>5888</v>
      </c>
      <c r="E42" s="70">
        <v>24</v>
      </c>
      <c r="F42" s="4">
        <v>203.0344827586207</v>
      </c>
      <c r="G42" s="70">
        <v>24005.887999999999</v>
      </c>
    </row>
    <row r="43" spans="1:7" x14ac:dyDescent="0.2">
      <c r="A43" t="s">
        <v>217</v>
      </c>
      <c r="B43" t="s">
        <v>75</v>
      </c>
      <c r="C43" s="70">
        <v>18</v>
      </c>
      <c r="D43" s="70">
        <v>3651</v>
      </c>
      <c r="E43" s="70">
        <v>20</v>
      </c>
      <c r="F43" s="4">
        <v>202.83333333333334</v>
      </c>
      <c r="G43" s="70">
        <v>20003.651000000002</v>
      </c>
    </row>
    <row r="44" spans="1:7" x14ac:dyDescent="0.2">
      <c r="A44" t="s">
        <v>108</v>
      </c>
      <c r="B44" t="s">
        <v>75</v>
      </c>
      <c r="C44" s="70">
        <v>32</v>
      </c>
      <c r="D44" s="70">
        <v>6485</v>
      </c>
      <c r="E44" s="70">
        <v>24</v>
      </c>
      <c r="F44" s="4">
        <v>202.65625</v>
      </c>
      <c r="G44" s="70">
        <v>24006.485000000001</v>
      </c>
    </row>
    <row r="45" spans="1:7" x14ac:dyDescent="0.2">
      <c r="A45" t="s">
        <v>215</v>
      </c>
      <c r="B45" t="s">
        <v>71</v>
      </c>
      <c r="C45" s="70">
        <v>22</v>
      </c>
      <c r="D45" s="70">
        <v>4458</v>
      </c>
      <c r="E45" s="70">
        <v>28</v>
      </c>
      <c r="F45" s="4">
        <v>202.63636363636363</v>
      </c>
      <c r="G45" s="70">
        <v>28004.457999999999</v>
      </c>
    </row>
    <row r="46" spans="1:7" x14ac:dyDescent="0.2">
      <c r="A46" t="s">
        <v>143</v>
      </c>
      <c r="B46" t="s">
        <v>74</v>
      </c>
      <c r="C46" s="70">
        <v>33</v>
      </c>
      <c r="D46" s="70">
        <v>6667</v>
      </c>
      <c r="E46" s="70">
        <v>36</v>
      </c>
      <c r="F46" s="4">
        <v>202.03030303030303</v>
      </c>
      <c r="G46" s="70">
        <v>36006.667000000001</v>
      </c>
    </row>
    <row r="47" spans="1:7" x14ac:dyDescent="0.2">
      <c r="A47" t="s">
        <v>138</v>
      </c>
      <c r="B47" t="s">
        <v>73</v>
      </c>
      <c r="C47" s="70">
        <v>21</v>
      </c>
      <c r="D47" s="70">
        <v>4242</v>
      </c>
      <c r="E47" s="70">
        <v>24</v>
      </c>
      <c r="F47" s="4">
        <v>202</v>
      </c>
      <c r="G47" s="70">
        <v>24004.241999999998</v>
      </c>
    </row>
    <row r="48" spans="1:7" x14ac:dyDescent="0.2">
      <c r="A48" t="s">
        <v>201</v>
      </c>
      <c r="B48" t="s">
        <v>181</v>
      </c>
      <c r="C48" s="70">
        <v>19</v>
      </c>
      <c r="D48" s="70">
        <v>3830</v>
      </c>
      <c r="E48" s="70">
        <v>21</v>
      </c>
      <c r="F48" s="4">
        <v>201.57894736842104</v>
      </c>
      <c r="G48" s="70">
        <v>21003.83</v>
      </c>
    </row>
    <row r="49" spans="1:7" x14ac:dyDescent="0.2">
      <c r="A49" t="s">
        <v>195</v>
      </c>
      <c r="B49" t="s">
        <v>73</v>
      </c>
      <c r="C49" s="70">
        <v>31</v>
      </c>
      <c r="D49" s="70">
        <v>6247</v>
      </c>
      <c r="E49" s="70">
        <v>32</v>
      </c>
      <c r="F49" s="4">
        <v>201.51612903225808</v>
      </c>
      <c r="G49" s="70">
        <v>32006.246999999999</v>
      </c>
    </row>
    <row r="50" spans="1:7" x14ac:dyDescent="0.2">
      <c r="A50" t="s">
        <v>153</v>
      </c>
      <c r="B50" t="s">
        <v>74</v>
      </c>
      <c r="C50" s="70">
        <v>22</v>
      </c>
      <c r="D50" s="70">
        <v>4420</v>
      </c>
      <c r="E50" s="70">
        <v>26</v>
      </c>
      <c r="F50" s="4">
        <v>200.90909090909091</v>
      </c>
      <c r="G50" s="70">
        <v>26004.42</v>
      </c>
    </row>
    <row r="51" spans="1:7" x14ac:dyDescent="0.2">
      <c r="A51" t="s">
        <v>112</v>
      </c>
      <c r="B51" t="s">
        <v>57</v>
      </c>
      <c r="C51" s="70">
        <v>33</v>
      </c>
      <c r="D51" s="70">
        <v>6615</v>
      </c>
      <c r="E51" s="70">
        <v>34</v>
      </c>
      <c r="F51" s="4">
        <v>200.45454545454547</v>
      </c>
      <c r="G51" s="70">
        <v>34006.614999999998</v>
      </c>
    </row>
    <row r="52" spans="1:7" x14ac:dyDescent="0.2">
      <c r="A52" t="s">
        <v>145</v>
      </c>
      <c r="B52" t="s">
        <v>58</v>
      </c>
      <c r="C52" s="70">
        <v>17</v>
      </c>
      <c r="D52" s="70">
        <v>3407</v>
      </c>
      <c r="E52" s="70">
        <v>16</v>
      </c>
      <c r="F52" s="4">
        <v>200.41176470588235</v>
      </c>
      <c r="G52" s="70">
        <v>16003.406999999999</v>
      </c>
    </row>
    <row r="53" spans="1:7" x14ac:dyDescent="0.2">
      <c r="A53" t="s">
        <v>140</v>
      </c>
      <c r="B53" t="s">
        <v>58</v>
      </c>
      <c r="C53" s="70">
        <v>22</v>
      </c>
      <c r="D53" s="70">
        <v>4409</v>
      </c>
      <c r="E53" s="70">
        <v>26</v>
      </c>
      <c r="F53" s="4">
        <v>200.40909090909091</v>
      </c>
      <c r="G53" s="70">
        <v>26004.409</v>
      </c>
    </row>
    <row r="54" spans="1:7" x14ac:dyDescent="0.2">
      <c r="A54" t="s">
        <v>224</v>
      </c>
      <c r="B54" t="s">
        <v>75</v>
      </c>
      <c r="C54" s="70">
        <v>3</v>
      </c>
      <c r="D54" s="70">
        <v>601</v>
      </c>
      <c r="E54" s="70">
        <v>2</v>
      </c>
      <c r="F54" s="4">
        <v>200.33333333333334</v>
      </c>
      <c r="G54" s="70">
        <v>2000.6010000000001</v>
      </c>
    </row>
    <row r="55" spans="1:7" x14ac:dyDescent="0.2">
      <c r="A55" t="s">
        <v>115</v>
      </c>
      <c r="B55" t="s">
        <v>73</v>
      </c>
      <c r="C55" s="70">
        <v>31</v>
      </c>
      <c r="D55" s="70">
        <v>6184</v>
      </c>
      <c r="E55" s="70">
        <v>26</v>
      </c>
      <c r="F55" s="4">
        <v>199.48387096774192</v>
      </c>
      <c r="G55" s="70">
        <v>26006.184000000001</v>
      </c>
    </row>
    <row r="56" spans="1:7" x14ac:dyDescent="0.2">
      <c r="A56" t="s">
        <v>146</v>
      </c>
      <c r="B56" t="s">
        <v>182</v>
      </c>
      <c r="C56" s="70">
        <v>32</v>
      </c>
      <c r="D56" s="70">
        <v>6379</v>
      </c>
      <c r="E56" s="70">
        <v>34</v>
      </c>
      <c r="F56" s="4">
        <v>199.34375</v>
      </c>
      <c r="G56" s="70">
        <v>34006.379000000001</v>
      </c>
    </row>
    <row r="57" spans="1:7" x14ac:dyDescent="0.2">
      <c r="A57" t="s">
        <v>155</v>
      </c>
      <c r="B57" t="s">
        <v>58</v>
      </c>
      <c r="C57" s="70">
        <v>30</v>
      </c>
      <c r="D57" s="70">
        <v>5962</v>
      </c>
      <c r="E57" s="70">
        <v>31</v>
      </c>
      <c r="F57" s="4">
        <v>198.73333333333332</v>
      </c>
      <c r="G57" s="70">
        <v>31005.962</v>
      </c>
    </row>
    <row r="58" spans="1:7" x14ac:dyDescent="0.2">
      <c r="A58" t="s">
        <v>107</v>
      </c>
      <c r="B58" t="s">
        <v>74</v>
      </c>
      <c r="C58" s="70">
        <v>19</v>
      </c>
      <c r="D58" s="70">
        <v>3774</v>
      </c>
      <c r="E58" s="70">
        <v>17</v>
      </c>
      <c r="F58" s="4">
        <v>198.63157894736841</v>
      </c>
      <c r="G58" s="70">
        <v>17003.774000000001</v>
      </c>
    </row>
    <row r="59" spans="1:7" x14ac:dyDescent="0.2">
      <c r="A59" t="s">
        <v>200</v>
      </c>
      <c r="B59" t="s">
        <v>181</v>
      </c>
      <c r="C59" s="70">
        <v>32</v>
      </c>
      <c r="D59" s="70">
        <v>6337</v>
      </c>
      <c r="E59" s="70">
        <v>33</v>
      </c>
      <c r="F59" s="4">
        <v>198.03125</v>
      </c>
      <c r="G59" s="70">
        <v>33006.337</v>
      </c>
    </row>
    <row r="60" spans="1:7" x14ac:dyDescent="0.2">
      <c r="A60" t="s">
        <v>164</v>
      </c>
      <c r="B60" t="s">
        <v>158</v>
      </c>
      <c r="C60" s="70">
        <v>28</v>
      </c>
      <c r="D60" s="70">
        <v>5542</v>
      </c>
      <c r="E60" s="70">
        <v>25</v>
      </c>
      <c r="F60" s="4">
        <v>197.92857142857142</v>
      </c>
      <c r="G60" s="70">
        <v>25005.542000000001</v>
      </c>
    </row>
    <row r="61" spans="1:7" x14ac:dyDescent="0.2">
      <c r="A61" t="s">
        <v>104</v>
      </c>
      <c r="B61" t="s">
        <v>56</v>
      </c>
      <c r="C61" s="70">
        <v>5</v>
      </c>
      <c r="D61" s="70">
        <v>987</v>
      </c>
      <c r="E61" s="70">
        <v>2</v>
      </c>
      <c r="F61" s="4">
        <v>197.4</v>
      </c>
      <c r="G61" s="70">
        <v>2000.9870000000001</v>
      </c>
    </row>
    <row r="62" spans="1:7" x14ac:dyDescent="0.2">
      <c r="A62" t="s">
        <v>187</v>
      </c>
      <c r="B62" t="s">
        <v>182</v>
      </c>
      <c r="C62" s="70">
        <v>32</v>
      </c>
      <c r="D62" s="70">
        <v>6300</v>
      </c>
      <c r="E62" s="70">
        <v>38</v>
      </c>
      <c r="F62" s="4">
        <v>196.875</v>
      </c>
      <c r="G62" s="70">
        <v>38006.300000000003</v>
      </c>
    </row>
    <row r="63" spans="1:7" x14ac:dyDescent="0.2">
      <c r="A63" t="s">
        <v>141</v>
      </c>
      <c r="B63" t="s">
        <v>103</v>
      </c>
      <c r="C63" s="70">
        <v>10</v>
      </c>
      <c r="D63" s="70">
        <v>1967</v>
      </c>
      <c r="E63" s="70">
        <v>8</v>
      </c>
      <c r="F63" s="4">
        <v>196.7</v>
      </c>
      <c r="G63" s="70">
        <v>8001.9669999999996</v>
      </c>
    </row>
    <row r="64" spans="1:7" x14ac:dyDescent="0.2">
      <c r="A64" t="s">
        <v>118</v>
      </c>
      <c r="B64" t="s">
        <v>56</v>
      </c>
      <c r="C64" s="70">
        <v>30</v>
      </c>
      <c r="D64" s="70">
        <v>5897</v>
      </c>
      <c r="E64" s="70">
        <v>28</v>
      </c>
      <c r="F64" s="4">
        <v>196.56666666666666</v>
      </c>
      <c r="G64" s="70">
        <v>28005.897000000001</v>
      </c>
    </row>
    <row r="65" spans="1:7" x14ac:dyDescent="0.2">
      <c r="A65" t="s">
        <v>185</v>
      </c>
      <c r="B65" t="s">
        <v>182</v>
      </c>
      <c r="C65" s="70">
        <v>28</v>
      </c>
      <c r="D65" s="70">
        <v>5485</v>
      </c>
      <c r="E65" s="70">
        <v>31</v>
      </c>
      <c r="F65" s="4">
        <v>195.89285714285714</v>
      </c>
      <c r="G65" s="70">
        <v>31005.485000000001</v>
      </c>
    </row>
    <row r="66" spans="1:7" x14ac:dyDescent="0.2">
      <c r="A66" t="s">
        <v>212</v>
      </c>
      <c r="B66" t="s">
        <v>182</v>
      </c>
      <c r="C66" s="70">
        <v>5</v>
      </c>
      <c r="D66" s="70">
        <v>977</v>
      </c>
      <c r="E66" s="70">
        <v>4</v>
      </c>
      <c r="F66" s="4">
        <v>195.4</v>
      </c>
      <c r="G66" s="70">
        <v>4000.9769999999999</v>
      </c>
    </row>
    <row r="67" spans="1:7" x14ac:dyDescent="0.2">
      <c r="A67" t="s">
        <v>184</v>
      </c>
      <c r="B67" t="s">
        <v>182</v>
      </c>
      <c r="C67" s="70">
        <v>19</v>
      </c>
      <c r="D67" s="70">
        <v>3707</v>
      </c>
      <c r="E67" s="70">
        <v>15</v>
      </c>
      <c r="F67" s="4">
        <v>195.10526315789474</v>
      </c>
      <c r="G67" s="70">
        <v>15003.707</v>
      </c>
    </row>
    <row r="68" spans="1:7" x14ac:dyDescent="0.2">
      <c r="A68" t="s">
        <v>169</v>
      </c>
      <c r="B68" t="s">
        <v>57</v>
      </c>
      <c r="C68" s="70">
        <v>30</v>
      </c>
      <c r="D68" s="70">
        <v>5845</v>
      </c>
      <c r="E68" s="70">
        <v>28</v>
      </c>
      <c r="F68" s="4">
        <v>194.83333333333334</v>
      </c>
      <c r="G68" s="70">
        <v>28005.845000000001</v>
      </c>
    </row>
    <row r="69" spans="1:7" x14ac:dyDescent="0.2">
      <c r="A69" t="s">
        <v>171</v>
      </c>
      <c r="B69" t="s">
        <v>75</v>
      </c>
      <c r="C69" s="70">
        <v>20</v>
      </c>
      <c r="D69" s="70">
        <v>3888</v>
      </c>
      <c r="E69" s="70">
        <v>16</v>
      </c>
      <c r="F69" s="4">
        <v>194.4</v>
      </c>
      <c r="G69" s="70">
        <v>16003.888000000001</v>
      </c>
    </row>
    <row r="70" spans="1:7" x14ac:dyDescent="0.2">
      <c r="A70" t="s">
        <v>203</v>
      </c>
      <c r="B70" t="s">
        <v>181</v>
      </c>
      <c r="C70" s="70">
        <v>29</v>
      </c>
      <c r="D70" s="70">
        <v>5629</v>
      </c>
      <c r="E70" s="70">
        <v>24</v>
      </c>
      <c r="F70" s="4">
        <v>194.10344827586206</v>
      </c>
      <c r="G70" s="70">
        <v>24005.629000000001</v>
      </c>
    </row>
    <row r="71" spans="1:7" x14ac:dyDescent="0.2">
      <c r="A71" t="s">
        <v>163</v>
      </c>
      <c r="B71" t="s">
        <v>71</v>
      </c>
      <c r="C71" s="70">
        <v>29</v>
      </c>
      <c r="D71" s="70">
        <v>5624</v>
      </c>
      <c r="E71" s="70">
        <v>24</v>
      </c>
      <c r="F71" s="4">
        <v>193.93103448275863</v>
      </c>
      <c r="G71" s="70">
        <v>24005.624</v>
      </c>
    </row>
    <row r="72" spans="1:7" x14ac:dyDescent="0.2">
      <c r="A72" t="s">
        <v>166</v>
      </c>
      <c r="B72" t="s">
        <v>158</v>
      </c>
      <c r="C72" s="70">
        <v>24</v>
      </c>
      <c r="D72" s="70">
        <v>4654</v>
      </c>
      <c r="E72" s="70">
        <v>26</v>
      </c>
      <c r="F72" s="4">
        <v>193.91666666666666</v>
      </c>
      <c r="G72" s="70">
        <v>26004.653999999999</v>
      </c>
    </row>
    <row r="73" spans="1:7" x14ac:dyDescent="0.2">
      <c r="A73" t="s">
        <v>130</v>
      </c>
      <c r="B73" t="s">
        <v>71</v>
      </c>
      <c r="C73" s="70">
        <v>10</v>
      </c>
      <c r="D73" s="70">
        <v>1937</v>
      </c>
      <c r="E73" s="70">
        <v>6</v>
      </c>
      <c r="F73" s="4">
        <v>193.7</v>
      </c>
      <c r="G73" s="70">
        <v>6001.9369999999999</v>
      </c>
    </row>
    <row r="74" spans="1:7" x14ac:dyDescent="0.2">
      <c r="A74" t="s">
        <v>226</v>
      </c>
      <c r="B74" t="s">
        <v>103</v>
      </c>
      <c r="C74" s="70">
        <v>11</v>
      </c>
      <c r="D74" s="70">
        <v>2122</v>
      </c>
      <c r="E74" s="70">
        <v>6</v>
      </c>
      <c r="F74" s="4">
        <v>192.90909090909091</v>
      </c>
      <c r="G74" s="70">
        <v>6002.1220000000003</v>
      </c>
    </row>
    <row r="75" spans="1:7" x14ac:dyDescent="0.2">
      <c r="A75" t="s">
        <v>225</v>
      </c>
      <c r="B75" t="s">
        <v>75</v>
      </c>
      <c r="C75" s="70">
        <v>9</v>
      </c>
      <c r="D75" s="70">
        <v>1736</v>
      </c>
      <c r="E75" s="70">
        <v>10</v>
      </c>
      <c r="F75" s="4">
        <v>192.88888888888889</v>
      </c>
      <c r="G75" s="70">
        <v>10001.736000000001</v>
      </c>
    </row>
    <row r="76" spans="1:7" x14ac:dyDescent="0.2">
      <c r="A76" t="s">
        <v>177</v>
      </c>
      <c r="B76" t="s">
        <v>71</v>
      </c>
      <c r="C76" s="70">
        <v>20</v>
      </c>
      <c r="D76" s="70">
        <v>3854</v>
      </c>
      <c r="E76" s="70">
        <v>22</v>
      </c>
      <c r="F76" s="4">
        <v>192.7</v>
      </c>
      <c r="G76" s="70">
        <v>22003.853999999999</v>
      </c>
    </row>
    <row r="77" spans="1:7" x14ac:dyDescent="0.2">
      <c r="A77" t="s">
        <v>125</v>
      </c>
      <c r="B77" t="s">
        <v>71</v>
      </c>
      <c r="C77" s="70">
        <v>8</v>
      </c>
      <c r="D77" s="70">
        <v>1539</v>
      </c>
      <c r="E77" s="70">
        <v>9</v>
      </c>
      <c r="F77" s="4">
        <v>192.375</v>
      </c>
      <c r="G77" s="70">
        <v>9001.5390000000007</v>
      </c>
    </row>
    <row r="78" spans="1:7" x14ac:dyDescent="0.2">
      <c r="A78" t="s">
        <v>168</v>
      </c>
      <c r="B78" t="s">
        <v>103</v>
      </c>
      <c r="C78" s="70">
        <v>32</v>
      </c>
      <c r="D78" s="70">
        <v>6139</v>
      </c>
      <c r="E78" s="70">
        <v>28</v>
      </c>
      <c r="F78" s="4">
        <v>191.84375</v>
      </c>
      <c r="G78" s="70">
        <v>28006.138999999999</v>
      </c>
    </row>
    <row r="79" spans="1:7" x14ac:dyDescent="0.2">
      <c r="A79" t="s">
        <v>144</v>
      </c>
      <c r="B79" t="s">
        <v>74</v>
      </c>
      <c r="C79" s="70">
        <v>7</v>
      </c>
      <c r="D79" s="70">
        <v>1338</v>
      </c>
      <c r="E79" s="70">
        <v>4</v>
      </c>
      <c r="F79" s="4">
        <v>191.14285714285714</v>
      </c>
      <c r="G79" s="70">
        <v>4001.3380000000002</v>
      </c>
    </row>
    <row r="80" spans="1:7" x14ac:dyDescent="0.2">
      <c r="A80" t="s">
        <v>157</v>
      </c>
      <c r="B80" t="s">
        <v>74</v>
      </c>
      <c r="C80" s="70">
        <v>21</v>
      </c>
      <c r="D80" s="70">
        <v>3999</v>
      </c>
      <c r="E80" s="70">
        <v>20</v>
      </c>
      <c r="F80" s="4">
        <v>190.42857142857142</v>
      </c>
      <c r="G80" s="70">
        <v>20003.999</v>
      </c>
    </row>
    <row r="81" spans="1:7" x14ac:dyDescent="0.2">
      <c r="A81" t="s">
        <v>176</v>
      </c>
      <c r="B81" t="s">
        <v>103</v>
      </c>
      <c r="C81" s="70">
        <v>29</v>
      </c>
      <c r="D81" s="70">
        <v>5504</v>
      </c>
      <c r="E81" s="70">
        <v>28</v>
      </c>
      <c r="F81" s="4">
        <v>189.79310344827587</v>
      </c>
      <c r="G81" s="70">
        <v>28005.504000000001</v>
      </c>
    </row>
    <row r="82" spans="1:7" x14ac:dyDescent="0.2">
      <c r="A82" t="s">
        <v>172</v>
      </c>
      <c r="B82" t="s">
        <v>75</v>
      </c>
      <c r="C82" s="70">
        <v>27</v>
      </c>
      <c r="D82" s="70">
        <v>5102</v>
      </c>
      <c r="E82" s="70">
        <v>17</v>
      </c>
      <c r="F82" s="4">
        <v>188.96296296296296</v>
      </c>
      <c r="G82" s="70">
        <v>17005.101999999999</v>
      </c>
    </row>
    <row r="83" spans="1:7" x14ac:dyDescent="0.2">
      <c r="A83" t="s">
        <v>167</v>
      </c>
      <c r="B83" t="s">
        <v>158</v>
      </c>
      <c r="C83" s="70">
        <v>30</v>
      </c>
      <c r="D83" s="70">
        <v>5665</v>
      </c>
      <c r="E83" s="70">
        <v>18</v>
      </c>
      <c r="F83" s="4">
        <v>188.83333333333334</v>
      </c>
      <c r="G83" s="70">
        <v>18005.665000000001</v>
      </c>
    </row>
    <row r="84" spans="1:7" x14ac:dyDescent="0.2">
      <c r="A84" t="s">
        <v>116</v>
      </c>
      <c r="B84" t="s">
        <v>74</v>
      </c>
      <c r="C84" s="70">
        <v>33</v>
      </c>
      <c r="D84" s="70">
        <v>6218</v>
      </c>
      <c r="E84" s="70">
        <v>28</v>
      </c>
      <c r="F84" s="4">
        <v>188.42424242424244</v>
      </c>
      <c r="G84" s="70">
        <v>28006.218000000001</v>
      </c>
    </row>
    <row r="85" spans="1:7" x14ac:dyDescent="0.2">
      <c r="A85" t="s">
        <v>202</v>
      </c>
      <c r="B85" t="s">
        <v>181</v>
      </c>
      <c r="C85" s="70">
        <v>10</v>
      </c>
      <c r="D85" s="70">
        <v>1883</v>
      </c>
      <c r="E85" s="70">
        <v>10</v>
      </c>
      <c r="F85" s="4">
        <v>188.3</v>
      </c>
      <c r="G85" s="70">
        <v>10001.883</v>
      </c>
    </row>
    <row r="86" spans="1:7" x14ac:dyDescent="0.2">
      <c r="A86" t="s">
        <v>210</v>
      </c>
      <c r="B86" t="s">
        <v>74</v>
      </c>
      <c r="C86" s="70">
        <v>23</v>
      </c>
      <c r="D86" s="70">
        <v>4320</v>
      </c>
      <c r="E86" s="70">
        <v>20</v>
      </c>
      <c r="F86" s="4">
        <v>187.82608695652175</v>
      </c>
      <c r="G86" s="70">
        <v>20004.32</v>
      </c>
    </row>
    <row r="87" spans="1:7" x14ac:dyDescent="0.2">
      <c r="A87" t="s">
        <v>113</v>
      </c>
      <c r="B87" t="s">
        <v>71</v>
      </c>
      <c r="C87" s="70">
        <v>15</v>
      </c>
      <c r="D87" s="70">
        <v>2799</v>
      </c>
      <c r="E87" s="70">
        <v>10</v>
      </c>
      <c r="F87" s="4">
        <v>186.6</v>
      </c>
      <c r="G87" s="70">
        <v>10002.799000000001</v>
      </c>
    </row>
    <row r="88" spans="1:7" x14ac:dyDescent="0.2">
      <c r="A88" t="s">
        <v>197</v>
      </c>
      <c r="B88" t="s">
        <v>73</v>
      </c>
      <c r="C88" s="70">
        <v>19</v>
      </c>
      <c r="D88" s="70">
        <v>3538</v>
      </c>
      <c r="E88" s="70">
        <v>12</v>
      </c>
      <c r="F88" s="4">
        <v>186.21052631578948</v>
      </c>
      <c r="G88" s="70">
        <v>12003.538</v>
      </c>
    </row>
    <row r="89" spans="1:7" x14ac:dyDescent="0.2">
      <c r="A89" t="s">
        <v>151</v>
      </c>
      <c r="B89" t="s">
        <v>71</v>
      </c>
      <c r="C89" s="70">
        <v>31</v>
      </c>
      <c r="D89" s="70">
        <v>5762</v>
      </c>
      <c r="E89" s="70">
        <v>18</v>
      </c>
      <c r="F89" s="4">
        <v>185.87096774193549</v>
      </c>
      <c r="G89" s="70">
        <v>18005.761999999999</v>
      </c>
    </row>
    <row r="90" spans="1:7" x14ac:dyDescent="0.2">
      <c r="A90" t="s">
        <v>199</v>
      </c>
      <c r="B90" t="s">
        <v>181</v>
      </c>
      <c r="C90" s="70">
        <v>28</v>
      </c>
      <c r="D90" s="70">
        <v>5204</v>
      </c>
      <c r="E90" s="70">
        <v>18</v>
      </c>
      <c r="F90" s="4">
        <v>185.85714285714286</v>
      </c>
      <c r="G90" s="70">
        <v>18005.204000000002</v>
      </c>
    </row>
    <row r="91" spans="1:7" x14ac:dyDescent="0.2">
      <c r="A91" t="s">
        <v>124</v>
      </c>
      <c r="B91" t="s">
        <v>58</v>
      </c>
      <c r="C91" s="70">
        <v>7</v>
      </c>
      <c r="D91" s="70">
        <v>1295</v>
      </c>
      <c r="E91" s="70">
        <v>5</v>
      </c>
      <c r="F91" s="4">
        <v>185</v>
      </c>
      <c r="G91" s="70">
        <v>5001.2950000000001</v>
      </c>
    </row>
    <row r="92" spans="1:7" x14ac:dyDescent="0.2">
      <c r="A92" t="s">
        <v>170</v>
      </c>
      <c r="B92" t="s">
        <v>71</v>
      </c>
      <c r="C92" s="70">
        <v>2</v>
      </c>
      <c r="D92" s="70">
        <v>368</v>
      </c>
      <c r="E92" s="70">
        <v>0</v>
      </c>
      <c r="F92" s="4">
        <v>184</v>
      </c>
      <c r="G92" s="70">
        <v>0.36799999999999999</v>
      </c>
    </row>
    <row r="93" spans="1:7" x14ac:dyDescent="0.2">
      <c r="A93" t="s">
        <v>216</v>
      </c>
      <c r="B93" t="s">
        <v>182</v>
      </c>
      <c r="C93" s="70">
        <v>8</v>
      </c>
      <c r="D93" s="70">
        <v>1464</v>
      </c>
      <c r="E93" s="70">
        <v>6</v>
      </c>
      <c r="F93" s="4">
        <v>183</v>
      </c>
      <c r="G93" s="70">
        <v>6001.4639999999999</v>
      </c>
    </row>
    <row r="94" spans="1:7" x14ac:dyDescent="0.2">
      <c r="A94" t="s">
        <v>160</v>
      </c>
      <c r="B94" t="s">
        <v>158</v>
      </c>
      <c r="C94" s="70">
        <v>28</v>
      </c>
      <c r="D94" s="70">
        <v>5020</v>
      </c>
      <c r="E94" s="70">
        <v>10</v>
      </c>
      <c r="F94" s="4">
        <v>179.28571428571428</v>
      </c>
      <c r="G94" s="70">
        <v>10005.02</v>
      </c>
    </row>
    <row r="95" spans="1:7" x14ac:dyDescent="0.2">
      <c r="A95" t="s">
        <v>189</v>
      </c>
      <c r="B95" t="s">
        <v>182</v>
      </c>
      <c r="C95" s="70">
        <v>8</v>
      </c>
      <c r="D95" s="70">
        <v>1426</v>
      </c>
      <c r="E95" s="70">
        <v>2</v>
      </c>
      <c r="F95" s="4">
        <v>178.25</v>
      </c>
      <c r="G95" s="70">
        <v>2001.4259999999999</v>
      </c>
    </row>
    <row r="96" spans="1:7" x14ac:dyDescent="0.2">
      <c r="A96" t="s">
        <v>213</v>
      </c>
      <c r="B96" t="s">
        <v>74</v>
      </c>
      <c r="C96" s="70">
        <v>2</v>
      </c>
      <c r="D96" s="70">
        <v>355</v>
      </c>
      <c r="E96" s="70">
        <v>2</v>
      </c>
      <c r="F96" s="4">
        <v>177.5</v>
      </c>
      <c r="G96" s="70">
        <v>2000.355</v>
      </c>
    </row>
    <row r="97" spans="1:7" x14ac:dyDescent="0.2">
      <c r="A97" t="s">
        <v>173</v>
      </c>
      <c r="B97" t="s">
        <v>71</v>
      </c>
      <c r="C97" s="70">
        <v>28</v>
      </c>
      <c r="D97" s="70">
        <v>4951</v>
      </c>
      <c r="E97" s="70">
        <v>13</v>
      </c>
      <c r="F97" s="4">
        <v>176.82142857142858</v>
      </c>
      <c r="G97" s="70">
        <v>13004.950999999999</v>
      </c>
    </row>
    <row r="98" spans="1:7" x14ac:dyDescent="0.2">
      <c r="A98" t="s">
        <v>134</v>
      </c>
      <c r="B98" t="s">
        <v>103</v>
      </c>
      <c r="C98" s="70">
        <v>11</v>
      </c>
      <c r="D98" s="70">
        <v>1915</v>
      </c>
      <c r="E98" s="70">
        <v>6</v>
      </c>
      <c r="F98" s="4">
        <v>174.09090909090909</v>
      </c>
      <c r="G98" s="70">
        <v>6001.915</v>
      </c>
    </row>
    <row r="99" spans="1:7" x14ac:dyDescent="0.2">
      <c r="A99" t="s">
        <v>222</v>
      </c>
      <c r="B99" t="s">
        <v>57</v>
      </c>
      <c r="C99" s="70">
        <v>2</v>
      </c>
      <c r="D99" s="70">
        <v>348</v>
      </c>
      <c r="E99" s="70">
        <v>2</v>
      </c>
      <c r="F99" s="4">
        <v>174</v>
      </c>
      <c r="G99" s="70">
        <v>2000.348</v>
      </c>
    </row>
    <row r="100" spans="1:7" x14ac:dyDescent="0.2">
      <c r="A100" t="s">
        <v>175</v>
      </c>
      <c r="B100" t="s">
        <v>57</v>
      </c>
      <c r="C100" s="70">
        <v>3</v>
      </c>
      <c r="D100" s="70">
        <v>516</v>
      </c>
      <c r="E100" s="70">
        <v>2</v>
      </c>
      <c r="F100" s="4">
        <v>172</v>
      </c>
      <c r="G100" s="70">
        <v>2000.5160000000001</v>
      </c>
    </row>
    <row r="101" spans="1:7" x14ac:dyDescent="0.2">
      <c r="A101" t="s">
        <v>227</v>
      </c>
      <c r="B101" t="s">
        <v>181</v>
      </c>
      <c r="C101" s="70">
        <v>3</v>
      </c>
      <c r="D101" s="70">
        <v>515</v>
      </c>
      <c r="E101" s="70">
        <v>2</v>
      </c>
      <c r="F101" s="4">
        <v>171.66666666666666</v>
      </c>
      <c r="G101" s="70">
        <v>2000.5150000000001</v>
      </c>
    </row>
    <row r="102" spans="1:7" x14ac:dyDescent="0.2">
      <c r="A102" t="s">
        <v>221</v>
      </c>
      <c r="B102" t="s">
        <v>72</v>
      </c>
      <c r="C102" s="70">
        <v>1</v>
      </c>
      <c r="D102" s="70">
        <v>170</v>
      </c>
      <c r="E102" s="70">
        <v>0</v>
      </c>
      <c r="F102" s="4">
        <v>170</v>
      </c>
      <c r="G102" s="70">
        <v>0.17</v>
      </c>
    </row>
    <row r="103" spans="1:7" x14ac:dyDescent="0.2">
      <c r="A103" t="s">
        <v>188</v>
      </c>
      <c r="B103" t="s">
        <v>182</v>
      </c>
      <c r="C103" s="70">
        <v>3</v>
      </c>
      <c r="D103" s="70">
        <v>484</v>
      </c>
      <c r="E103" s="70">
        <v>0</v>
      </c>
      <c r="F103" s="4">
        <v>161.33333333333334</v>
      </c>
      <c r="G103" s="70">
        <v>0.48399999999999999</v>
      </c>
    </row>
    <row r="104" spans="1:7" x14ac:dyDescent="0.2">
      <c r="A104" t="s">
        <v>207</v>
      </c>
      <c r="B104" t="s">
        <v>103</v>
      </c>
      <c r="C104" s="70">
        <v>5</v>
      </c>
      <c r="D104" s="70">
        <v>800</v>
      </c>
      <c r="E104" s="70">
        <v>0</v>
      </c>
      <c r="F104" s="4">
        <v>160</v>
      </c>
      <c r="G104" s="70">
        <v>0.8</v>
      </c>
    </row>
    <row r="105" spans="1:7" x14ac:dyDescent="0.2">
      <c r="A105" t="s">
        <v>190</v>
      </c>
      <c r="B105" t="s">
        <v>182</v>
      </c>
      <c r="C105" s="70">
        <v>3</v>
      </c>
      <c r="D105" s="70">
        <v>479</v>
      </c>
      <c r="E105" s="70">
        <v>2</v>
      </c>
      <c r="F105" s="4">
        <v>159.66666666666666</v>
      </c>
      <c r="G105" s="70">
        <v>2000.479</v>
      </c>
    </row>
    <row r="106" spans="1:7" x14ac:dyDescent="0.2">
      <c r="A106" t="s">
        <v>223</v>
      </c>
      <c r="B106" t="s">
        <v>74</v>
      </c>
      <c r="C106" s="70">
        <v>5</v>
      </c>
      <c r="D106" s="70">
        <v>655</v>
      </c>
      <c r="E106" s="70">
        <v>0</v>
      </c>
      <c r="F106" s="4">
        <v>131</v>
      </c>
      <c r="G106" s="70">
        <v>0.65500000000000003</v>
      </c>
    </row>
    <row r="107" spans="1:7" x14ac:dyDescent="0.2">
      <c r="A107" t="s">
        <v>211</v>
      </c>
      <c r="B107" t="s">
        <v>103</v>
      </c>
      <c r="C107" s="70">
        <v>1</v>
      </c>
      <c r="D107" s="70">
        <v>119</v>
      </c>
      <c r="E107" s="70">
        <v>0</v>
      </c>
      <c r="F107" s="4">
        <v>119</v>
      </c>
      <c r="G107" s="70">
        <v>0.11899999999999999</v>
      </c>
    </row>
    <row r="108" spans="1:7" x14ac:dyDescent="0.2">
      <c r="A108" t="s">
        <v>23</v>
      </c>
      <c r="C108" s="70">
        <v>1980</v>
      </c>
      <c r="D108" s="70">
        <v>396641</v>
      </c>
      <c r="E108" s="70">
        <v>1980</v>
      </c>
      <c r="F108" s="4">
        <v>200.32373737373737</v>
      </c>
      <c r="G108" s="70">
        <v>1980396.6410000001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497" r:id="rId5" name="Button 1">
              <controlPr defaultSize="0" print="0" autoFill="0" autoPict="0" macro="[0]!HKKOK_K6">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AV70"/>
  <sheetViews>
    <sheetView topLeftCell="U42" zoomScaleNormal="100" workbookViewId="0">
      <selection activeCell="AU67" sqref="AU67"/>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8" x14ac:dyDescent="0.25">
      <c r="A3" s="3" t="str">
        <f>Otteluohjelma!$A$190</f>
        <v>7. KIERROS</v>
      </c>
      <c r="F3" s="27">
        <f>Otteluohjelma!$D$190</f>
        <v>44688</v>
      </c>
      <c r="J3" s="1" t="str">
        <f>Otteluohjelma!$G$190</f>
        <v>Tali/Helsinki</v>
      </c>
      <c r="Q3" s="3" t="str">
        <f>$A$3</f>
        <v>7. KIERROS</v>
      </c>
      <c r="V3" s="27">
        <f>$F$3</f>
        <v>44688</v>
      </c>
      <c r="Z3" s="1" t="str">
        <f>$J$3</f>
        <v>Tali/Helsinki</v>
      </c>
      <c r="AG3" s="3" t="str">
        <f>$A$3</f>
        <v>7. KIERROS</v>
      </c>
      <c r="AL3" s="27">
        <f>$F$3</f>
        <v>44688</v>
      </c>
      <c r="AP3" s="1" t="str">
        <f>$J$3</f>
        <v>Tali/Helsinki</v>
      </c>
    </row>
    <row r="5" spans="1:48"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c r="AP5" s="99" t="s">
        <v>37</v>
      </c>
      <c r="AQ5" s="99"/>
      <c r="AR5" s="99"/>
      <c r="AS5" s="99"/>
      <c r="AT5" s="99"/>
      <c r="AU5" s="99"/>
      <c r="AV5" s="99"/>
    </row>
    <row r="7" spans="1:48" s="3" customFormat="1" ht="15" customHeight="1" x14ac:dyDescent="0.25">
      <c r="A7" s="96" t="str">
        <f>Otteluohjelma!$B$192&amp;"-"&amp;Otteluohjelma!$D$192</f>
        <v>3-4</v>
      </c>
      <c r="B7" s="99" t="str">
        <f>Otteluohjelma!$B$193</f>
        <v>GB</v>
      </c>
      <c r="C7" s="99" t="str">
        <f>Perustiedot!$A$11</f>
        <v>Bay</v>
      </c>
      <c r="D7" s="99" t="str">
        <f>Perustiedot!$A$11</f>
        <v>Bay</v>
      </c>
      <c r="F7" s="99" t="str">
        <f>Otteluohjelma!$D$193</f>
        <v>WRB</v>
      </c>
      <c r="G7" s="99" t="str">
        <f>Perustiedot!$A$10</f>
        <v>Patteri</v>
      </c>
      <c r="H7" s="99" t="str">
        <f>Perustiedot!$A$10</f>
        <v>Patteri</v>
      </c>
      <c r="J7" s="99" t="str">
        <f>Otteluohjelma!$B$194</f>
        <v>Patteri</v>
      </c>
      <c r="K7" s="99" t="str">
        <f>Perustiedot!$A$12</f>
        <v>TPS</v>
      </c>
      <c r="L7" s="99" t="str">
        <f>Perustiedot!$A$12</f>
        <v>TPS</v>
      </c>
      <c r="N7" s="99" t="str">
        <f>Otteluohjelma!$D$194</f>
        <v>BcStory</v>
      </c>
      <c r="O7" s="99" t="str">
        <f>Perustiedot!$A$9</f>
        <v>GB</v>
      </c>
      <c r="P7" s="99" t="str">
        <f>Perustiedot!$A$9</f>
        <v>GB</v>
      </c>
      <c r="Q7" s="96" t="str">
        <f>$A$7</f>
        <v>3-4</v>
      </c>
      <c r="R7" s="99" t="str">
        <f>Otteluohjelma!$B$195</f>
        <v>Bay</v>
      </c>
      <c r="S7" s="99" t="str">
        <f>Perustiedot!$A$11</f>
        <v>Bay</v>
      </c>
      <c r="T7" s="99" t="str">
        <f>Perustiedot!$A$11</f>
        <v>Bay</v>
      </c>
      <c r="V7" s="99" t="str">
        <f>Otteluohjelma!$D$195</f>
        <v>Mainarit</v>
      </c>
      <c r="W7" s="99" t="str">
        <f>Perustiedot!$A$10</f>
        <v>Patteri</v>
      </c>
      <c r="X7" s="99" t="str">
        <f>Perustiedot!$A$10</f>
        <v>Patteri</v>
      </c>
      <c r="Z7" s="99" t="str">
        <f>Otteluohjelma!$B$196</f>
        <v>TPS</v>
      </c>
      <c r="AA7" s="99" t="str">
        <f>Perustiedot!$A$12</f>
        <v>TPS</v>
      </c>
      <c r="AB7" s="99" t="str">
        <f>Perustiedot!$A$12</f>
        <v>TPS</v>
      </c>
      <c r="AD7" s="99" t="str">
        <f>Otteluohjelma!$D$196</f>
        <v>RäMe</v>
      </c>
      <c r="AE7" s="99" t="str">
        <f>Perustiedot!$A$9</f>
        <v>GB</v>
      </c>
      <c r="AF7" s="99" t="str">
        <f>Perustiedot!$A$9</f>
        <v>GB</v>
      </c>
      <c r="AG7" s="96" t="str">
        <f>$A$7</f>
        <v>3-4</v>
      </c>
      <c r="AH7" s="99" t="str">
        <f>Otteluohjelma!$B$197</f>
        <v>Mistral</v>
      </c>
      <c r="AI7" s="99" t="str">
        <f>Perustiedot!$A$11</f>
        <v>Bay</v>
      </c>
      <c r="AJ7" s="99" t="str">
        <f>Perustiedot!$A$11</f>
        <v>Bay</v>
      </c>
      <c r="AL7" s="99" t="str">
        <f>Otteluohjelma!$D$197</f>
        <v>TKK</v>
      </c>
      <c r="AM7" s="99" t="str">
        <f>Perustiedot!$A$10</f>
        <v>Patteri</v>
      </c>
      <c r="AN7" s="99" t="str">
        <f>Perustiedot!$A$10</f>
        <v>Patteri</v>
      </c>
      <c r="AP7" s="99" t="str">
        <f>Otteluohjelma!$B$198</f>
        <v>GH</v>
      </c>
      <c r="AQ7" s="99" t="str">
        <f>Perustiedot!$A$12</f>
        <v>TPS</v>
      </c>
      <c r="AR7" s="99" t="str">
        <f>Perustiedot!$A$12</f>
        <v>TPS</v>
      </c>
      <c r="AT7" s="99" t="str">
        <f>Otteluohjelma!$D$198</f>
        <v>GB</v>
      </c>
      <c r="AU7" s="99" t="str">
        <f>Perustiedot!$A$12</f>
        <v>TPS</v>
      </c>
      <c r="AV7" s="99" t="str">
        <f>Perustiedot!$A$12</f>
        <v>TPS</v>
      </c>
    </row>
    <row r="8" spans="1:48"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7"/>
      <c r="B9" s="35" t="s">
        <v>105</v>
      </c>
      <c r="C9" s="34">
        <v>196</v>
      </c>
      <c r="D9" s="45">
        <f>IF(C9=0,0,IF(C9=G9,1,IF(C9&gt;G9,2,0)))</f>
        <v>2</v>
      </c>
      <c r="F9" s="35" t="s">
        <v>176</v>
      </c>
      <c r="G9" s="34">
        <v>166</v>
      </c>
      <c r="H9" s="45">
        <f>IF(G9=0,0,IF(G9=C9,1,IF(G9&gt;C9,2,0)))</f>
        <v>0</v>
      </c>
      <c r="J9" s="35" t="s">
        <v>195</v>
      </c>
      <c r="K9" s="34">
        <v>237</v>
      </c>
      <c r="L9" s="45">
        <f>IF(K9=0,0,IF(K9=O9,1,IF(K9&gt;O9,2,0)))</f>
        <v>2</v>
      </c>
      <c r="N9" s="35" t="s">
        <v>184</v>
      </c>
      <c r="O9" s="34">
        <v>146</v>
      </c>
      <c r="P9" s="45">
        <f>IF(O9=0,0,IF(O9=K9,1,IF(O9&gt;K9,2,0)))</f>
        <v>0</v>
      </c>
      <c r="Q9" s="97"/>
      <c r="R9" s="35" t="s">
        <v>192</v>
      </c>
      <c r="S9" s="34">
        <v>254</v>
      </c>
      <c r="T9" s="45">
        <f>IF(S9=0,0,IF(S9=W9,1,IF(S9&gt;W9,2,0)))</f>
        <v>2</v>
      </c>
      <c r="V9" s="35" t="s">
        <v>131</v>
      </c>
      <c r="W9" s="34">
        <v>218</v>
      </c>
      <c r="X9" s="45">
        <f>IF(W9=0,0,IF(W9=S9,1,IF(W9&gt;S9,2,0)))</f>
        <v>0</v>
      </c>
      <c r="Z9" s="35" t="s">
        <v>133</v>
      </c>
      <c r="AA9" s="34">
        <v>221</v>
      </c>
      <c r="AB9" s="45">
        <f>IF(AA9=0,0,IF(AA9=AE9,1,IF(AA9&gt;AE9,2,0)))</f>
        <v>2</v>
      </c>
      <c r="AD9" s="35" t="s">
        <v>143</v>
      </c>
      <c r="AE9" s="34">
        <v>198</v>
      </c>
      <c r="AF9" s="45">
        <f>IF(AE9=0,0,IF(AE9=AA9,1,IF(AE9&gt;AA9,2,0)))</f>
        <v>0</v>
      </c>
      <c r="AG9" s="97"/>
      <c r="AH9" s="35" t="s">
        <v>164</v>
      </c>
      <c r="AI9" s="34">
        <v>175</v>
      </c>
      <c r="AJ9" s="45">
        <f>IF(AI9=0,0,IF(AI9=AM9,1,IF(AI9&gt;AM9,2,0)))</f>
        <v>2</v>
      </c>
      <c r="AL9" s="35" t="s">
        <v>217</v>
      </c>
      <c r="AM9" s="34">
        <v>172</v>
      </c>
      <c r="AN9" s="45">
        <f>IF(AM9=0,0,IF(AM9=AI9,1,IF(AM9&gt;AI9,2,0)))</f>
        <v>0</v>
      </c>
      <c r="AP9" s="35" t="s">
        <v>173</v>
      </c>
      <c r="AQ9" s="34">
        <v>246</v>
      </c>
      <c r="AR9" s="45">
        <f>IF(AQ9=0,0,IF(AQ9=AU9,1,IF(AQ9&gt;AU9,2,0)))</f>
        <v>2</v>
      </c>
      <c r="AT9" s="35" t="s">
        <v>105</v>
      </c>
      <c r="AU9" s="34">
        <v>194</v>
      </c>
      <c r="AV9" s="45">
        <f>IF(AU9=0,0,IF(AU9=AQ9,1,IF(AU9&gt;AQ9,2,0)))</f>
        <v>0</v>
      </c>
    </row>
    <row r="10" spans="1:48" x14ac:dyDescent="0.25">
      <c r="A10" s="97"/>
      <c r="B10" s="35" t="s">
        <v>129</v>
      </c>
      <c r="C10" s="34">
        <v>298</v>
      </c>
      <c r="D10" s="45">
        <f t="shared" ref="D10:D13" si="0">IF(C10=0,0,IF(C10=G10,1,IF(C10&gt;G10,2,0)))</f>
        <v>2</v>
      </c>
      <c r="F10" s="35" t="s">
        <v>226</v>
      </c>
      <c r="G10" s="34">
        <v>215</v>
      </c>
      <c r="H10" s="45">
        <f t="shared" ref="H10:H13" si="1">IF(G10=0,0,IF(G10=C10,1,IF(G10&gt;C10,2,0)))</f>
        <v>0</v>
      </c>
      <c r="J10" s="35" t="s">
        <v>194</v>
      </c>
      <c r="K10" s="34">
        <v>227</v>
      </c>
      <c r="L10" s="45">
        <f t="shared" ref="L10:L13" si="2">IF(K10=0,0,IF(K10=O10,1,IF(K10&gt;O10,2,0)))</f>
        <v>2</v>
      </c>
      <c r="N10" s="35" t="s">
        <v>185</v>
      </c>
      <c r="O10" s="34">
        <v>192</v>
      </c>
      <c r="P10" s="45">
        <f t="shared" ref="P10:P13" si="3">IF(O10=0,0,IF(O10=K10,1,IF(O10&gt;K10,2,0)))</f>
        <v>0</v>
      </c>
      <c r="Q10" s="97"/>
      <c r="R10" s="35" t="s">
        <v>219</v>
      </c>
      <c r="S10" s="34">
        <v>188</v>
      </c>
      <c r="T10" s="45">
        <f t="shared" ref="T10:T13" si="4">IF(S10=0,0,IF(S10=W10,1,IF(S10&gt;W10,2,0)))</f>
        <v>0</v>
      </c>
      <c r="V10" s="35" t="s">
        <v>178</v>
      </c>
      <c r="W10" s="34">
        <v>236</v>
      </c>
      <c r="X10" s="45">
        <f t="shared" ref="X10:X13" si="5">IF(W10=0,0,IF(W10=S10,1,IF(W10&gt;S10,2,0)))</f>
        <v>2</v>
      </c>
      <c r="Z10" s="35" t="s">
        <v>124</v>
      </c>
      <c r="AA10" s="34">
        <v>188</v>
      </c>
      <c r="AB10" s="45">
        <f t="shared" ref="AB10:AB13" si="6">IF(AA10=0,0,IF(AA10=AE10,1,IF(AA10&gt;AE10,2,0)))</f>
        <v>2</v>
      </c>
      <c r="AD10" s="35" t="s">
        <v>153</v>
      </c>
      <c r="AE10" s="34">
        <v>169</v>
      </c>
      <c r="AF10" s="45">
        <f t="shared" ref="AF10:AF13" si="7">IF(AE10=0,0,IF(AE10=AA10,1,IF(AE10&gt;AA10,2,0)))</f>
        <v>0</v>
      </c>
      <c r="AG10" s="97"/>
      <c r="AH10" s="35" t="s">
        <v>167</v>
      </c>
      <c r="AI10" s="34">
        <v>221</v>
      </c>
      <c r="AJ10" s="45">
        <f t="shared" ref="AJ10:AJ13" si="8">IF(AI10=0,0,IF(AI10=AM10,1,IF(AI10&gt;AM10,2,0)))</f>
        <v>2</v>
      </c>
      <c r="AL10" s="35" t="s">
        <v>225</v>
      </c>
      <c r="AM10" s="34">
        <v>143</v>
      </c>
      <c r="AN10" s="45">
        <f t="shared" ref="AN10:AN13" si="9">IF(AM10=0,0,IF(AM10=AI10,1,IF(AM10&gt;AI10,2,0)))</f>
        <v>0</v>
      </c>
      <c r="AP10" s="35" t="s">
        <v>215</v>
      </c>
      <c r="AQ10" s="34">
        <v>201</v>
      </c>
      <c r="AR10" s="45">
        <f t="shared" ref="AR10:AR13" si="10">IF(AQ10=0,0,IF(AQ10=AU10,1,IF(AQ10&gt;AU10,2,0)))</f>
        <v>0</v>
      </c>
      <c r="AT10" s="35" t="s">
        <v>129</v>
      </c>
      <c r="AU10" s="34">
        <v>224</v>
      </c>
      <c r="AV10" s="45">
        <f t="shared" ref="AV10:AV13" si="11">IF(AU10=0,0,IF(AU10=AQ10,1,IF(AU10&gt;AQ10,2,0)))</f>
        <v>2</v>
      </c>
    </row>
    <row r="11" spans="1:48" x14ac:dyDescent="0.25">
      <c r="A11" s="97"/>
      <c r="B11" s="35" t="s">
        <v>169</v>
      </c>
      <c r="C11" s="34">
        <v>248</v>
      </c>
      <c r="D11" s="45">
        <f t="shared" si="0"/>
        <v>2</v>
      </c>
      <c r="F11" s="35" t="s">
        <v>141</v>
      </c>
      <c r="G11" s="34">
        <v>179</v>
      </c>
      <c r="H11" s="45">
        <f t="shared" si="1"/>
        <v>0</v>
      </c>
      <c r="J11" s="35" t="s">
        <v>196</v>
      </c>
      <c r="K11" s="34">
        <v>219</v>
      </c>
      <c r="L11" s="45">
        <f t="shared" si="2"/>
        <v>2</v>
      </c>
      <c r="N11" s="35" t="s">
        <v>187</v>
      </c>
      <c r="O11" s="34">
        <v>183</v>
      </c>
      <c r="P11" s="45">
        <f t="shared" si="3"/>
        <v>0</v>
      </c>
      <c r="Q11" s="97"/>
      <c r="R11" s="35" t="s">
        <v>228</v>
      </c>
      <c r="S11" s="34">
        <v>170</v>
      </c>
      <c r="T11" s="45">
        <f t="shared" si="4"/>
        <v>0</v>
      </c>
      <c r="V11" s="35" t="s">
        <v>121</v>
      </c>
      <c r="W11" s="34">
        <v>178</v>
      </c>
      <c r="X11" s="45">
        <f t="shared" si="5"/>
        <v>2</v>
      </c>
      <c r="Z11" s="35" t="s">
        <v>145</v>
      </c>
      <c r="AA11" s="34">
        <v>193</v>
      </c>
      <c r="AB11" s="45">
        <f t="shared" si="6"/>
        <v>2</v>
      </c>
      <c r="AD11" s="35" t="s">
        <v>116</v>
      </c>
      <c r="AE11" s="34">
        <v>171</v>
      </c>
      <c r="AF11" s="45">
        <f t="shared" si="7"/>
        <v>0</v>
      </c>
      <c r="AG11" s="97"/>
      <c r="AH11" s="35" t="s">
        <v>165</v>
      </c>
      <c r="AI11" s="34">
        <v>214</v>
      </c>
      <c r="AJ11" s="45">
        <f t="shared" si="8"/>
        <v>0</v>
      </c>
      <c r="AL11" s="35" t="s">
        <v>224</v>
      </c>
      <c r="AM11" s="34">
        <v>237</v>
      </c>
      <c r="AN11" s="45">
        <f t="shared" si="9"/>
        <v>2</v>
      </c>
      <c r="AP11" s="35" t="s">
        <v>163</v>
      </c>
      <c r="AQ11" s="34">
        <v>226</v>
      </c>
      <c r="AR11" s="45">
        <f t="shared" si="10"/>
        <v>2</v>
      </c>
      <c r="AT11" s="35" t="s">
        <v>169</v>
      </c>
      <c r="AU11" s="34">
        <v>162</v>
      </c>
      <c r="AV11" s="45">
        <f t="shared" si="11"/>
        <v>0</v>
      </c>
    </row>
    <row r="12" spans="1:48" x14ac:dyDescent="0.25">
      <c r="A12" s="97"/>
      <c r="B12" s="35" t="s">
        <v>112</v>
      </c>
      <c r="C12" s="34">
        <v>167</v>
      </c>
      <c r="D12" s="45">
        <f t="shared" si="0"/>
        <v>0</v>
      </c>
      <c r="F12" s="35" t="s">
        <v>208</v>
      </c>
      <c r="G12" s="34">
        <v>171</v>
      </c>
      <c r="H12" s="45">
        <f t="shared" si="1"/>
        <v>2</v>
      </c>
      <c r="J12" s="35" t="s">
        <v>149</v>
      </c>
      <c r="K12" s="34">
        <v>191</v>
      </c>
      <c r="L12" s="45">
        <f t="shared" si="2"/>
        <v>2</v>
      </c>
      <c r="N12" s="35" t="s">
        <v>146</v>
      </c>
      <c r="O12" s="34">
        <v>172</v>
      </c>
      <c r="P12" s="45">
        <f t="shared" si="3"/>
        <v>0</v>
      </c>
      <c r="Q12" s="97"/>
      <c r="R12" s="35" t="s">
        <v>118</v>
      </c>
      <c r="S12" s="34">
        <v>181</v>
      </c>
      <c r="T12" s="45">
        <f t="shared" si="4"/>
        <v>2</v>
      </c>
      <c r="V12" s="35" t="s">
        <v>142</v>
      </c>
      <c r="W12" s="34">
        <v>164</v>
      </c>
      <c r="X12" s="45">
        <f t="shared" si="5"/>
        <v>0</v>
      </c>
      <c r="Z12" s="35" t="s">
        <v>155</v>
      </c>
      <c r="AA12" s="34">
        <v>243</v>
      </c>
      <c r="AB12" s="45">
        <f t="shared" si="6"/>
        <v>2</v>
      </c>
      <c r="AD12" s="35" t="s">
        <v>157</v>
      </c>
      <c r="AE12" s="34">
        <v>218</v>
      </c>
      <c r="AF12" s="45">
        <f t="shared" si="7"/>
        <v>0</v>
      </c>
      <c r="AG12" s="97"/>
      <c r="AH12" s="35" t="s">
        <v>166</v>
      </c>
      <c r="AI12" s="34">
        <v>193</v>
      </c>
      <c r="AJ12" s="45">
        <f t="shared" si="8"/>
        <v>0</v>
      </c>
      <c r="AL12" s="35" t="s">
        <v>132</v>
      </c>
      <c r="AM12" s="34">
        <v>239</v>
      </c>
      <c r="AN12" s="45">
        <f t="shared" si="9"/>
        <v>2</v>
      </c>
      <c r="AP12" s="35" t="s">
        <v>130</v>
      </c>
      <c r="AQ12" s="34">
        <v>166</v>
      </c>
      <c r="AR12" s="45">
        <f t="shared" si="10"/>
        <v>2</v>
      </c>
      <c r="AT12" s="35" t="s">
        <v>112</v>
      </c>
      <c r="AU12" s="34">
        <v>134</v>
      </c>
      <c r="AV12" s="45">
        <f t="shared" si="11"/>
        <v>0</v>
      </c>
    </row>
    <row r="13" spans="1:48" x14ac:dyDescent="0.25">
      <c r="A13" s="97"/>
      <c r="B13" s="35" t="s">
        <v>120</v>
      </c>
      <c r="C13" s="34">
        <v>215</v>
      </c>
      <c r="D13" s="45">
        <f t="shared" si="0"/>
        <v>0</v>
      </c>
      <c r="F13" s="35" t="s">
        <v>119</v>
      </c>
      <c r="G13" s="34">
        <v>265</v>
      </c>
      <c r="H13" s="45">
        <f t="shared" si="1"/>
        <v>2</v>
      </c>
      <c r="J13" s="35" t="s">
        <v>122</v>
      </c>
      <c r="K13" s="34">
        <v>224</v>
      </c>
      <c r="L13" s="45">
        <f t="shared" si="2"/>
        <v>2</v>
      </c>
      <c r="N13" s="35" t="s">
        <v>186</v>
      </c>
      <c r="O13" s="34">
        <v>192</v>
      </c>
      <c r="P13" s="45">
        <f t="shared" si="3"/>
        <v>0</v>
      </c>
      <c r="Q13" s="97"/>
      <c r="R13" s="35" t="s">
        <v>156</v>
      </c>
      <c r="S13" s="34">
        <v>232</v>
      </c>
      <c r="T13" s="45">
        <f t="shared" si="4"/>
        <v>2</v>
      </c>
      <c r="V13" s="35" t="s">
        <v>126</v>
      </c>
      <c r="W13" s="34">
        <v>210</v>
      </c>
      <c r="X13" s="45">
        <f t="shared" si="5"/>
        <v>0</v>
      </c>
      <c r="Z13" s="35" t="s">
        <v>140</v>
      </c>
      <c r="AA13" s="34">
        <v>235</v>
      </c>
      <c r="AB13" s="45">
        <f t="shared" si="6"/>
        <v>2</v>
      </c>
      <c r="AD13" s="35" t="s">
        <v>107</v>
      </c>
      <c r="AE13" s="34">
        <v>180</v>
      </c>
      <c r="AF13" s="45">
        <f t="shared" si="7"/>
        <v>0</v>
      </c>
      <c r="AG13" s="97"/>
      <c r="AH13" s="35" t="s">
        <v>161</v>
      </c>
      <c r="AI13" s="34">
        <v>178</v>
      </c>
      <c r="AJ13" s="45">
        <f t="shared" si="8"/>
        <v>0</v>
      </c>
      <c r="AL13" s="35" t="s">
        <v>123</v>
      </c>
      <c r="AM13" s="34">
        <v>221</v>
      </c>
      <c r="AN13" s="45">
        <f t="shared" si="9"/>
        <v>2</v>
      </c>
      <c r="AP13" s="35" t="s">
        <v>125</v>
      </c>
      <c r="AQ13" s="34">
        <v>196</v>
      </c>
      <c r="AR13" s="45">
        <f t="shared" si="10"/>
        <v>2</v>
      </c>
      <c r="AT13" s="35" t="s">
        <v>120</v>
      </c>
      <c r="AU13" s="34">
        <v>160</v>
      </c>
      <c r="AV13" s="45">
        <f t="shared" si="11"/>
        <v>0</v>
      </c>
    </row>
    <row r="14" spans="1:48" s="48" customFormat="1" ht="18.75" x14ac:dyDescent="0.3">
      <c r="A14" s="97"/>
      <c r="B14" s="46" t="s">
        <v>35</v>
      </c>
      <c r="C14" s="47">
        <f>SUM(C9:C13)</f>
        <v>1124</v>
      </c>
      <c r="D14" s="47">
        <f>IF(C14=0,0,IF(C14=G14,5,IF(C14&gt;G14,10,0)))</f>
        <v>10</v>
      </c>
      <c r="F14" s="46" t="s">
        <v>35</v>
      </c>
      <c r="G14" s="47">
        <f>SUM(G9:G13)</f>
        <v>996</v>
      </c>
      <c r="H14" s="47">
        <f>IF(G14=0,0,IF(G14=C14,5,IF(G14&gt;C14,10,0)))</f>
        <v>0</v>
      </c>
      <c r="J14" s="46" t="s">
        <v>35</v>
      </c>
      <c r="K14" s="47">
        <f>SUM(K9:K13)</f>
        <v>1098</v>
      </c>
      <c r="L14" s="47">
        <f>IF(K14=0,0,IF(K14=O14,5,IF(K14&gt;O14,10,0)))</f>
        <v>10</v>
      </c>
      <c r="N14" s="46" t="s">
        <v>35</v>
      </c>
      <c r="O14" s="47">
        <f>SUM(O9:O13)</f>
        <v>885</v>
      </c>
      <c r="P14" s="47">
        <f>IF(O14=0,0,IF(O14=K14,5,IF(O14&gt;K14,10,0)))</f>
        <v>0</v>
      </c>
      <c r="Q14" s="97"/>
      <c r="R14" s="46" t="s">
        <v>35</v>
      </c>
      <c r="S14" s="47">
        <f>SUM(S9:S13)</f>
        <v>1025</v>
      </c>
      <c r="T14" s="47">
        <f>IF(S14=0,0,IF(S14=W14,5,IF(S14&gt;W14,10,0)))</f>
        <v>10</v>
      </c>
      <c r="V14" s="46" t="s">
        <v>35</v>
      </c>
      <c r="W14" s="47">
        <f>SUM(W9:W13)</f>
        <v>1006</v>
      </c>
      <c r="X14" s="47">
        <f>IF(W14=0,0,IF(W14=S14,5,IF(W14&gt;S14,10,0)))</f>
        <v>0</v>
      </c>
      <c r="Z14" s="46" t="s">
        <v>35</v>
      </c>
      <c r="AA14" s="47">
        <f>SUM(AA9:AA13)</f>
        <v>1080</v>
      </c>
      <c r="AB14" s="47">
        <f>IF(AA14=0,0,IF(AA14=AE14,5,IF(AA14&gt;AE14,10,0)))</f>
        <v>10</v>
      </c>
      <c r="AD14" s="46" t="s">
        <v>35</v>
      </c>
      <c r="AE14" s="47">
        <f>SUM(AE9:AE13)</f>
        <v>936</v>
      </c>
      <c r="AF14" s="47">
        <f>IF(AE14=0,0,IF(AE14=AA14,5,IF(AE14&gt;AA14,10,0)))</f>
        <v>0</v>
      </c>
      <c r="AG14" s="97"/>
      <c r="AH14" s="46" t="s">
        <v>35</v>
      </c>
      <c r="AI14" s="47">
        <f>SUM(AI9:AI13)</f>
        <v>981</v>
      </c>
      <c r="AJ14" s="47">
        <f>IF(AI14=0,0,IF(AI14=AM14,5,IF(AI14&gt;AM14,10,0)))</f>
        <v>0</v>
      </c>
      <c r="AL14" s="46" t="s">
        <v>35</v>
      </c>
      <c r="AM14" s="47">
        <f>SUM(AM9:AM13)</f>
        <v>1012</v>
      </c>
      <c r="AN14" s="47">
        <f>IF(AM14=0,0,IF(AM14=AI14,5,IF(AM14&gt;AI14,10,0)))</f>
        <v>10</v>
      </c>
      <c r="AP14" s="46" t="s">
        <v>35</v>
      </c>
      <c r="AQ14" s="47">
        <f>SUM(AQ9:AQ13)</f>
        <v>1035</v>
      </c>
      <c r="AR14" s="47">
        <f>IF(AQ14=0,0,IF(AQ14=AU14,5,IF(AQ14&gt;AU14,10,0)))</f>
        <v>10</v>
      </c>
      <c r="AT14" s="46" t="s">
        <v>35</v>
      </c>
      <c r="AU14" s="47">
        <f>SUM(AU9:AU13)</f>
        <v>874</v>
      </c>
      <c r="AV14" s="47">
        <f>IF(AU14=0,0,IF(AU14=AQ14,5,IF(AU14&gt;AQ14,10,0)))</f>
        <v>0</v>
      </c>
    </row>
    <row r="15" spans="1:48" s="48" customFormat="1" ht="18.75" x14ac:dyDescent="0.3">
      <c r="A15" s="97"/>
      <c r="B15" s="46" t="s">
        <v>6</v>
      </c>
      <c r="C15" s="47"/>
      <c r="D15" s="49">
        <f>SUM(D9:D14)</f>
        <v>16</v>
      </c>
      <c r="F15" s="46" t="s">
        <v>6</v>
      </c>
      <c r="G15" s="47"/>
      <c r="H15" s="49">
        <f>SUM(H9:H14)</f>
        <v>4</v>
      </c>
      <c r="J15" s="46" t="s">
        <v>6</v>
      </c>
      <c r="K15" s="47"/>
      <c r="L15" s="49">
        <f>SUM(L9:L14)</f>
        <v>20</v>
      </c>
      <c r="N15" s="46" t="s">
        <v>6</v>
      </c>
      <c r="O15" s="47"/>
      <c r="P15" s="49">
        <f>SUM(P9:P14)</f>
        <v>0</v>
      </c>
      <c r="Q15" s="97"/>
      <c r="R15" s="46" t="s">
        <v>6</v>
      </c>
      <c r="S15" s="47"/>
      <c r="T15" s="49">
        <f>SUM(T9:T14)</f>
        <v>16</v>
      </c>
      <c r="V15" s="46" t="s">
        <v>6</v>
      </c>
      <c r="W15" s="47"/>
      <c r="X15" s="49">
        <f>SUM(X9:X14)</f>
        <v>4</v>
      </c>
      <c r="Z15" s="46" t="s">
        <v>6</v>
      </c>
      <c r="AA15" s="47"/>
      <c r="AB15" s="49">
        <f>SUM(AB9:AB14)</f>
        <v>20</v>
      </c>
      <c r="AD15" s="46" t="s">
        <v>6</v>
      </c>
      <c r="AE15" s="47"/>
      <c r="AF15" s="49">
        <f>SUM(AF9:AF14)</f>
        <v>0</v>
      </c>
      <c r="AG15" s="97"/>
      <c r="AH15" s="46" t="s">
        <v>6</v>
      </c>
      <c r="AI15" s="47"/>
      <c r="AJ15" s="49">
        <f>SUM(AJ9:AJ14)</f>
        <v>4</v>
      </c>
      <c r="AL15" s="46" t="s">
        <v>6</v>
      </c>
      <c r="AM15" s="47"/>
      <c r="AN15" s="49">
        <f>SUM(AN9:AN14)</f>
        <v>16</v>
      </c>
      <c r="AP15" s="46" t="s">
        <v>6</v>
      </c>
      <c r="AQ15" s="47"/>
      <c r="AR15" s="49">
        <f>SUM(AR9:AR14)</f>
        <v>18</v>
      </c>
      <c r="AT15" s="46" t="s">
        <v>6</v>
      </c>
      <c r="AU15" s="47"/>
      <c r="AV15" s="49">
        <f>SUM(AV9:AV14)</f>
        <v>2</v>
      </c>
    </row>
    <row r="18" spans="1:48" s="3" customFormat="1" ht="14.45" customHeight="1" x14ac:dyDescent="0.25">
      <c r="A18" s="96" t="str">
        <f>Otteluohjelma!$E$192&amp;"-"&amp;Otteluohjelma!$G$192</f>
        <v>5-6</v>
      </c>
      <c r="B18" s="99" t="str">
        <f>Otteluohjelma!$E$193</f>
        <v>Patteri</v>
      </c>
      <c r="C18" s="99" t="str">
        <f>Perustiedot!$A$12</f>
        <v>TPS</v>
      </c>
      <c r="D18" s="99" t="str">
        <f>Perustiedot!$A$12</f>
        <v>TPS</v>
      </c>
      <c r="F18" s="99" t="str">
        <f>Otteluohjelma!$G$193</f>
        <v>GH</v>
      </c>
      <c r="G18" s="99" t="e">
        <f>Perustiedot!#REF!</f>
        <v>#REF!</v>
      </c>
      <c r="H18" s="99" t="e">
        <f>Perustiedot!#REF!</f>
        <v>#REF!</v>
      </c>
      <c r="J18" s="99" t="str">
        <f>Otteluohjelma!$E$194</f>
        <v>RäMe</v>
      </c>
      <c r="K18" s="99" t="str">
        <f>Perustiedot!$A$11</f>
        <v>Bay</v>
      </c>
      <c r="L18" s="99" t="str">
        <f>Perustiedot!$A$11</f>
        <v>Bay</v>
      </c>
      <c r="N18" s="99" t="str">
        <f>Otteluohjelma!$G$194</f>
        <v>AllStars</v>
      </c>
      <c r="O18" s="99" t="e">
        <f>Perustiedot!#REF!</f>
        <v>#REF!</v>
      </c>
      <c r="P18" s="99" t="e">
        <f>Perustiedot!#REF!</f>
        <v>#REF!</v>
      </c>
      <c r="Q18" s="100" t="str">
        <f>$A$18</f>
        <v>5-6</v>
      </c>
      <c r="R18" s="99" t="str">
        <f>Otteluohjelma!$E$195</f>
        <v>TPS</v>
      </c>
      <c r="S18" s="99" t="str">
        <f>Perustiedot!$A$12</f>
        <v>TPS</v>
      </c>
      <c r="T18" s="99" t="str">
        <f>Perustiedot!$A$12</f>
        <v>TPS</v>
      </c>
      <c r="V18" s="99" t="str">
        <f>Otteluohjelma!$G$195</f>
        <v>BcStory</v>
      </c>
      <c r="W18" s="99" t="e">
        <f>Perustiedot!#REF!</f>
        <v>#REF!</v>
      </c>
      <c r="X18" s="99" t="e">
        <f>Perustiedot!#REF!</f>
        <v>#REF!</v>
      </c>
      <c r="Z18" s="99" t="str">
        <f>Otteluohjelma!$E$196</f>
        <v>Bay</v>
      </c>
      <c r="AA18" s="99" t="str">
        <f>Perustiedot!$A$11</f>
        <v>Bay</v>
      </c>
      <c r="AB18" s="99" t="str">
        <f>Perustiedot!$A$11</f>
        <v>Bay</v>
      </c>
      <c r="AD18" s="99" t="str">
        <f>Otteluohjelma!$G$196</f>
        <v>TKK</v>
      </c>
      <c r="AE18" s="99" t="e">
        <f>Perustiedot!#REF!</f>
        <v>#REF!</v>
      </c>
      <c r="AF18" s="99" t="e">
        <f>Perustiedot!#REF!</f>
        <v>#REF!</v>
      </c>
      <c r="AG18" s="100" t="str">
        <f>$A$18</f>
        <v>5-6</v>
      </c>
      <c r="AH18" s="99" t="str">
        <f>Otteluohjelma!$E$197</f>
        <v>WRB</v>
      </c>
      <c r="AI18" s="99" t="str">
        <f>Perustiedot!$A$12</f>
        <v>TPS</v>
      </c>
      <c r="AJ18" s="99" t="str">
        <f>Perustiedot!$A$12</f>
        <v>TPS</v>
      </c>
      <c r="AL18" s="99" t="str">
        <f>Otteluohjelma!$G$197</f>
        <v>Mainarit</v>
      </c>
      <c r="AM18" s="99" t="e">
        <f>Perustiedot!#REF!</f>
        <v>#REF!</v>
      </c>
      <c r="AN18" s="99" t="e">
        <f>Perustiedot!#REF!</f>
        <v>#REF!</v>
      </c>
      <c r="AP18" s="99" t="str">
        <f>Otteluohjelma!$E$198</f>
        <v>Mistral</v>
      </c>
      <c r="AQ18" s="99" t="str">
        <f>Perustiedot!$A$11</f>
        <v>Bay</v>
      </c>
      <c r="AR18" s="99" t="str">
        <f>Perustiedot!$A$11</f>
        <v>Bay</v>
      </c>
      <c r="AT18" s="99" t="str">
        <f>Otteluohjelma!$G$198</f>
        <v>TPS</v>
      </c>
      <c r="AU18" s="99" t="e">
        <f>Perustiedot!#REF!</f>
        <v>#REF!</v>
      </c>
      <c r="AV18" s="99" t="e">
        <f>Perustiedot!#REF!</f>
        <v>#REF!</v>
      </c>
    </row>
    <row r="19" spans="1:48" s="3" customFormat="1" x14ac:dyDescent="0.25">
      <c r="A19" s="97"/>
      <c r="B19" s="42" t="s">
        <v>3</v>
      </c>
      <c r="C19" s="43" t="s">
        <v>7</v>
      </c>
      <c r="D19" s="43" t="s">
        <v>8</v>
      </c>
      <c r="E19" s="44"/>
      <c r="F19" s="42" t="s">
        <v>3</v>
      </c>
      <c r="G19" s="43" t="s">
        <v>7</v>
      </c>
      <c r="H19" s="43" t="s">
        <v>8</v>
      </c>
      <c r="J19" s="42" t="s">
        <v>3</v>
      </c>
      <c r="K19" s="43" t="s">
        <v>7</v>
      </c>
      <c r="L19" s="43" t="s">
        <v>8</v>
      </c>
      <c r="M19" s="44"/>
      <c r="N19" s="42" t="s">
        <v>3</v>
      </c>
      <c r="O19" s="43" t="s">
        <v>7</v>
      </c>
      <c r="P19" s="43" t="s">
        <v>8</v>
      </c>
      <c r="Q19" s="101"/>
      <c r="R19" s="42" t="s">
        <v>3</v>
      </c>
      <c r="S19" s="43" t="s">
        <v>7</v>
      </c>
      <c r="T19" s="43" t="s">
        <v>8</v>
      </c>
      <c r="U19" s="44"/>
      <c r="V19" s="42" t="s">
        <v>3</v>
      </c>
      <c r="W19" s="43" t="s">
        <v>7</v>
      </c>
      <c r="X19" s="43" t="s">
        <v>8</v>
      </c>
      <c r="Z19" s="42" t="s">
        <v>3</v>
      </c>
      <c r="AA19" s="43" t="s">
        <v>7</v>
      </c>
      <c r="AB19" s="43" t="s">
        <v>8</v>
      </c>
      <c r="AC19" s="44"/>
      <c r="AD19" s="42" t="s">
        <v>3</v>
      </c>
      <c r="AE19" s="43" t="s">
        <v>7</v>
      </c>
      <c r="AF19" s="43" t="s">
        <v>8</v>
      </c>
      <c r="AG19" s="101"/>
      <c r="AH19" s="42" t="s">
        <v>3</v>
      </c>
      <c r="AI19" s="43" t="s">
        <v>7</v>
      </c>
      <c r="AJ19" s="43" t="s">
        <v>8</v>
      </c>
      <c r="AK19" s="44"/>
      <c r="AL19" s="42" t="s">
        <v>3</v>
      </c>
      <c r="AM19" s="43" t="s">
        <v>7</v>
      </c>
      <c r="AN19" s="43" t="s">
        <v>8</v>
      </c>
      <c r="AP19" s="42" t="s">
        <v>3</v>
      </c>
      <c r="AQ19" s="43" t="s">
        <v>7</v>
      </c>
      <c r="AR19" s="43" t="s">
        <v>8</v>
      </c>
      <c r="AS19" s="44"/>
      <c r="AT19" s="42" t="s">
        <v>3</v>
      </c>
      <c r="AU19" s="43" t="s">
        <v>7</v>
      </c>
      <c r="AV19" s="43" t="s">
        <v>8</v>
      </c>
    </row>
    <row r="20" spans="1:48" x14ac:dyDescent="0.25">
      <c r="A20" s="97"/>
      <c r="B20" s="35" t="s">
        <v>195</v>
      </c>
      <c r="C20" s="34">
        <v>223</v>
      </c>
      <c r="D20" s="45">
        <f>IF(C20=0,0,IF(C20=G20,1,IF(C20&gt;G20,2,0)))</f>
        <v>1</v>
      </c>
      <c r="F20" s="35" t="s">
        <v>173</v>
      </c>
      <c r="G20" s="34">
        <v>223</v>
      </c>
      <c r="H20" s="45">
        <f>IF(G20=0,0,IF(G20=C20,1,IF(G20&gt;C20,2,0)))</f>
        <v>1</v>
      </c>
      <c r="J20" s="35" t="s">
        <v>210</v>
      </c>
      <c r="K20" s="34">
        <v>154</v>
      </c>
      <c r="L20" s="45">
        <f>IF(K20=0,0,IF(K20=O20,1,IF(K20&gt;O20,2,0)))</f>
        <v>0</v>
      </c>
      <c r="N20" s="35" t="s">
        <v>201</v>
      </c>
      <c r="O20" s="34">
        <v>219</v>
      </c>
      <c r="P20" s="45">
        <f>IF(O20=0,0,IF(O20=K20,1,IF(O20&gt;K20,2,0)))</f>
        <v>2</v>
      </c>
      <c r="Q20" s="101"/>
      <c r="R20" s="35" t="s">
        <v>133</v>
      </c>
      <c r="S20" s="34">
        <v>224</v>
      </c>
      <c r="T20" s="45">
        <f>IF(S20=0,0,IF(S20=W20,1,IF(S20&gt;W20,2,0)))</f>
        <v>0</v>
      </c>
      <c r="V20" s="35" t="s">
        <v>184</v>
      </c>
      <c r="W20" s="34">
        <v>248</v>
      </c>
      <c r="X20" s="45">
        <f>IF(W20=0,0,IF(W20=S20,1,IF(W20&gt;S20,2,0)))</f>
        <v>2</v>
      </c>
      <c r="Z20" s="35" t="s">
        <v>192</v>
      </c>
      <c r="AA20" s="34">
        <v>245</v>
      </c>
      <c r="AB20" s="45">
        <f>IF(AA20=0,0,IF(AA20=AE20,1,IF(AA20&gt;AE20,2,0)))</f>
        <v>2</v>
      </c>
      <c r="AD20" s="35" t="s">
        <v>217</v>
      </c>
      <c r="AE20" s="34">
        <v>194</v>
      </c>
      <c r="AF20" s="45">
        <f>IF(AE20=0,0,IF(AE20=AA20,1,IF(AE20&gt;AA20,2,0)))</f>
        <v>0</v>
      </c>
      <c r="AG20" s="101"/>
      <c r="AH20" s="35" t="s">
        <v>168</v>
      </c>
      <c r="AI20" s="34">
        <v>200</v>
      </c>
      <c r="AJ20" s="45">
        <f>IF(AI20=0,0,IF(AI20=AM20,1,IF(AI20&gt;AM20,2,0)))</f>
        <v>2</v>
      </c>
      <c r="AL20" s="35" t="s">
        <v>131</v>
      </c>
      <c r="AM20" s="34">
        <v>166</v>
      </c>
      <c r="AN20" s="45">
        <f>IF(AM20=0,0,IF(AM20=AI20,1,IF(AM20&gt;AI20,2,0)))</f>
        <v>0</v>
      </c>
      <c r="AP20" s="35" t="s">
        <v>164</v>
      </c>
      <c r="AQ20" s="34">
        <v>167</v>
      </c>
      <c r="AR20" s="45">
        <f>IF(AQ20=0,0,IF(AQ20=AU20,1,IF(AQ20&gt;AU20,2,0)))</f>
        <v>0</v>
      </c>
      <c r="AT20" s="35" t="s">
        <v>133</v>
      </c>
      <c r="AU20" s="34">
        <v>194</v>
      </c>
      <c r="AV20" s="45">
        <f>IF(AU20=0,0,IF(AU20=AQ20,1,IF(AU20&gt;AQ20,2,0)))</f>
        <v>2</v>
      </c>
    </row>
    <row r="21" spans="1:48" x14ac:dyDescent="0.25">
      <c r="A21" s="97"/>
      <c r="B21" s="35" t="s">
        <v>194</v>
      </c>
      <c r="C21" s="34">
        <v>258</v>
      </c>
      <c r="D21" s="45">
        <f t="shared" ref="D21:D24" si="12">IF(C21=0,0,IF(C21=G21,1,IF(C21&gt;G21,2,0)))</f>
        <v>2</v>
      </c>
      <c r="F21" s="35" t="s">
        <v>215</v>
      </c>
      <c r="G21" s="34">
        <v>191</v>
      </c>
      <c r="H21" s="45">
        <f t="shared" ref="H21:H24" si="13">IF(G21=0,0,IF(G21=C21,1,IF(G21&gt;C21,2,0)))</f>
        <v>0</v>
      </c>
      <c r="J21" s="35" t="s">
        <v>153</v>
      </c>
      <c r="K21" s="34">
        <v>178</v>
      </c>
      <c r="L21" s="45">
        <f t="shared" ref="L21:L24" si="14">IF(K21=0,0,IF(K21=O21,1,IF(K21&gt;O21,2,0)))</f>
        <v>0</v>
      </c>
      <c r="N21" s="35" t="s">
        <v>199</v>
      </c>
      <c r="O21" s="34">
        <v>181</v>
      </c>
      <c r="P21" s="45">
        <f t="shared" ref="P21:P24" si="15">IF(O21=0,0,IF(O21=K21,1,IF(O21&gt;K21,2,0)))</f>
        <v>2</v>
      </c>
      <c r="Q21" s="101"/>
      <c r="R21" s="35" t="s">
        <v>124</v>
      </c>
      <c r="S21" s="34">
        <v>196</v>
      </c>
      <c r="T21" s="45">
        <f t="shared" ref="T21:T24" si="16">IF(S21=0,0,IF(S21=W21,1,IF(S21&gt;W21,2,0)))</f>
        <v>0</v>
      </c>
      <c r="V21" s="35" t="s">
        <v>185</v>
      </c>
      <c r="W21" s="34">
        <v>243</v>
      </c>
      <c r="X21" s="45">
        <f t="shared" ref="X21:X24" si="17">IF(W21=0,0,IF(W21=S21,1,IF(W21&gt;S21,2,0)))</f>
        <v>2</v>
      </c>
      <c r="Z21" s="35" t="s">
        <v>219</v>
      </c>
      <c r="AA21" s="34">
        <v>175</v>
      </c>
      <c r="AB21" s="45">
        <f t="shared" ref="AB21:AB24" si="18">IF(AA21=0,0,IF(AA21=AE21,1,IF(AA21&gt;AE21,2,0)))</f>
        <v>0</v>
      </c>
      <c r="AD21" s="35" t="s">
        <v>225</v>
      </c>
      <c r="AE21" s="34">
        <v>176</v>
      </c>
      <c r="AF21" s="45">
        <f t="shared" ref="AF21:AF24" si="19">IF(AE21=0,0,IF(AE21=AA21,1,IF(AE21&gt;AA21,2,0)))</f>
        <v>2</v>
      </c>
      <c r="AG21" s="101"/>
      <c r="AH21" s="35" t="s">
        <v>226</v>
      </c>
      <c r="AI21" s="34">
        <v>177</v>
      </c>
      <c r="AJ21" s="45">
        <f t="shared" ref="AJ21:AJ24" si="20">IF(AI21=0,0,IF(AI21=AM21,1,IF(AI21&gt;AM21,2,0)))</f>
        <v>0</v>
      </c>
      <c r="AL21" s="35" t="s">
        <v>178</v>
      </c>
      <c r="AM21" s="34">
        <v>216</v>
      </c>
      <c r="AN21" s="45">
        <f t="shared" ref="AN21:AN24" si="21">IF(AM21=0,0,IF(AM21=AI21,1,IF(AM21&gt;AI21,2,0)))</f>
        <v>2</v>
      </c>
      <c r="AP21" s="35" t="s">
        <v>167</v>
      </c>
      <c r="AQ21" s="34">
        <v>212</v>
      </c>
      <c r="AR21" s="45">
        <f t="shared" ref="AR21:AR24" si="22">IF(AQ21=0,0,IF(AQ21=AU21,1,IF(AQ21&gt;AU21,2,0)))</f>
        <v>0</v>
      </c>
      <c r="AT21" s="35" t="s">
        <v>124</v>
      </c>
      <c r="AU21" s="34">
        <v>238</v>
      </c>
      <c r="AV21" s="45">
        <f t="shared" ref="AV21:AV24" si="23">IF(AU21=0,0,IF(AU21=AQ21,1,IF(AU21&gt;AQ21,2,0)))</f>
        <v>2</v>
      </c>
    </row>
    <row r="22" spans="1:48" x14ac:dyDescent="0.25">
      <c r="A22" s="97"/>
      <c r="B22" s="35" t="s">
        <v>115</v>
      </c>
      <c r="C22" s="34">
        <v>160</v>
      </c>
      <c r="D22" s="45">
        <f t="shared" si="12"/>
        <v>0</v>
      </c>
      <c r="F22" s="35" t="s">
        <v>163</v>
      </c>
      <c r="G22" s="34">
        <v>185</v>
      </c>
      <c r="H22" s="45">
        <f t="shared" si="13"/>
        <v>2</v>
      </c>
      <c r="J22" s="35" t="s">
        <v>116</v>
      </c>
      <c r="K22" s="34">
        <v>141</v>
      </c>
      <c r="L22" s="45">
        <f t="shared" si="14"/>
        <v>0</v>
      </c>
      <c r="N22" s="35" t="s">
        <v>218</v>
      </c>
      <c r="O22" s="34">
        <v>213</v>
      </c>
      <c r="P22" s="45">
        <f t="shared" si="15"/>
        <v>2</v>
      </c>
      <c r="Q22" s="101"/>
      <c r="R22" s="35" t="s">
        <v>145</v>
      </c>
      <c r="S22" s="34">
        <v>206</v>
      </c>
      <c r="T22" s="45">
        <f t="shared" si="16"/>
        <v>2</v>
      </c>
      <c r="V22" s="35" t="s">
        <v>187</v>
      </c>
      <c r="W22" s="34">
        <v>204</v>
      </c>
      <c r="X22" s="45">
        <f t="shared" si="17"/>
        <v>0</v>
      </c>
      <c r="Z22" s="35" t="s">
        <v>228</v>
      </c>
      <c r="AA22" s="34">
        <v>151</v>
      </c>
      <c r="AB22" s="45">
        <f t="shared" si="18"/>
        <v>0</v>
      </c>
      <c r="AD22" s="35" t="s">
        <v>224</v>
      </c>
      <c r="AE22" s="34">
        <v>158</v>
      </c>
      <c r="AF22" s="45">
        <f t="shared" si="19"/>
        <v>2</v>
      </c>
      <c r="AG22" s="101"/>
      <c r="AH22" s="35" t="s">
        <v>176</v>
      </c>
      <c r="AI22" s="34">
        <v>157</v>
      </c>
      <c r="AJ22" s="45">
        <f t="shared" si="20"/>
        <v>0</v>
      </c>
      <c r="AL22" s="35" t="s">
        <v>147</v>
      </c>
      <c r="AM22" s="34">
        <v>200</v>
      </c>
      <c r="AN22" s="45">
        <f t="shared" si="21"/>
        <v>2</v>
      </c>
      <c r="AP22" s="35" t="s">
        <v>165</v>
      </c>
      <c r="AQ22" s="34">
        <v>200</v>
      </c>
      <c r="AR22" s="45">
        <f>IF(AQ22=0,0,IF(AQ22=AU22,1,IF(AQ22&gt;AU22,2,0)))</f>
        <v>2</v>
      </c>
      <c r="AT22" s="35" t="s">
        <v>145</v>
      </c>
      <c r="AU22" s="34">
        <v>198</v>
      </c>
      <c r="AV22" s="45">
        <f>IF(AU22=0,0,IF(AU22=AQ22,1,IF(AU22&gt;AQ22,2,0)))</f>
        <v>0</v>
      </c>
    </row>
    <row r="23" spans="1:48" x14ac:dyDescent="0.25">
      <c r="A23" s="97"/>
      <c r="B23" s="35" t="s">
        <v>196</v>
      </c>
      <c r="C23" s="34">
        <v>167</v>
      </c>
      <c r="D23" s="45">
        <f t="shared" si="12"/>
        <v>2</v>
      </c>
      <c r="F23" s="35" t="s">
        <v>113</v>
      </c>
      <c r="G23" s="34">
        <v>151</v>
      </c>
      <c r="H23" s="45">
        <f t="shared" si="13"/>
        <v>0</v>
      </c>
      <c r="J23" s="35" t="s">
        <v>157</v>
      </c>
      <c r="K23" s="34">
        <v>165</v>
      </c>
      <c r="L23" s="45">
        <f t="shared" si="14"/>
        <v>0</v>
      </c>
      <c r="N23" s="35" t="s">
        <v>203</v>
      </c>
      <c r="O23" s="34">
        <v>184</v>
      </c>
      <c r="P23" s="45">
        <f t="shared" si="15"/>
        <v>2</v>
      </c>
      <c r="Q23" s="101"/>
      <c r="R23" s="35" t="s">
        <v>155</v>
      </c>
      <c r="S23" s="34">
        <v>113</v>
      </c>
      <c r="T23" s="45">
        <f t="shared" si="16"/>
        <v>0</v>
      </c>
      <c r="V23" s="35" t="s">
        <v>146</v>
      </c>
      <c r="W23" s="34">
        <v>167</v>
      </c>
      <c r="X23" s="45">
        <f t="shared" si="17"/>
        <v>2</v>
      </c>
      <c r="Z23" s="35" t="s">
        <v>111</v>
      </c>
      <c r="AA23" s="34">
        <v>216</v>
      </c>
      <c r="AB23" s="45">
        <f t="shared" si="18"/>
        <v>2</v>
      </c>
      <c r="AD23" s="35" t="s">
        <v>132</v>
      </c>
      <c r="AE23" s="34">
        <v>203</v>
      </c>
      <c r="AF23" s="45">
        <f t="shared" si="19"/>
        <v>0</v>
      </c>
      <c r="AG23" s="101"/>
      <c r="AH23" s="35" t="s">
        <v>208</v>
      </c>
      <c r="AI23" s="34">
        <v>190</v>
      </c>
      <c r="AJ23" s="45">
        <f t="shared" si="20"/>
        <v>2</v>
      </c>
      <c r="AL23" s="35" t="s">
        <v>142</v>
      </c>
      <c r="AM23" s="34">
        <v>146</v>
      </c>
      <c r="AN23" s="45">
        <f t="shared" si="21"/>
        <v>0</v>
      </c>
      <c r="AP23" s="35" t="s">
        <v>166</v>
      </c>
      <c r="AQ23" s="34">
        <v>192</v>
      </c>
      <c r="AR23" s="45">
        <f t="shared" si="22"/>
        <v>2</v>
      </c>
      <c r="AT23" s="35" t="s">
        <v>155</v>
      </c>
      <c r="AU23" s="34">
        <v>162</v>
      </c>
      <c r="AV23" s="45">
        <f t="shared" si="23"/>
        <v>0</v>
      </c>
    </row>
    <row r="24" spans="1:48" x14ac:dyDescent="0.25">
      <c r="A24" s="97"/>
      <c r="B24" s="35" t="s">
        <v>122</v>
      </c>
      <c r="C24" s="34">
        <v>192</v>
      </c>
      <c r="D24" s="45">
        <f t="shared" si="12"/>
        <v>0</v>
      </c>
      <c r="F24" s="35" t="s">
        <v>125</v>
      </c>
      <c r="G24" s="34">
        <v>245</v>
      </c>
      <c r="H24" s="45">
        <f t="shared" si="13"/>
        <v>2</v>
      </c>
      <c r="J24" s="35" t="s">
        <v>107</v>
      </c>
      <c r="K24" s="34">
        <v>176</v>
      </c>
      <c r="L24" s="45">
        <f t="shared" si="14"/>
        <v>0</v>
      </c>
      <c r="N24" s="35" t="s">
        <v>198</v>
      </c>
      <c r="O24" s="34">
        <v>187</v>
      </c>
      <c r="P24" s="45">
        <f t="shared" si="15"/>
        <v>2</v>
      </c>
      <c r="Q24" s="101"/>
      <c r="R24" s="35" t="s">
        <v>140</v>
      </c>
      <c r="S24" s="34">
        <v>180</v>
      </c>
      <c r="T24" s="45">
        <f t="shared" si="16"/>
        <v>0</v>
      </c>
      <c r="V24" s="35" t="s">
        <v>186</v>
      </c>
      <c r="W24" s="34">
        <v>193</v>
      </c>
      <c r="X24" s="45">
        <f t="shared" si="17"/>
        <v>2</v>
      </c>
      <c r="Z24" s="35" t="s">
        <v>156</v>
      </c>
      <c r="AA24" s="34">
        <v>168</v>
      </c>
      <c r="AB24" s="45">
        <f t="shared" si="18"/>
        <v>0</v>
      </c>
      <c r="AD24" s="35" t="s">
        <v>123</v>
      </c>
      <c r="AE24" s="34">
        <v>266</v>
      </c>
      <c r="AF24" s="45">
        <f t="shared" si="19"/>
        <v>2</v>
      </c>
      <c r="AG24" s="101"/>
      <c r="AH24" s="35" t="s">
        <v>119</v>
      </c>
      <c r="AI24" s="34">
        <v>219</v>
      </c>
      <c r="AJ24" s="45">
        <f t="shared" si="20"/>
        <v>0</v>
      </c>
      <c r="AL24" s="35" t="s">
        <v>126</v>
      </c>
      <c r="AM24" s="34">
        <v>229</v>
      </c>
      <c r="AN24" s="45">
        <f t="shared" si="21"/>
        <v>2</v>
      </c>
      <c r="AP24" s="35" t="s">
        <v>161</v>
      </c>
      <c r="AQ24" s="34">
        <v>223</v>
      </c>
      <c r="AR24" s="45">
        <f t="shared" si="22"/>
        <v>2</v>
      </c>
      <c r="AT24" s="35" t="s">
        <v>140</v>
      </c>
      <c r="AU24" s="34">
        <v>221</v>
      </c>
      <c r="AV24" s="45">
        <f t="shared" si="23"/>
        <v>0</v>
      </c>
    </row>
    <row r="25" spans="1:48" ht="18.75" x14ac:dyDescent="0.3">
      <c r="A25" s="97"/>
      <c r="B25" s="46" t="s">
        <v>35</v>
      </c>
      <c r="C25" s="47">
        <f>SUM(C20:C24)</f>
        <v>1000</v>
      </c>
      <c r="D25" s="47">
        <f>IF(C25=0,0,IF(C25=G25,5,IF(C25&gt;G25,10,0)))</f>
        <v>10</v>
      </c>
      <c r="E25" s="48"/>
      <c r="F25" s="46" t="s">
        <v>35</v>
      </c>
      <c r="G25" s="47">
        <f>SUM(G20:G24)</f>
        <v>995</v>
      </c>
      <c r="H25" s="47">
        <f>IF(G25=0,0,IF(G25=C25,5,IF(G25&gt;C25,10,0)))</f>
        <v>0</v>
      </c>
      <c r="I25" s="48"/>
      <c r="J25" s="46" t="s">
        <v>35</v>
      </c>
      <c r="K25" s="47">
        <f>SUM(K20:K24)</f>
        <v>814</v>
      </c>
      <c r="L25" s="47">
        <f>IF(K25=0,0,IF(K25=O25,5,IF(K25&gt;O25,10,0)))</f>
        <v>0</v>
      </c>
      <c r="M25" s="48"/>
      <c r="N25" s="46" t="s">
        <v>35</v>
      </c>
      <c r="O25" s="47">
        <f>SUM(O20:O24)</f>
        <v>984</v>
      </c>
      <c r="P25" s="47">
        <f>IF(O25=0,0,IF(O25=K25,5,IF(O25&gt;K25,10,0)))</f>
        <v>10</v>
      </c>
      <c r="Q25" s="101"/>
      <c r="R25" s="46" t="s">
        <v>35</v>
      </c>
      <c r="S25" s="47">
        <f>SUM(S20:S24)</f>
        <v>919</v>
      </c>
      <c r="T25" s="47">
        <f>IF(S25=0,0,IF(S25=W25,5,IF(S25&gt;W25,10,0)))</f>
        <v>0</v>
      </c>
      <c r="U25" s="48"/>
      <c r="V25" s="46" t="s">
        <v>35</v>
      </c>
      <c r="W25" s="47">
        <f>SUM(W20:W24)</f>
        <v>1055</v>
      </c>
      <c r="X25" s="47">
        <f>IF(W25=0,0,IF(W25=S25,5,IF(W25&gt;S25,10,0)))</f>
        <v>10</v>
      </c>
      <c r="Y25" s="48"/>
      <c r="Z25" s="46" t="s">
        <v>35</v>
      </c>
      <c r="AA25" s="47">
        <f>SUM(AA20:AA24)</f>
        <v>955</v>
      </c>
      <c r="AB25" s="47">
        <f>IF(AA25=0,0,IF(AA25=AE25,5,IF(AA25&gt;AE25,10,0)))</f>
        <v>0</v>
      </c>
      <c r="AC25" s="48"/>
      <c r="AD25" s="46" t="s">
        <v>35</v>
      </c>
      <c r="AE25" s="47">
        <f>SUM(AE20:AE24)</f>
        <v>997</v>
      </c>
      <c r="AF25" s="47">
        <f>IF(AE25=0,0,IF(AE25=AA25,5,IF(AE25&gt;AA25,10,0)))</f>
        <v>10</v>
      </c>
      <c r="AG25" s="101"/>
      <c r="AH25" s="46" t="s">
        <v>35</v>
      </c>
      <c r="AI25" s="47">
        <f>SUM(AI20:AI24)</f>
        <v>943</v>
      </c>
      <c r="AJ25" s="47">
        <f>IF(AI25=0,0,IF(AI25=AM25,5,IF(AI25&gt;AM25,10,0)))</f>
        <v>0</v>
      </c>
      <c r="AK25" s="48"/>
      <c r="AL25" s="46" t="s">
        <v>35</v>
      </c>
      <c r="AM25" s="47">
        <f>SUM(AM20:AM24)</f>
        <v>957</v>
      </c>
      <c r="AN25" s="47">
        <f>IF(AM25=0,0,IF(AM25=AI25,5,IF(AM25&gt;AI25,10,0)))</f>
        <v>10</v>
      </c>
      <c r="AO25" s="48"/>
      <c r="AP25" s="46" t="s">
        <v>35</v>
      </c>
      <c r="AQ25" s="47">
        <f>SUM(AQ20:AQ24)</f>
        <v>994</v>
      </c>
      <c r="AR25" s="47">
        <f>IF(AQ25=0,0,IF(AQ25=AU25,5,IF(AQ25&gt;AU25,10,0)))</f>
        <v>0</v>
      </c>
      <c r="AS25" s="48"/>
      <c r="AT25" s="46" t="s">
        <v>35</v>
      </c>
      <c r="AU25" s="47">
        <f>SUM(AU20:AU24)</f>
        <v>1013</v>
      </c>
      <c r="AV25" s="47">
        <f>IF(AU25=0,0,IF(AU25=AQ25,5,IF(AU25&gt;AQ25,10,0)))</f>
        <v>10</v>
      </c>
    </row>
    <row r="26" spans="1:48" ht="18.75" x14ac:dyDescent="0.3">
      <c r="A26" s="97"/>
      <c r="B26" s="46" t="s">
        <v>6</v>
      </c>
      <c r="C26" s="47"/>
      <c r="D26" s="49">
        <f>SUM(D20:D25)</f>
        <v>15</v>
      </c>
      <c r="E26" s="48"/>
      <c r="F26" s="46" t="s">
        <v>6</v>
      </c>
      <c r="G26" s="47"/>
      <c r="H26" s="49">
        <f>SUM(H20:H25)</f>
        <v>5</v>
      </c>
      <c r="I26" s="48"/>
      <c r="J26" s="46" t="s">
        <v>6</v>
      </c>
      <c r="K26" s="47"/>
      <c r="L26" s="49">
        <f>SUM(L20:L25)</f>
        <v>0</v>
      </c>
      <c r="M26" s="48"/>
      <c r="N26" s="46" t="s">
        <v>6</v>
      </c>
      <c r="O26" s="47"/>
      <c r="P26" s="49">
        <f>SUM(P20:P25)</f>
        <v>20</v>
      </c>
      <c r="Q26" s="101"/>
      <c r="R26" s="46" t="s">
        <v>6</v>
      </c>
      <c r="S26" s="47"/>
      <c r="T26" s="49">
        <f>SUM(T20:T25)</f>
        <v>2</v>
      </c>
      <c r="U26" s="48"/>
      <c r="V26" s="46" t="s">
        <v>6</v>
      </c>
      <c r="W26" s="47"/>
      <c r="X26" s="49">
        <f>SUM(X20:X25)</f>
        <v>18</v>
      </c>
      <c r="Y26" s="48"/>
      <c r="Z26" s="46" t="s">
        <v>6</v>
      </c>
      <c r="AA26" s="47"/>
      <c r="AB26" s="49">
        <f>SUM(AB20:AB25)</f>
        <v>4</v>
      </c>
      <c r="AC26" s="48"/>
      <c r="AD26" s="46" t="s">
        <v>6</v>
      </c>
      <c r="AE26" s="47"/>
      <c r="AF26" s="49">
        <f>SUM(AF20:AF25)</f>
        <v>16</v>
      </c>
      <c r="AG26" s="101"/>
      <c r="AH26" s="46" t="s">
        <v>6</v>
      </c>
      <c r="AI26" s="47"/>
      <c r="AJ26" s="49">
        <f>SUM(AJ20:AJ25)</f>
        <v>4</v>
      </c>
      <c r="AK26" s="48"/>
      <c r="AL26" s="46" t="s">
        <v>6</v>
      </c>
      <c r="AM26" s="47"/>
      <c r="AN26" s="49">
        <f>SUM(AN20:AN25)</f>
        <v>16</v>
      </c>
      <c r="AO26" s="48"/>
      <c r="AP26" s="46" t="s">
        <v>6</v>
      </c>
      <c r="AQ26" s="47"/>
      <c r="AR26" s="49">
        <f>SUM(AR20:AR25)</f>
        <v>6</v>
      </c>
      <c r="AS26" s="48"/>
      <c r="AT26" s="46" t="s">
        <v>6</v>
      </c>
      <c r="AU26" s="47"/>
      <c r="AV26" s="49">
        <f>SUM(AV20:AV25)</f>
        <v>14</v>
      </c>
    </row>
    <row r="29" spans="1:48" s="3" customFormat="1" ht="14.45" customHeight="1" x14ac:dyDescent="0.25">
      <c r="A29" s="96" t="str">
        <f>Otteluohjelma!$H$192&amp;"-"&amp;Otteluohjelma!$J$192</f>
        <v>7-8</v>
      </c>
      <c r="B29" s="99" t="str">
        <f>Otteluohjelma!$H$193</f>
        <v>RäMe</v>
      </c>
      <c r="C29" s="99"/>
      <c r="D29" s="99"/>
      <c r="F29" s="99" t="str">
        <f>Otteluohjelma!$J$193</f>
        <v>BcStory</v>
      </c>
      <c r="G29" s="99" t="e">
        <f>Perustiedot!#REF!</f>
        <v>#REF!</v>
      </c>
      <c r="H29" s="99" t="e">
        <f>Perustiedot!#REF!</f>
        <v>#REF!</v>
      </c>
      <c r="J29" s="99" t="str">
        <f>Otteluohjelma!$H$194</f>
        <v>TKK</v>
      </c>
      <c r="K29" s="99" t="str">
        <f>Perustiedot!$A$6</f>
        <v>WRB</v>
      </c>
      <c r="L29" s="99" t="str">
        <f>Perustiedot!$A$6</f>
        <v>WRB</v>
      </c>
      <c r="N29" s="99" t="str">
        <f>Otteluohjelma!$J$194</f>
        <v>GB</v>
      </c>
      <c r="O29" s="99"/>
      <c r="P29" s="99"/>
      <c r="Q29" s="100" t="str">
        <f>$A$29</f>
        <v>7-8</v>
      </c>
      <c r="R29" s="99" t="str">
        <f>Otteluohjelma!$H$195</f>
        <v>GH</v>
      </c>
      <c r="S29" s="99"/>
      <c r="T29" s="99"/>
      <c r="V29" s="99" t="str">
        <f>Otteluohjelma!$J$195</f>
        <v>AllStars</v>
      </c>
      <c r="W29" s="99" t="e">
        <f>Perustiedot!#REF!</f>
        <v>#REF!</v>
      </c>
      <c r="X29" s="99" t="e">
        <f>Perustiedot!#REF!</f>
        <v>#REF!</v>
      </c>
      <c r="Z29" s="99" t="str">
        <f>Otteluohjelma!$H$196</f>
        <v>Mistral</v>
      </c>
      <c r="AA29" s="99" t="str">
        <f>Perustiedot!$A$6</f>
        <v>WRB</v>
      </c>
      <c r="AB29" s="99" t="str">
        <f>Perustiedot!$A$6</f>
        <v>WRB</v>
      </c>
      <c r="AD29" s="99" t="str">
        <f>Otteluohjelma!$J$196</f>
        <v>WRB</v>
      </c>
      <c r="AE29" s="99"/>
      <c r="AF29" s="99"/>
      <c r="AG29" s="100" t="str">
        <f>$A$29</f>
        <v>7-8</v>
      </c>
      <c r="AH29" s="99" t="str">
        <f>Otteluohjelma!$H$197</f>
        <v>TPS</v>
      </c>
      <c r="AI29" s="99"/>
      <c r="AJ29" s="99"/>
      <c r="AL29" s="99" t="str">
        <f>Otteluohjelma!$J$197</f>
        <v>Patteri</v>
      </c>
      <c r="AM29" s="99" t="e">
        <f>Perustiedot!#REF!</f>
        <v>#REF!</v>
      </c>
      <c r="AN29" s="99" t="e">
        <f>Perustiedot!#REF!</f>
        <v>#REF!</v>
      </c>
      <c r="AP29" s="99" t="str">
        <f>Otteluohjelma!$H$198</f>
        <v>AllStars</v>
      </c>
      <c r="AQ29" s="99" t="str">
        <f>Perustiedot!$A$6</f>
        <v>WRB</v>
      </c>
      <c r="AR29" s="99" t="str">
        <f>Perustiedot!$A$6</f>
        <v>WRB</v>
      </c>
      <c r="AT29" s="99" t="str">
        <f>Otteluohjelma!$J$198</f>
        <v>Bay</v>
      </c>
      <c r="AU29" s="99"/>
      <c r="AV29" s="99"/>
    </row>
    <row r="30" spans="1:48" s="3" customFormat="1" x14ac:dyDescent="0.25">
      <c r="A30" s="97"/>
      <c r="B30" s="42" t="s">
        <v>3</v>
      </c>
      <c r="C30" s="43" t="s">
        <v>7</v>
      </c>
      <c r="D30" s="43" t="s">
        <v>8</v>
      </c>
      <c r="E30" s="44"/>
      <c r="F30" s="42" t="s">
        <v>3</v>
      </c>
      <c r="G30" s="43" t="s">
        <v>7</v>
      </c>
      <c r="H30" s="43" t="s">
        <v>8</v>
      </c>
      <c r="J30" s="42" t="s">
        <v>3</v>
      </c>
      <c r="K30" s="43" t="s">
        <v>7</v>
      </c>
      <c r="L30" s="43" t="s">
        <v>8</v>
      </c>
      <c r="M30" s="44"/>
      <c r="N30" s="42" t="s">
        <v>3</v>
      </c>
      <c r="O30" s="43" t="s">
        <v>7</v>
      </c>
      <c r="P30" s="43" t="s">
        <v>8</v>
      </c>
      <c r="Q30" s="101"/>
      <c r="R30" s="42" t="s">
        <v>3</v>
      </c>
      <c r="S30" s="43" t="s">
        <v>7</v>
      </c>
      <c r="T30" s="43" t="s">
        <v>8</v>
      </c>
      <c r="U30" s="44"/>
      <c r="V30" s="42" t="s">
        <v>3</v>
      </c>
      <c r="W30" s="43" t="s">
        <v>7</v>
      </c>
      <c r="X30" s="43" t="s">
        <v>8</v>
      </c>
      <c r="Z30" s="42" t="s">
        <v>3</v>
      </c>
      <c r="AA30" s="43" t="s">
        <v>7</v>
      </c>
      <c r="AB30" s="43" t="s">
        <v>8</v>
      </c>
      <c r="AC30" s="44"/>
      <c r="AD30" s="42" t="s">
        <v>3</v>
      </c>
      <c r="AE30" s="43" t="s">
        <v>7</v>
      </c>
      <c r="AF30" s="43" t="s">
        <v>8</v>
      </c>
      <c r="AG30" s="101"/>
      <c r="AH30" s="42" t="s">
        <v>3</v>
      </c>
      <c r="AI30" s="43" t="s">
        <v>7</v>
      </c>
      <c r="AJ30" s="43" t="s">
        <v>8</v>
      </c>
      <c r="AK30" s="44"/>
      <c r="AL30" s="42" t="s">
        <v>3</v>
      </c>
      <c r="AM30" s="43" t="s">
        <v>7</v>
      </c>
      <c r="AN30" s="43" t="s">
        <v>8</v>
      </c>
      <c r="AP30" s="42" t="s">
        <v>3</v>
      </c>
      <c r="AQ30" s="43" t="s">
        <v>7</v>
      </c>
      <c r="AR30" s="43" t="s">
        <v>8</v>
      </c>
      <c r="AS30" s="44"/>
      <c r="AT30" s="42" t="s">
        <v>3</v>
      </c>
      <c r="AU30" s="43" t="s">
        <v>7</v>
      </c>
      <c r="AV30" s="43" t="s">
        <v>8</v>
      </c>
    </row>
    <row r="31" spans="1:48" x14ac:dyDescent="0.25">
      <c r="A31" s="97"/>
      <c r="B31" s="35" t="s">
        <v>210</v>
      </c>
      <c r="C31" s="34">
        <v>161</v>
      </c>
      <c r="D31" s="45">
        <f>IF(C31=0,0,IF(C31=G31,1,IF(C31&gt;G31,2,0)))</f>
        <v>0</v>
      </c>
      <c r="F31" s="35" t="s">
        <v>184</v>
      </c>
      <c r="G31" s="34">
        <v>223</v>
      </c>
      <c r="H31" s="45">
        <f>IF(G31=0,0,IF(G31=C31,1,IF(G31&gt;C31,2,0)))</f>
        <v>2</v>
      </c>
      <c r="J31" s="35" t="s">
        <v>217</v>
      </c>
      <c r="K31" s="34">
        <v>223</v>
      </c>
      <c r="L31" s="45">
        <f>IF(K31=0,0,IF(K31=O31,1,IF(K31&gt;O31,2,0)))</f>
        <v>2</v>
      </c>
      <c r="N31" s="35" t="s">
        <v>105</v>
      </c>
      <c r="O31" s="34">
        <v>220</v>
      </c>
      <c r="P31" s="45">
        <f>IF(O31=0,0,IF(O31=K31,1,IF(O31&gt;K31,2,0)))</f>
        <v>0</v>
      </c>
      <c r="Q31" s="101"/>
      <c r="R31" s="35" t="s">
        <v>173</v>
      </c>
      <c r="S31" s="34">
        <v>191</v>
      </c>
      <c r="T31" s="45">
        <f>IF(S31=0,0,IF(S31=W31,1,IF(S31&gt;W31,2,0)))</f>
        <v>0</v>
      </c>
      <c r="V31" s="35" t="s">
        <v>201</v>
      </c>
      <c r="W31" s="34">
        <v>201</v>
      </c>
      <c r="X31" s="45">
        <f>IF(W31=0,0,IF(W31=S31,1,IF(W31&gt;S31,2,0)))</f>
        <v>2</v>
      </c>
      <c r="Z31" s="35" t="s">
        <v>164</v>
      </c>
      <c r="AA31" s="34">
        <v>187</v>
      </c>
      <c r="AB31" s="45">
        <f>IF(AA31=0,0,IF(AA31=AE31,1,IF(AA31&gt;AE31,2,0)))</f>
        <v>0</v>
      </c>
      <c r="AD31" s="35" t="s">
        <v>168</v>
      </c>
      <c r="AE31" s="34">
        <v>198</v>
      </c>
      <c r="AF31" s="45">
        <f>IF(AE31=0,0,IF(AE31=AA31,1,IF(AE31&gt;AA31,2,0)))</f>
        <v>2</v>
      </c>
      <c r="AG31" s="101"/>
      <c r="AH31" s="35" t="s">
        <v>133</v>
      </c>
      <c r="AI31" s="34">
        <v>187</v>
      </c>
      <c r="AJ31" s="45">
        <f>IF(AI31=0,0,IF(AI31=AM31,1,IF(AI31&gt;AM31,2,0)))</f>
        <v>0</v>
      </c>
      <c r="AL31" s="35" t="s">
        <v>195</v>
      </c>
      <c r="AM31" s="34">
        <v>204</v>
      </c>
      <c r="AN31" s="45">
        <f>IF(AM31=0,0,IF(AM31=AI31,1,IF(AM31&gt;AI31,2,0)))</f>
        <v>2</v>
      </c>
      <c r="AP31" s="35" t="s">
        <v>227</v>
      </c>
      <c r="AQ31" s="34">
        <v>164</v>
      </c>
      <c r="AR31" s="45">
        <f>IF(AQ31=0,0,IF(AQ31=AU31,1,IF(AQ31&gt;AU31,2,0)))</f>
        <v>0</v>
      </c>
      <c r="AT31" s="35" t="s">
        <v>192</v>
      </c>
      <c r="AU31" s="34">
        <v>225</v>
      </c>
      <c r="AV31" s="45">
        <f>IF(AU31=0,0,IF(AU31=AQ31,1,IF(AU31&gt;AQ31,2,0)))</f>
        <v>2</v>
      </c>
    </row>
    <row r="32" spans="1:48" x14ac:dyDescent="0.25">
      <c r="A32" s="97"/>
      <c r="B32" s="35" t="s">
        <v>153</v>
      </c>
      <c r="C32" s="34">
        <v>224</v>
      </c>
      <c r="D32" s="45">
        <f t="shared" ref="D32:D35" si="24">IF(C32=0,0,IF(C32=G32,1,IF(C32&gt;G32,2,0)))</f>
        <v>2</v>
      </c>
      <c r="F32" s="35" t="s">
        <v>185</v>
      </c>
      <c r="G32" s="34">
        <v>189</v>
      </c>
      <c r="H32" s="45">
        <f t="shared" ref="H32:H35" si="25">IF(G32=0,0,IF(G32=C32,1,IF(G32&gt;C32,2,0)))</f>
        <v>0</v>
      </c>
      <c r="J32" s="35" t="s">
        <v>225</v>
      </c>
      <c r="K32" s="34">
        <v>154</v>
      </c>
      <c r="L32" s="45">
        <f t="shared" ref="L32:L35" si="26">IF(K32=0,0,IF(K32=O32,1,IF(K32&gt;O32,2,0)))</f>
        <v>0</v>
      </c>
      <c r="N32" s="35" t="s">
        <v>129</v>
      </c>
      <c r="O32" s="34">
        <v>242</v>
      </c>
      <c r="P32" s="45">
        <f t="shared" ref="P32:P35" si="27">IF(O32=0,0,IF(O32=K32,1,IF(O32&gt;K32,2,0)))</f>
        <v>2</v>
      </c>
      <c r="Q32" s="101"/>
      <c r="R32" s="35" t="s">
        <v>215</v>
      </c>
      <c r="S32" s="34">
        <v>224</v>
      </c>
      <c r="T32" s="45">
        <f t="shared" ref="T32:T35" si="28">IF(S32=0,0,IF(S32=W32,1,IF(S32&gt;W32,2,0)))</f>
        <v>2</v>
      </c>
      <c r="V32" s="35" t="s">
        <v>199</v>
      </c>
      <c r="W32" s="34">
        <v>189</v>
      </c>
      <c r="X32" s="45">
        <f t="shared" ref="X32:X35" si="29">IF(W32=0,0,IF(W32=S32,1,IF(W32&gt;S32,2,0)))</f>
        <v>0</v>
      </c>
      <c r="Z32" s="35" t="s">
        <v>167</v>
      </c>
      <c r="AA32" s="34">
        <v>210</v>
      </c>
      <c r="AB32" s="45">
        <f t="shared" ref="AB32:AB35" si="30">IF(AA32=0,0,IF(AA32=AE32,1,IF(AA32&gt;AE32,2,0)))</f>
        <v>2</v>
      </c>
      <c r="AD32" s="35" t="s">
        <v>226</v>
      </c>
      <c r="AE32" s="34">
        <v>182</v>
      </c>
      <c r="AF32" s="45">
        <f t="shared" ref="AF32:AF35" si="31">IF(AE32=0,0,IF(AE32=AA32,1,IF(AE32&gt;AA32,2,0)))</f>
        <v>0</v>
      </c>
      <c r="AG32" s="101"/>
      <c r="AH32" s="35" t="s">
        <v>124</v>
      </c>
      <c r="AI32" s="34">
        <v>225</v>
      </c>
      <c r="AJ32" s="45">
        <f t="shared" ref="AJ32:AJ35" si="32">IF(AI32=0,0,IF(AI32=AM32,1,IF(AI32&gt;AM32,2,0)))</f>
        <v>0</v>
      </c>
      <c r="AL32" s="35" t="s">
        <v>194</v>
      </c>
      <c r="AM32" s="34">
        <v>232</v>
      </c>
      <c r="AN32" s="45">
        <f t="shared" ref="AN32:AN35" si="33">IF(AM32=0,0,IF(AM32=AI32,1,IF(AM32&gt;AI32,2,0)))</f>
        <v>2</v>
      </c>
      <c r="AP32" s="35" t="s">
        <v>199</v>
      </c>
      <c r="AQ32" s="34">
        <v>215</v>
      </c>
      <c r="AR32" s="45">
        <f t="shared" ref="AR32:AR35" si="34">IF(AQ32=0,0,IF(AQ32=AU32,1,IF(AQ32&gt;AU32,2,0)))</f>
        <v>2</v>
      </c>
      <c r="AT32" s="35" t="s">
        <v>228</v>
      </c>
      <c r="AU32" s="34">
        <v>199</v>
      </c>
      <c r="AV32" s="45">
        <f t="shared" ref="AV32:AV35" si="35">IF(AU32=0,0,IF(AU32=AQ32,1,IF(AU32&gt;AQ32,2,0)))</f>
        <v>0</v>
      </c>
    </row>
    <row r="33" spans="1:48" x14ac:dyDescent="0.25">
      <c r="A33" s="97"/>
      <c r="B33" s="35" t="s">
        <v>116</v>
      </c>
      <c r="C33" s="34">
        <v>187</v>
      </c>
      <c r="D33" s="45">
        <f t="shared" si="24"/>
        <v>0</v>
      </c>
      <c r="F33" s="35" t="s">
        <v>187</v>
      </c>
      <c r="G33" s="34">
        <v>232</v>
      </c>
      <c r="H33" s="45">
        <f t="shared" si="25"/>
        <v>2</v>
      </c>
      <c r="J33" s="35" t="s">
        <v>224</v>
      </c>
      <c r="K33" s="34">
        <v>177</v>
      </c>
      <c r="L33" s="45">
        <f t="shared" si="26"/>
        <v>0</v>
      </c>
      <c r="N33" s="35" t="s">
        <v>169</v>
      </c>
      <c r="O33" s="34">
        <v>213</v>
      </c>
      <c r="P33" s="45">
        <f t="shared" si="27"/>
        <v>2</v>
      </c>
      <c r="Q33" s="101"/>
      <c r="R33" s="35" t="s">
        <v>163</v>
      </c>
      <c r="S33" s="34">
        <v>204</v>
      </c>
      <c r="T33" s="45">
        <f t="shared" si="28"/>
        <v>2</v>
      </c>
      <c r="V33" s="35" t="s">
        <v>218</v>
      </c>
      <c r="W33" s="34">
        <v>193</v>
      </c>
      <c r="X33" s="45">
        <f t="shared" si="29"/>
        <v>0</v>
      </c>
      <c r="Z33" s="35" t="s">
        <v>165</v>
      </c>
      <c r="AA33" s="34">
        <v>247</v>
      </c>
      <c r="AB33" s="45">
        <f t="shared" si="30"/>
        <v>2</v>
      </c>
      <c r="AD33" s="35" t="s">
        <v>141</v>
      </c>
      <c r="AE33" s="34">
        <v>135</v>
      </c>
      <c r="AF33" s="45">
        <f t="shared" si="31"/>
        <v>0</v>
      </c>
      <c r="AG33" s="101"/>
      <c r="AH33" s="35" t="s">
        <v>145</v>
      </c>
      <c r="AI33" s="34">
        <v>256</v>
      </c>
      <c r="AJ33" s="45">
        <f t="shared" si="32"/>
        <v>2</v>
      </c>
      <c r="AL33" s="35" t="s">
        <v>115</v>
      </c>
      <c r="AM33" s="34">
        <v>174</v>
      </c>
      <c r="AN33" s="45">
        <f t="shared" si="33"/>
        <v>0</v>
      </c>
      <c r="AP33" s="35" t="s">
        <v>218</v>
      </c>
      <c r="AQ33" s="34">
        <v>188</v>
      </c>
      <c r="AR33" s="45">
        <f t="shared" si="34"/>
        <v>0</v>
      </c>
      <c r="AT33" s="35" t="s">
        <v>118</v>
      </c>
      <c r="AU33" s="34">
        <v>190</v>
      </c>
      <c r="AV33" s="45">
        <f t="shared" si="35"/>
        <v>2</v>
      </c>
    </row>
    <row r="34" spans="1:48" x14ac:dyDescent="0.25">
      <c r="A34" s="97"/>
      <c r="B34" s="35" t="s">
        <v>157</v>
      </c>
      <c r="C34" s="34">
        <v>188</v>
      </c>
      <c r="D34" s="45">
        <f t="shared" si="24"/>
        <v>0</v>
      </c>
      <c r="F34" s="35" t="s">
        <v>186</v>
      </c>
      <c r="G34" s="34">
        <v>266</v>
      </c>
      <c r="H34" s="45">
        <f t="shared" si="25"/>
        <v>2</v>
      </c>
      <c r="J34" s="35" t="s">
        <v>132</v>
      </c>
      <c r="K34" s="34">
        <v>213</v>
      </c>
      <c r="L34" s="45">
        <f t="shared" si="26"/>
        <v>0</v>
      </c>
      <c r="N34" s="35" t="s">
        <v>112</v>
      </c>
      <c r="O34" s="34">
        <v>254</v>
      </c>
      <c r="P34" s="45">
        <f t="shared" si="27"/>
        <v>2</v>
      </c>
      <c r="Q34" s="101"/>
      <c r="R34" s="35" t="s">
        <v>130</v>
      </c>
      <c r="S34" s="34">
        <v>171</v>
      </c>
      <c r="T34" s="45">
        <f t="shared" si="28"/>
        <v>0</v>
      </c>
      <c r="V34" s="35" t="s">
        <v>203</v>
      </c>
      <c r="W34" s="34">
        <v>175</v>
      </c>
      <c r="X34" s="45">
        <f t="shared" si="29"/>
        <v>2</v>
      </c>
      <c r="Z34" s="35" t="s">
        <v>166</v>
      </c>
      <c r="AA34" s="34">
        <v>222</v>
      </c>
      <c r="AB34" s="45">
        <f t="shared" si="30"/>
        <v>2</v>
      </c>
      <c r="AD34" s="35" t="s">
        <v>208</v>
      </c>
      <c r="AE34" s="34">
        <v>213</v>
      </c>
      <c r="AF34" s="45">
        <f t="shared" si="31"/>
        <v>0</v>
      </c>
      <c r="AG34" s="101"/>
      <c r="AH34" s="35" t="s">
        <v>155</v>
      </c>
      <c r="AI34" s="34">
        <v>179</v>
      </c>
      <c r="AJ34" s="45">
        <f t="shared" si="32"/>
        <v>0</v>
      </c>
      <c r="AL34" s="35" t="s">
        <v>149</v>
      </c>
      <c r="AM34" s="34">
        <v>181</v>
      </c>
      <c r="AN34" s="45">
        <f t="shared" si="33"/>
        <v>2</v>
      </c>
      <c r="AP34" s="35" t="s">
        <v>203</v>
      </c>
      <c r="AQ34" s="34">
        <v>238</v>
      </c>
      <c r="AR34" s="45">
        <f t="shared" si="34"/>
        <v>0</v>
      </c>
      <c r="AT34" s="35" t="s">
        <v>111</v>
      </c>
      <c r="AU34" s="34">
        <v>257</v>
      </c>
      <c r="AV34" s="45">
        <f t="shared" si="35"/>
        <v>2</v>
      </c>
    </row>
    <row r="35" spans="1:48" x14ac:dyDescent="0.25">
      <c r="A35" s="97"/>
      <c r="B35" s="35" t="s">
        <v>107</v>
      </c>
      <c r="C35" s="34">
        <v>187</v>
      </c>
      <c r="D35" s="45">
        <f t="shared" si="24"/>
        <v>1</v>
      </c>
      <c r="F35" s="35" t="s">
        <v>146</v>
      </c>
      <c r="G35" s="34">
        <v>187</v>
      </c>
      <c r="H35" s="45">
        <f t="shared" si="25"/>
        <v>1</v>
      </c>
      <c r="J35" s="35" t="s">
        <v>123</v>
      </c>
      <c r="K35" s="34">
        <v>266</v>
      </c>
      <c r="L35" s="45">
        <f t="shared" si="26"/>
        <v>2</v>
      </c>
      <c r="N35" s="35" t="s">
        <v>120</v>
      </c>
      <c r="O35" s="34">
        <v>228</v>
      </c>
      <c r="P35" s="45">
        <f t="shared" si="27"/>
        <v>0</v>
      </c>
      <c r="Q35" s="101"/>
      <c r="R35" s="35" t="s">
        <v>113</v>
      </c>
      <c r="S35" s="34">
        <v>177</v>
      </c>
      <c r="T35" s="45">
        <f t="shared" si="28"/>
        <v>0</v>
      </c>
      <c r="V35" s="35" t="s">
        <v>198</v>
      </c>
      <c r="W35" s="34">
        <v>191</v>
      </c>
      <c r="X35" s="45">
        <f t="shared" si="29"/>
        <v>2</v>
      </c>
      <c r="Z35" s="35" t="s">
        <v>161</v>
      </c>
      <c r="AA35" s="34">
        <v>165</v>
      </c>
      <c r="AB35" s="45">
        <f t="shared" si="30"/>
        <v>0</v>
      </c>
      <c r="AD35" s="35" t="s">
        <v>119</v>
      </c>
      <c r="AE35" s="34">
        <v>237</v>
      </c>
      <c r="AF35" s="45">
        <f t="shared" si="31"/>
        <v>2</v>
      </c>
      <c r="AG35" s="101"/>
      <c r="AH35" s="35" t="s">
        <v>140</v>
      </c>
      <c r="AI35" s="34">
        <v>166</v>
      </c>
      <c r="AJ35" s="45">
        <f t="shared" si="32"/>
        <v>0</v>
      </c>
      <c r="AL35" s="35" t="s">
        <v>122</v>
      </c>
      <c r="AM35" s="34">
        <v>223</v>
      </c>
      <c r="AN35" s="45">
        <f t="shared" si="33"/>
        <v>2</v>
      </c>
      <c r="AP35" s="35" t="s">
        <v>198</v>
      </c>
      <c r="AQ35" s="34">
        <v>224</v>
      </c>
      <c r="AR35" s="45">
        <f t="shared" si="34"/>
        <v>2</v>
      </c>
      <c r="AT35" s="35" t="s">
        <v>156</v>
      </c>
      <c r="AU35" s="34">
        <v>205</v>
      </c>
      <c r="AV35" s="45">
        <f t="shared" si="35"/>
        <v>0</v>
      </c>
    </row>
    <row r="36" spans="1:48" ht="18.75" x14ac:dyDescent="0.3">
      <c r="A36" s="97"/>
      <c r="B36" s="46" t="s">
        <v>35</v>
      </c>
      <c r="C36" s="47">
        <f>SUM(C31:C35)</f>
        <v>947</v>
      </c>
      <c r="D36" s="47">
        <f>IF(C36=0,0,IF(C36=G36,5,IF(C36&gt;G36,10,0)))</f>
        <v>0</v>
      </c>
      <c r="E36" s="48"/>
      <c r="F36" s="46" t="s">
        <v>35</v>
      </c>
      <c r="G36" s="47">
        <f>SUM(G31:G35)</f>
        <v>1097</v>
      </c>
      <c r="H36" s="47">
        <f>IF(G36=0,0,IF(G36=C36,5,IF(G36&gt;C36,10,0)))</f>
        <v>10</v>
      </c>
      <c r="I36" s="48"/>
      <c r="J36" s="46" t="s">
        <v>35</v>
      </c>
      <c r="K36" s="47">
        <f>SUM(K31:K35)</f>
        <v>1033</v>
      </c>
      <c r="L36" s="47">
        <f>IF(K36=0,0,IF(K36=O36,5,IF(K36&gt;O36,10,0)))</f>
        <v>0</v>
      </c>
      <c r="M36" s="48"/>
      <c r="N36" s="46" t="s">
        <v>35</v>
      </c>
      <c r="O36" s="47">
        <f>SUM(O31:O35)</f>
        <v>1157</v>
      </c>
      <c r="P36" s="47">
        <f>IF(O36=0,0,IF(O36=K36,5,IF(O36&gt;K36,10,0)))</f>
        <v>10</v>
      </c>
      <c r="Q36" s="101"/>
      <c r="R36" s="46" t="s">
        <v>35</v>
      </c>
      <c r="S36" s="47">
        <f>SUM(S31:S35)</f>
        <v>967</v>
      </c>
      <c r="T36" s="47">
        <f>IF(S36=0,0,IF(S36=W36,5,IF(S36&gt;W36,10,0)))</f>
        <v>10</v>
      </c>
      <c r="U36" s="48"/>
      <c r="V36" s="46" t="s">
        <v>35</v>
      </c>
      <c r="W36" s="47">
        <f>SUM(W31:W35)</f>
        <v>949</v>
      </c>
      <c r="X36" s="47">
        <f>IF(W36=0,0,IF(W36=S36,5,IF(W36&gt;S36,10,0)))</f>
        <v>0</v>
      </c>
      <c r="Y36" s="48"/>
      <c r="Z36" s="46" t="s">
        <v>35</v>
      </c>
      <c r="AA36" s="47">
        <f>SUM(AA31:AA35)</f>
        <v>1031</v>
      </c>
      <c r="AB36" s="47">
        <f>IF(AA36=0,0,IF(AA36=AE36,5,IF(AA36&gt;AE36,10,0)))</f>
        <v>10</v>
      </c>
      <c r="AC36" s="48"/>
      <c r="AD36" s="46" t="s">
        <v>35</v>
      </c>
      <c r="AE36" s="47">
        <f>SUM(AE31:AE35)</f>
        <v>965</v>
      </c>
      <c r="AF36" s="47">
        <f>IF(AE36=0,0,IF(AE36=AA36,5,IF(AE36&gt;AA36,10,0)))</f>
        <v>0</v>
      </c>
      <c r="AG36" s="101"/>
      <c r="AH36" s="46" t="s">
        <v>35</v>
      </c>
      <c r="AI36" s="47">
        <f>SUM(AI31:AI35)</f>
        <v>1013</v>
      </c>
      <c r="AJ36" s="47">
        <f>IF(AI36=0,0,IF(AI36=AM36,5,IF(AI36&gt;AM36,10,0)))</f>
        <v>0</v>
      </c>
      <c r="AK36" s="48"/>
      <c r="AL36" s="46" t="s">
        <v>35</v>
      </c>
      <c r="AM36" s="47">
        <f>SUM(AM31:AM35)</f>
        <v>1014</v>
      </c>
      <c r="AN36" s="47">
        <f>IF(AM36=0,0,IF(AM36=AI36,5,IF(AM36&gt;AI36,10,0)))</f>
        <v>10</v>
      </c>
      <c r="AO36" s="48"/>
      <c r="AP36" s="46" t="s">
        <v>35</v>
      </c>
      <c r="AQ36" s="47">
        <f>SUM(AQ31:AQ35)</f>
        <v>1029</v>
      </c>
      <c r="AR36" s="47">
        <f>IF(AQ36=0,0,IF(AQ36=AU36,5,IF(AQ36&gt;AU36,10,0)))</f>
        <v>0</v>
      </c>
      <c r="AS36" s="48"/>
      <c r="AT36" s="46" t="s">
        <v>35</v>
      </c>
      <c r="AU36" s="47">
        <f>SUM(AU31:AU35)</f>
        <v>1076</v>
      </c>
      <c r="AV36" s="47">
        <f>IF(AU36=0,0,IF(AU36=AQ36,5,IF(AU36&gt;AQ36,10,0)))</f>
        <v>10</v>
      </c>
    </row>
    <row r="37" spans="1:48" ht="18.75" x14ac:dyDescent="0.3">
      <c r="A37" s="97"/>
      <c r="B37" s="46" t="s">
        <v>6</v>
      </c>
      <c r="C37" s="47"/>
      <c r="D37" s="49">
        <f>SUM(D31:D36)</f>
        <v>3</v>
      </c>
      <c r="E37" s="48"/>
      <c r="F37" s="46" t="s">
        <v>6</v>
      </c>
      <c r="G37" s="47"/>
      <c r="H37" s="49">
        <f>SUM(H31:H36)</f>
        <v>17</v>
      </c>
      <c r="I37" s="48"/>
      <c r="J37" s="46" t="s">
        <v>6</v>
      </c>
      <c r="K37" s="47"/>
      <c r="L37" s="49">
        <f>SUM(L31:L36)</f>
        <v>4</v>
      </c>
      <c r="M37" s="48"/>
      <c r="N37" s="46" t="s">
        <v>6</v>
      </c>
      <c r="O37" s="47"/>
      <c r="P37" s="49">
        <f>SUM(P31:P36)</f>
        <v>16</v>
      </c>
      <c r="Q37" s="101"/>
      <c r="R37" s="46" t="s">
        <v>6</v>
      </c>
      <c r="S37" s="47"/>
      <c r="T37" s="49">
        <f>SUM(T31:T36)</f>
        <v>14</v>
      </c>
      <c r="U37" s="48"/>
      <c r="V37" s="46" t="s">
        <v>6</v>
      </c>
      <c r="W37" s="47"/>
      <c r="X37" s="49">
        <f>SUM(X31:X36)</f>
        <v>6</v>
      </c>
      <c r="Y37" s="48"/>
      <c r="Z37" s="46" t="s">
        <v>6</v>
      </c>
      <c r="AA37" s="47"/>
      <c r="AB37" s="49">
        <f>SUM(AB31:AB36)</f>
        <v>16</v>
      </c>
      <c r="AC37" s="48"/>
      <c r="AD37" s="46" t="s">
        <v>6</v>
      </c>
      <c r="AE37" s="47"/>
      <c r="AF37" s="49">
        <f>SUM(AF31:AF36)</f>
        <v>4</v>
      </c>
      <c r="AG37" s="101"/>
      <c r="AH37" s="46" t="s">
        <v>6</v>
      </c>
      <c r="AI37" s="47"/>
      <c r="AJ37" s="49">
        <f>SUM(AJ31:AJ36)</f>
        <v>2</v>
      </c>
      <c r="AK37" s="48"/>
      <c r="AL37" s="46" t="s">
        <v>6</v>
      </c>
      <c r="AM37" s="47"/>
      <c r="AN37" s="49">
        <f>SUM(AN31:AN36)</f>
        <v>18</v>
      </c>
      <c r="AO37" s="48"/>
      <c r="AP37" s="46" t="s">
        <v>6</v>
      </c>
      <c r="AQ37" s="47"/>
      <c r="AR37" s="49">
        <f>SUM(AR31:AR36)</f>
        <v>4</v>
      </c>
      <c r="AS37" s="48"/>
      <c r="AT37" s="46" t="s">
        <v>6</v>
      </c>
      <c r="AU37" s="47"/>
      <c r="AV37" s="49">
        <f>SUM(AV31:AV36)</f>
        <v>16</v>
      </c>
    </row>
    <row r="40" spans="1:48" s="3" customFormat="1" ht="14.45" customHeight="1" x14ac:dyDescent="0.25">
      <c r="A40" s="96" t="str">
        <f>Otteluohjelma!$K$192&amp;"-"&amp;Otteluohjelma!$M$192</f>
        <v>9-10</v>
      </c>
      <c r="B40" s="99" t="str">
        <f>Otteluohjelma!$K$193</f>
        <v>TPS</v>
      </c>
      <c r="C40" s="99" t="str">
        <f>Perustiedot!$A$8</f>
        <v>AllStars</v>
      </c>
      <c r="D40" s="99" t="str">
        <f>Perustiedot!$A$8</f>
        <v>AllStars</v>
      </c>
      <c r="F40" s="99" t="str">
        <f>Otteluohjelma!$M$193</f>
        <v>AllStars</v>
      </c>
      <c r="G40" s="99" t="str">
        <f>Perustiedot!$A$6</f>
        <v>WRB</v>
      </c>
      <c r="H40" s="99" t="str">
        <f>Perustiedot!$A$6</f>
        <v>WRB</v>
      </c>
      <c r="J40" s="99" t="str">
        <f>Otteluohjelma!$K$194</f>
        <v>Mistral</v>
      </c>
      <c r="K40" s="99" t="str">
        <f>Perustiedot!$A$7</f>
        <v>Mistral</v>
      </c>
      <c r="L40" s="99" t="str">
        <f>Perustiedot!$A$7</f>
        <v>Mistral</v>
      </c>
      <c r="N40" s="99" t="str">
        <f>Otteluohjelma!$M$194</f>
        <v>Mainarit</v>
      </c>
      <c r="O40" s="99"/>
      <c r="P40" s="99"/>
      <c r="Q40" s="96" t="str">
        <f>$A$40</f>
        <v>9-10</v>
      </c>
      <c r="R40" s="99" t="str">
        <f>Otteluohjelma!$K$195</f>
        <v>RäMe</v>
      </c>
      <c r="S40" s="99" t="str">
        <f>Perustiedot!$A$8</f>
        <v>AllStars</v>
      </c>
      <c r="T40" s="99" t="str">
        <f>Perustiedot!$A$8</f>
        <v>AllStars</v>
      </c>
      <c r="V40" s="99" t="str">
        <f>Otteluohjelma!$M$195</f>
        <v>Patteri</v>
      </c>
      <c r="W40" s="99" t="str">
        <f>Perustiedot!$A$6</f>
        <v>WRB</v>
      </c>
      <c r="X40" s="99" t="str">
        <f>Perustiedot!$A$6</f>
        <v>WRB</v>
      </c>
      <c r="Z40" s="99" t="str">
        <f>Otteluohjelma!$K$196</f>
        <v>GH</v>
      </c>
      <c r="AA40" s="99" t="str">
        <f>Perustiedot!$A$7</f>
        <v>Mistral</v>
      </c>
      <c r="AB40" s="99" t="str">
        <f>Perustiedot!$A$7</f>
        <v>Mistral</v>
      </c>
      <c r="AD40" s="99" t="str">
        <f>Otteluohjelma!$M$196</f>
        <v>BcStory</v>
      </c>
      <c r="AE40" s="99"/>
      <c r="AF40" s="99"/>
      <c r="AG40" s="96" t="str">
        <f>$A$40</f>
        <v>9-10</v>
      </c>
      <c r="AH40" s="99" t="str">
        <f>Otteluohjelma!$K$197</f>
        <v>GB</v>
      </c>
      <c r="AI40" s="99" t="str">
        <f>Perustiedot!$A$8</f>
        <v>AllStars</v>
      </c>
      <c r="AJ40" s="99" t="str">
        <f>Perustiedot!$A$8</f>
        <v>AllStars</v>
      </c>
      <c r="AL40" s="99" t="str">
        <f>Otteluohjelma!$M$197</f>
        <v>Bay</v>
      </c>
      <c r="AM40" s="99" t="str">
        <f>Perustiedot!$A$6</f>
        <v>WRB</v>
      </c>
      <c r="AN40" s="99" t="str">
        <f>Perustiedot!$A$6</f>
        <v>WRB</v>
      </c>
      <c r="AP40" s="99" t="str">
        <f>Otteluohjelma!$K$198</f>
        <v>Patteri</v>
      </c>
      <c r="AQ40" s="99" t="str">
        <f>Perustiedot!$A$7</f>
        <v>Mistral</v>
      </c>
      <c r="AR40" s="99" t="str">
        <f>Perustiedot!$A$7</f>
        <v>Mistral</v>
      </c>
      <c r="AT40" s="99" t="str">
        <f>Otteluohjelma!$M$198</f>
        <v>Mainarit</v>
      </c>
      <c r="AU40" s="99"/>
      <c r="AV40" s="99"/>
    </row>
    <row r="41" spans="1:48" s="3" customFormat="1" x14ac:dyDescent="0.25">
      <c r="A41" s="97"/>
      <c r="B41" s="42" t="s">
        <v>3</v>
      </c>
      <c r="C41" s="43" t="s">
        <v>7</v>
      </c>
      <c r="D41" s="43" t="s">
        <v>8</v>
      </c>
      <c r="E41" s="44"/>
      <c r="F41" s="42" t="s">
        <v>3</v>
      </c>
      <c r="G41" s="43" t="s">
        <v>7</v>
      </c>
      <c r="H41" s="43" t="s">
        <v>8</v>
      </c>
      <c r="J41" s="42" t="s">
        <v>3</v>
      </c>
      <c r="K41" s="43" t="s">
        <v>7</v>
      </c>
      <c r="L41" s="43" t="s">
        <v>8</v>
      </c>
      <c r="M41" s="44"/>
      <c r="N41" s="42" t="s">
        <v>3</v>
      </c>
      <c r="O41" s="43" t="s">
        <v>7</v>
      </c>
      <c r="P41" s="43" t="s">
        <v>8</v>
      </c>
      <c r="Q41" s="97"/>
      <c r="R41" s="42" t="s">
        <v>3</v>
      </c>
      <c r="S41" s="43" t="s">
        <v>7</v>
      </c>
      <c r="T41" s="43" t="s">
        <v>8</v>
      </c>
      <c r="U41" s="44"/>
      <c r="V41" s="42" t="s">
        <v>3</v>
      </c>
      <c r="W41" s="43" t="s">
        <v>7</v>
      </c>
      <c r="X41" s="43" t="s">
        <v>8</v>
      </c>
      <c r="Z41" s="42" t="s">
        <v>3</v>
      </c>
      <c r="AA41" s="43" t="s">
        <v>7</v>
      </c>
      <c r="AB41" s="43" t="s">
        <v>8</v>
      </c>
      <c r="AC41" s="44"/>
      <c r="AD41" s="42" t="s">
        <v>3</v>
      </c>
      <c r="AE41" s="43" t="s">
        <v>7</v>
      </c>
      <c r="AF41" s="43" t="s">
        <v>8</v>
      </c>
      <c r="AG41" s="97"/>
      <c r="AH41" s="42" t="s">
        <v>3</v>
      </c>
      <c r="AI41" s="43" t="s">
        <v>7</v>
      </c>
      <c r="AJ41" s="43" t="s">
        <v>8</v>
      </c>
      <c r="AK41" s="44"/>
      <c r="AL41" s="42" t="s">
        <v>3</v>
      </c>
      <c r="AM41" s="43" t="s">
        <v>7</v>
      </c>
      <c r="AN41" s="43" t="s">
        <v>8</v>
      </c>
      <c r="AP41" s="42" t="s">
        <v>3</v>
      </c>
      <c r="AQ41" s="43" t="s">
        <v>7</v>
      </c>
      <c r="AR41" s="43" t="s">
        <v>8</v>
      </c>
      <c r="AS41" s="44"/>
      <c r="AT41" s="42" t="s">
        <v>3</v>
      </c>
      <c r="AU41" s="43" t="s">
        <v>7</v>
      </c>
      <c r="AV41" s="43" t="s">
        <v>8</v>
      </c>
    </row>
    <row r="42" spans="1:48" x14ac:dyDescent="0.25">
      <c r="A42" s="97"/>
      <c r="B42" s="35" t="s">
        <v>133</v>
      </c>
      <c r="C42" s="34">
        <v>216</v>
      </c>
      <c r="D42" s="45">
        <f>IF(C42=0,0,IF(C42=G42,1,IF(C42&gt;G42,2,0)))</f>
        <v>2</v>
      </c>
      <c r="F42" s="35" t="s">
        <v>201</v>
      </c>
      <c r="G42" s="34">
        <v>203</v>
      </c>
      <c r="H42" s="45">
        <f>IF(G42=0,0,IF(G42=C42,1,IF(G42&gt;C42,2,0)))</f>
        <v>0</v>
      </c>
      <c r="J42" s="35" t="s">
        <v>164</v>
      </c>
      <c r="K42" s="34">
        <v>193</v>
      </c>
      <c r="L42" s="45">
        <f>IF(K42=0,0,IF(K42=O42,1,IF(K42&gt;O42,2,0)))</f>
        <v>0</v>
      </c>
      <c r="N42" s="35" t="s">
        <v>131</v>
      </c>
      <c r="O42" s="34">
        <v>270</v>
      </c>
      <c r="P42" s="45">
        <f>IF(O42=0,0,IF(O42=K42,1,IF(O42&gt;K42,2,0)))</f>
        <v>2</v>
      </c>
      <c r="Q42" s="97"/>
      <c r="R42" s="35" t="s">
        <v>143</v>
      </c>
      <c r="S42" s="34">
        <v>222</v>
      </c>
      <c r="T42" s="45">
        <f>IF(S42=0,0,IF(S42=W42,1,IF(S42&gt;W42,2,0)))</f>
        <v>2</v>
      </c>
      <c r="V42" s="35" t="s">
        <v>195</v>
      </c>
      <c r="W42" s="34">
        <v>176</v>
      </c>
      <c r="X42" s="45">
        <f>IF(W42=0,0,IF(W42=S42,1,IF(W42&gt;S42,2,0)))</f>
        <v>0</v>
      </c>
      <c r="Z42" s="35" t="s">
        <v>173</v>
      </c>
      <c r="AA42" s="34">
        <v>184</v>
      </c>
      <c r="AB42" s="45">
        <f>IF(AA42=0,0,IF(AA42=AE42,1,IF(AA42&gt;AE42,2,0)))</f>
        <v>0</v>
      </c>
      <c r="AD42" s="35" t="s">
        <v>184</v>
      </c>
      <c r="AE42" s="34">
        <v>211</v>
      </c>
      <c r="AF42" s="45">
        <f>IF(AE42=0,0,IF(AE42=AA42,1,IF(AE42&gt;AA42,2,0)))</f>
        <v>2</v>
      </c>
      <c r="AG42" s="97"/>
      <c r="AH42" s="35" t="s">
        <v>105</v>
      </c>
      <c r="AI42" s="34">
        <v>201</v>
      </c>
      <c r="AJ42" s="45">
        <f>IF(AI42=0,0,IF(AI42=AM42,1,IF(AI42&gt;AM42,2,0)))</f>
        <v>0</v>
      </c>
      <c r="AL42" s="35" t="s">
        <v>192</v>
      </c>
      <c r="AM42" s="34">
        <v>219</v>
      </c>
      <c r="AN42" s="45">
        <f>IF(AM42=0,0,IF(AM42=AI42,1,IF(AM42&gt;AI42,2,0)))</f>
        <v>2</v>
      </c>
      <c r="AP42" s="35" t="s">
        <v>195</v>
      </c>
      <c r="AQ42" s="34">
        <v>190</v>
      </c>
      <c r="AR42" s="45">
        <f>IF(AQ42=0,0,IF(AQ42=AU42,1,IF(AQ42&gt;AU42,2,0)))</f>
        <v>0</v>
      </c>
      <c r="AT42" s="35" t="s">
        <v>131</v>
      </c>
      <c r="AU42" s="34">
        <v>238</v>
      </c>
      <c r="AV42" s="45">
        <f>IF(AU42=0,0,IF(AU42=AQ42,1,IF(AU42&gt;AQ42,2,0)))</f>
        <v>2</v>
      </c>
    </row>
    <row r="43" spans="1:48" x14ac:dyDescent="0.25">
      <c r="A43" s="97"/>
      <c r="B43" s="35" t="s">
        <v>124</v>
      </c>
      <c r="C43" s="34">
        <v>202</v>
      </c>
      <c r="D43" s="45">
        <f t="shared" ref="D43:D46" si="36">IF(C43=0,0,IF(C43=G43,1,IF(C43&gt;G43,2,0)))</f>
        <v>2</v>
      </c>
      <c r="F43" s="35" t="s">
        <v>199</v>
      </c>
      <c r="G43" s="34">
        <v>197</v>
      </c>
      <c r="H43" s="45">
        <f t="shared" ref="H43:H46" si="37">IF(G43=0,0,IF(G43=C43,1,IF(G43&gt;C43,2,0)))</f>
        <v>0</v>
      </c>
      <c r="J43" s="35" t="s">
        <v>167</v>
      </c>
      <c r="K43" s="34">
        <v>182</v>
      </c>
      <c r="L43" s="45">
        <f t="shared" ref="L43:L46" si="38">IF(K43=0,0,IF(K43=O43,1,IF(K43&gt;O43,2,0)))</f>
        <v>0</v>
      </c>
      <c r="N43" s="35" t="s">
        <v>178</v>
      </c>
      <c r="O43" s="34">
        <v>248</v>
      </c>
      <c r="P43" s="45">
        <f t="shared" ref="P43:P46" si="39">IF(O43=0,0,IF(O43=K43,1,IF(O43&gt;K43,2,0)))</f>
        <v>2</v>
      </c>
      <c r="Q43" s="97"/>
      <c r="R43" s="35" t="s">
        <v>153</v>
      </c>
      <c r="S43" s="34">
        <v>170</v>
      </c>
      <c r="T43" s="45">
        <f t="shared" ref="T43:T46" si="40">IF(S43=0,0,IF(S43=W43,1,IF(S43&gt;W43,2,0)))</f>
        <v>0</v>
      </c>
      <c r="V43" s="35" t="s">
        <v>194</v>
      </c>
      <c r="W43" s="34">
        <v>190</v>
      </c>
      <c r="X43" s="45">
        <f t="shared" ref="X43:X46" si="41">IF(W43=0,0,IF(W43=S43,1,IF(W43&gt;S43,2,0)))</f>
        <v>2</v>
      </c>
      <c r="Z43" s="35" t="s">
        <v>215</v>
      </c>
      <c r="AA43" s="34">
        <v>254</v>
      </c>
      <c r="AB43" s="45">
        <f t="shared" ref="AB43:AB46" si="42">IF(AA43=0,0,IF(AA43=AE43,1,IF(AA43&gt;AE43,2,0)))</f>
        <v>2</v>
      </c>
      <c r="AD43" s="35" t="s">
        <v>185</v>
      </c>
      <c r="AE43" s="34">
        <v>216</v>
      </c>
      <c r="AF43" s="45">
        <f t="shared" ref="AF43:AF46" si="43">IF(AE43=0,0,IF(AE43=AA43,1,IF(AE43&gt;AA43,2,0)))</f>
        <v>0</v>
      </c>
      <c r="AG43" s="97"/>
      <c r="AH43" s="35" t="s">
        <v>129</v>
      </c>
      <c r="AI43" s="34">
        <v>245</v>
      </c>
      <c r="AJ43" s="45">
        <f t="shared" ref="AJ43:AJ46" si="44">IF(AI43=0,0,IF(AI43=AM43,1,IF(AI43&gt;AM43,2,0)))</f>
        <v>2</v>
      </c>
      <c r="AL43" s="35" t="s">
        <v>219</v>
      </c>
      <c r="AM43" s="34">
        <v>163</v>
      </c>
      <c r="AN43" s="45">
        <f t="shared" ref="AN43:AN46" si="45">IF(AM43=0,0,IF(AM43=AI43,1,IF(AM43&gt;AI43,2,0)))</f>
        <v>0</v>
      </c>
      <c r="AP43" s="35" t="s">
        <v>194</v>
      </c>
      <c r="AQ43" s="34">
        <v>173</v>
      </c>
      <c r="AR43" s="45">
        <f t="shared" ref="AR43:AR46" si="46">IF(AQ43=0,0,IF(AQ43=AU43,1,IF(AQ43&gt;AU43,2,0)))</f>
        <v>0</v>
      </c>
      <c r="AT43" s="35" t="s">
        <v>178</v>
      </c>
      <c r="AU43" s="34">
        <v>202</v>
      </c>
      <c r="AV43" s="45">
        <f t="shared" ref="AV43:AV46" si="47">IF(AU43=0,0,IF(AU43=AQ43,1,IF(AU43&gt;AQ43,2,0)))</f>
        <v>2</v>
      </c>
    </row>
    <row r="44" spans="1:48" x14ac:dyDescent="0.25">
      <c r="A44" s="97"/>
      <c r="B44" s="35" t="s">
        <v>145</v>
      </c>
      <c r="C44" s="34">
        <v>231</v>
      </c>
      <c r="D44" s="45">
        <f t="shared" si="36"/>
        <v>0</v>
      </c>
      <c r="F44" s="35" t="s">
        <v>218</v>
      </c>
      <c r="G44" s="34">
        <v>247</v>
      </c>
      <c r="H44" s="45">
        <f t="shared" si="37"/>
        <v>2</v>
      </c>
      <c r="J44" s="35" t="s">
        <v>165</v>
      </c>
      <c r="K44" s="34">
        <v>165</v>
      </c>
      <c r="L44" s="45">
        <f t="shared" si="38"/>
        <v>0</v>
      </c>
      <c r="N44" s="35" t="s">
        <v>147</v>
      </c>
      <c r="O44" s="34">
        <v>189</v>
      </c>
      <c r="P44" s="45">
        <f t="shared" si="39"/>
        <v>2</v>
      </c>
      <c r="Q44" s="97"/>
      <c r="R44" s="35" t="s">
        <v>116</v>
      </c>
      <c r="S44" s="34">
        <v>238</v>
      </c>
      <c r="T44" s="45">
        <f t="shared" si="40"/>
        <v>2</v>
      </c>
      <c r="V44" s="35" t="s">
        <v>196</v>
      </c>
      <c r="W44" s="34">
        <v>182</v>
      </c>
      <c r="X44" s="45">
        <f t="shared" si="41"/>
        <v>0</v>
      </c>
      <c r="Z44" s="35" t="s">
        <v>163</v>
      </c>
      <c r="AA44" s="34">
        <v>179</v>
      </c>
      <c r="AB44" s="45">
        <f t="shared" si="42"/>
        <v>0</v>
      </c>
      <c r="AD44" s="35" t="s">
        <v>187</v>
      </c>
      <c r="AE44" s="34">
        <v>183</v>
      </c>
      <c r="AF44" s="45">
        <f t="shared" si="43"/>
        <v>2</v>
      </c>
      <c r="AG44" s="97"/>
      <c r="AH44" s="35" t="s">
        <v>169</v>
      </c>
      <c r="AI44" s="34">
        <v>254</v>
      </c>
      <c r="AJ44" s="45">
        <f t="shared" si="44"/>
        <v>2</v>
      </c>
      <c r="AL44" s="35" t="s">
        <v>118</v>
      </c>
      <c r="AM44" s="34">
        <v>173</v>
      </c>
      <c r="AN44" s="45">
        <f t="shared" si="45"/>
        <v>0</v>
      </c>
      <c r="AP44" s="35" t="s">
        <v>115</v>
      </c>
      <c r="AQ44" s="34">
        <v>224</v>
      </c>
      <c r="AR44" s="45">
        <f t="shared" si="46"/>
        <v>2</v>
      </c>
      <c r="AT44" s="35" t="s">
        <v>147</v>
      </c>
      <c r="AU44" s="34">
        <v>185</v>
      </c>
      <c r="AV44" s="45">
        <f t="shared" si="47"/>
        <v>0</v>
      </c>
    </row>
    <row r="45" spans="1:48" x14ac:dyDescent="0.25">
      <c r="A45" s="97"/>
      <c r="B45" s="35" t="s">
        <v>155</v>
      </c>
      <c r="C45" s="34">
        <v>223</v>
      </c>
      <c r="D45" s="45">
        <f t="shared" si="36"/>
        <v>0</v>
      </c>
      <c r="F45" s="35" t="s">
        <v>203</v>
      </c>
      <c r="G45" s="34">
        <v>225</v>
      </c>
      <c r="H45" s="45">
        <f t="shared" si="37"/>
        <v>2</v>
      </c>
      <c r="J45" s="35" t="s">
        <v>166</v>
      </c>
      <c r="K45" s="34">
        <v>226</v>
      </c>
      <c r="L45" s="45">
        <f t="shared" si="38"/>
        <v>2</v>
      </c>
      <c r="N45" s="35" t="s">
        <v>142</v>
      </c>
      <c r="O45" s="34">
        <v>214</v>
      </c>
      <c r="P45" s="45">
        <f t="shared" si="39"/>
        <v>0</v>
      </c>
      <c r="Q45" s="97"/>
      <c r="R45" s="35" t="s">
        <v>157</v>
      </c>
      <c r="S45" s="34">
        <v>195</v>
      </c>
      <c r="T45" s="45">
        <f t="shared" si="40"/>
        <v>0</v>
      </c>
      <c r="V45" s="35" t="s">
        <v>149</v>
      </c>
      <c r="W45" s="34">
        <v>206</v>
      </c>
      <c r="X45" s="45">
        <f t="shared" si="41"/>
        <v>2</v>
      </c>
      <c r="Z45" s="35" t="s">
        <v>130</v>
      </c>
      <c r="AA45" s="34">
        <v>190</v>
      </c>
      <c r="AB45" s="45">
        <f t="shared" si="42"/>
        <v>2</v>
      </c>
      <c r="AD45" s="35" t="s">
        <v>146</v>
      </c>
      <c r="AE45" s="34">
        <v>184</v>
      </c>
      <c r="AF45" s="45">
        <f t="shared" si="43"/>
        <v>0</v>
      </c>
      <c r="AG45" s="97"/>
      <c r="AH45" s="35" t="s">
        <v>112</v>
      </c>
      <c r="AI45" s="34">
        <v>178</v>
      </c>
      <c r="AJ45" s="45">
        <f t="shared" si="44"/>
        <v>0</v>
      </c>
      <c r="AL45" s="35" t="s">
        <v>111</v>
      </c>
      <c r="AM45" s="34">
        <v>276</v>
      </c>
      <c r="AN45" s="45">
        <f t="shared" si="45"/>
        <v>2</v>
      </c>
      <c r="AP45" s="35" t="s">
        <v>196</v>
      </c>
      <c r="AQ45" s="34">
        <v>236</v>
      </c>
      <c r="AR45" s="45">
        <f t="shared" si="46"/>
        <v>2</v>
      </c>
      <c r="AT45" s="35" t="s">
        <v>121</v>
      </c>
      <c r="AU45" s="34">
        <v>199</v>
      </c>
      <c r="AV45" s="45">
        <f t="shared" si="47"/>
        <v>0</v>
      </c>
    </row>
    <row r="46" spans="1:48" x14ac:dyDescent="0.25">
      <c r="A46" s="97"/>
      <c r="B46" s="35" t="s">
        <v>140</v>
      </c>
      <c r="C46" s="34">
        <v>226</v>
      </c>
      <c r="D46" s="45">
        <f t="shared" si="36"/>
        <v>2</v>
      </c>
      <c r="F46" s="35" t="s">
        <v>198</v>
      </c>
      <c r="G46" s="34">
        <v>204</v>
      </c>
      <c r="H46" s="45">
        <f t="shared" si="37"/>
        <v>0</v>
      </c>
      <c r="J46" s="35" t="s">
        <v>161</v>
      </c>
      <c r="K46" s="34">
        <v>214</v>
      </c>
      <c r="L46" s="45">
        <f t="shared" si="38"/>
        <v>2</v>
      </c>
      <c r="N46" s="35" t="s">
        <v>126</v>
      </c>
      <c r="O46" s="34">
        <v>199</v>
      </c>
      <c r="P46" s="45">
        <f t="shared" si="39"/>
        <v>0</v>
      </c>
      <c r="Q46" s="97"/>
      <c r="R46" s="35" t="s">
        <v>107</v>
      </c>
      <c r="S46" s="34">
        <v>171</v>
      </c>
      <c r="T46" s="45">
        <f t="shared" si="40"/>
        <v>0</v>
      </c>
      <c r="V46" s="35" t="s">
        <v>122</v>
      </c>
      <c r="W46" s="34">
        <v>228</v>
      </c>
      <c r="X46" s="45">
        <f t="shared" si="41"/>
        <v>2</v>
      </c>
      <c r="Z46" s="35" t="s">
        <v>125</v>
      </c>
      <c r="AA46" s="34">
        <v>232</v>
      </c>
      <c r="AB46" s="45">
        <f t="shared" si="42"/>
        <v>2</v>
      </c>
      <c r="AD46" s="35" t="s">
        <v>186</v>
      </c>
      <c r="AE46" s="34">
        <v>224</v>
      </c>
      <c r="AF46" s="45">
        <f t="shared" si="43"/>
        <v>0</v>
      </c>
      <c r="AG46" s="97"/>
      <c r="AH46" s="35" t="s">
        <v>120</v>
      </c>
      <c r="AI46" s="34">
        <v>232</v>
      </c>
      <c r="AJ46" s="45">
        <f t="shared" si="44"/>
        <v>2</v>
      </c>
      <c r="AL46" s="35" t="s">
        <v>156</v>
      </c>
      <c r="AM46" s="34">
        <v>220</v>
      </c>
      <c r="AN46" s="45">
        <f t="shared" si="45"/>
        <v>0</v>
      </c>
      <c r="AP46" s="35" t="s">
        <v>122</v>
      </c>
      <c r="AQ46" s="34">
        <v>222</v>
      </c>
      <c r="AR46" s="45">
        <f t="shared" si="46"/>
        <v>2</v>
      </c>
      <c r="AT46" s="35" t="s">
        <v>126</v>
      </c>
      <c r="AU46" s="34">
        <v>205</v>
      </c>
      <c r="AV46" s="45">
        <f t="shared" si="47"/>
        <v>0</v>
      </c>
    </row>
    <row r="47" spans="1:48" ht="18.75" x14ac:dyDescent="0.3">
      <c r="A47" s="97"/>
      <c r="B47" s="46" t="s">
        <v>35</v>
      </c>
      <c r="C47" s="47">
        <f>SUM(C42:C46)</f>
        <v>1098</v>
      </c>
      <c r="D47" s="47">
        <f>IF(C47=0,0,IF(C47=G47,5,IF(C47&gt;G47,10,0)))</f>
        <v>10</v>
      </c>
      <c r="E47" s="48"/>
      <c r="F47" s="46" t="s">
        <v>35</v>
      </c>
      <c r="G47" s="47">
        <f>SUM(G42:G46)</f>
        <v>1076</v>
      </c>
      <c r="H47" s="47">
        <f>IF(G47=0,0,IF(G47=C47,5,IF(G47&gt;C47,10,0)))</f>
        <v>0</v>
      </c>
      <c r="I47" s="48"/>
      <c r="J47" s="46" t="s">
        <v>35</v>
      </c>
      <c r="K47" s="47">
        <f>SUM(K42:K46)</f>
        <v>980</v>
      </c>
      <c r="L47" s="47">
        <f>IF(K47=0,0,IF(K47=O47,5,IF(K47&gt;O47,10,0)))</f>
        <v>0</v>
      </c>
      <c r="M47" s="48"/>
      <c r="N47" s="46" t="s">
        <v>35</v>
      </c>
      <c r="O47" s="47">
        <f>SUM(O42:O46)</f>
        <v>1120</v>
      </c>
      <c r="P47" s="47">
        <f>IF(O47=0,0,IF(O47=K47,5,IF(O47&gt;K47,10,0)))</f>
        <v>10</v>
      </c>
      <c r="Q47" s="97"/>
      <c r="R47" s="46" t="s">
        <v>35</v>
      </c>
      <c r="S47" s="47">
        <f>SUM(S42:S46)</f>
        <v>996</v>
      </c>
      <c r="T47" s="47">
        <f>IF(S47=0,0,IF(S47=W47,5,IF(S47&gt;W47,10,0)))</f>
        <v>10</v>
      </c>
      <c r="U47" s="48"/>
      <c r="V47" s="46" t="s">
        <v>35</v>
      </c>
      <c r="W47" s="47">
        <f>SUM(W42:W46)</f>
        <v>982</v>
      </c>
      <c r="X47" s="47">
        <f>IF(W47=0,0,IF(W47=S47,5,IF(W47&gt;S47,10,0)))</f>
        <v>0</v>
      </c>
      <c r="Y47" s="48"/>
      <c r="Z47" s="46" t="s">
        <v>35</v>
      </c>
      <c r="AA47" s="47">
        <f>SUM(AA42:AA46)</f>
        <v>1039</v>
      </c>
      <c r="AB47" s="47">
        <f>IF(AA47=0,0,IF(AA47=AE47,5,IF(AA47&gt;AE47,10,0)))</f>
        <v>10</v>
      </c>
      <c r="AC47" s="48"/>
      <c r="AD47" s="46" t="s">
        <v>35</v>
      </c>
      <c r="AE47" s="47">
        <f>SUM(AE42:AE46)</f>
        <v>1018</v>
      </c>
      <c r="AF47" s="47">
        <f>IF(AE47=0,0,IF(AE47=AA47,5,IF(AE47&gt;AA47,10,0)))</f>
        <v>0</v>
      </c>
      <c r="AG47" s="97"/>
      <c r="AH47" s="46" t="s">
        <v>35</v>
      </c>
      <c r="AI47" s="47">
        <f>SUM(AI42:AI46)</f>
        <v>1110</v>
      </c>
      <c r="AJ47" s="47">
        <f>IF(AI47=0,0,IF(AI47=AM47,5,IF(AI47&gt;AM47,10,0)))</f>
        <v>10</v>
      </c>
      <c r="AK47" s="48"/>
      <c r="AL47" s="46" t="s">
        <v>35</v>
      </c>
      <c r="AM47" s="47">
        <f>SUM(AM42:AM46)</f>
        <v>1051</v>
      </c>
      <c r="AN47" s="47">
        <f>IF(AM47=0,0,IF(AM47=AI47,5,IF(AM47&gt;AI47,10,0)))</f>
        <v>0</v>
      </c>
      <c r="AO47" s="48"/>
      <c r="AP47" s="46" t="s">
        <v>35</v>
      </c>
      <c r="AQ47" s="47">
        <f>SUM(AQ42:AQ46)</f>
        <v>1045</v>
      </c>
      <c r="AR47" s="47">
        <f>IF(AQ47=0,0,IF(AQ47=AU47,5,IF(AQ47&gt;AU47,10,0)))</f>
        <v>10</v>
      </c>
      <c r="AS47" s="48"/>
      <c r="AT47" s="46" t="s">
        <v>35</v>
      </c>
      <c r="AU47" s="47">
        <f>SUM(AU42:AU46)</f>
        <v>1029</v>
      </c>
      <c r="AV47" s="47">
        <f>IF(AU47=0,0,IF(AU47=AQ47,5,IF(AU47&gt;AQ47,10,0)))</f>
        <v>0</v>
      </c>
    </row>
    <row r="48" spans="1:48" ht="18.75" x14ac:dyDescent="0.3">
      <c r="A48" s="97"/>
      <c r="B48" s="46" t="s">
        <v>6</v>
      </c>
      <c r="C48" s="47"/>
      <c r="D48" s="49">
        <f>SUM(D42:D47)</f>
        <v>16</v>
      </c>
      <c r="E48" s="48"/>
      <c r="F48" s="46" t="s">
        <v>6</v>
      </c>
      <c r="G48" s="47"/>
      <c r="H48" s="49">
        <f>SUM(H42:H47)</f>
        <v>4</v>
      </c>
      <c r="I48" s="48"/>
      <c r="J48" s="46" t="s">
        <v>6</v>
      </c>
      <c r="K48" s="47"/>
      <c r="L48" s="49">
        <f>SUM(L42:L47)</f>
        <v>4</v>
      </c>
      <c r="M48" s="48"/>
      <c r="N48" s="46" t="s">
        <v>6</v>
      </c>
      <c r="O48" s="47"/>
      <c r="P48" s="49">
        <f>SUM(P42:P47)</f>
        <v>16</v>
      </c>
      <c r="Q48" s="97"/>
      <c r="R48" s="46" t="s">
        <v>6</v>
      </c>
      <c r="S48" s="47"/>
      <c r="T48" s="49">
        <f>SUM(T42:T47)</f>
        <v>14</v>
      </c>
      <c r="U48" s="48"/>
      <c r="V48" s="46" t="s">
        <v>6</v>
      </c>
      <c r="W48" s="47"/>
      <c r="X48" s="49">
        <f>SUM(X42:X47)</f>
        <v>6</v>
      </c>
      <c r="Y48" s="48"/>
      <c r="Z48" s="46" t="s">
        <v>6</v>
      </c>
      <c r="AA48" s="47"/>
      <c r="AB48" s="49">
        <f>SUM(AB42:AB47)</f>
        <v>16</v>
      </c>
      <c r="AC48" s="48"/>
      <c r="AD48" s="46" t="s">
        <v>6</v>
      </c>
      <c r="AE48" s="47"/>
      <c r="AF48" s="49">
        <f>SUM(AF42:AF47)</f>
        <v>4</v>
      </c>
      <c r="AG48" s="97"/>
      <c r="AH48" s="46" t="s">
        <v>6</v>
      </c>
      <c r="AI48" s="47"/>
      <c r="AJ48" s="49">
        <f>SUM(AJ42:AJ47)</f>
        <v>16</v>
      </c>
      <c r="AK48" s="48"/>
      <c r="AL48" s="46" t="s">
        <v>6</v>
      </c>
      <c r="AM48" s="47"/>
      <c r="AN48" s="49">
        <f>SUM(AN42:AN47)</f>
        <v>4</v>
      </c>
      <c r="AO48" s="48"/>
      <c r="AP48" s="46" t="s">
        <v>6</v>
      </c>
      <c r="AQ48" s="47"/>
      <c r="AR48" s="49">
        <f>SUM(AR42:AR47)</f>
        <v>16</v>
      </c>
      <c r="AS48" s="48"/>
      <c r="AT48" s="46" t="s">
        <v>6</v>
      </c>
      <c r="AU48" s="47"/>
      <c r="AV48" s="49">
        <f>SUM(AV42:AV47)</f>
        <v>4</v>
      </c>
    </row>
    <row r="51" spans="1:48" s="3" customFormat="1" ht="14.45" customHeight="1" x14ac:dyDescent="0.25">
      <c r="A51" s="96" t="str">
        <f>Otteluohjelma!$N$192&amp;"-"&amp;Otteluohjelma!$P$192</f>
        <v>11-12</v>
      </c>
      <c r="B51" s="99" t="str">
        <f>Otteluohjelma!$N$193</f>
        <v>Mistral</v>
      </c>
      <c r="C51" s="99" t="str">
        <f>Perustiedot!$A$8</f>
        <v>AllStars</v>
      </c>
      <c r="D51" s="99" t="str">
        <f>Perustiedot!$A$8</f>
        <v>AllStars</v>
      </c>
      <c r="F51" s="99" t="str">
        <f>Otteluohjelma!$P$193</f>
        <v>Bay</v>
      </c>
      <c r="G51" s="99" t="str">
        <f>Perustiedot!$A$6</f>
        <v>WRB</v>
      </c>
      <c r="H51" s="99" t="str">
        <f>Perustiedot!$A$6</f>
        <v>WRB</v>
      </c>
      <c r="J51" s="99" t="str">
        <f>Otteluohjelma!$N$194</f>
        <v>GH</v>
      </c>
      <c r="K51" s="99" t="str">
        <f>Perustiedot!$A$7</f>
        <v>Mistral</v>
      </c>
      <c r="L51" s="99" t="str">
        <f>Perustiedot!$A$7</f>
        <v>Mistral</v>
      </c>
      <c r="N51" s="99" t="str">
        <f>Otteluohjelma!$P$194</f>
        <v>TPS</v>
      </c>
      <c r="O51" s="99"/>
      <c r="P51" s="99"/>
      <c r="Q51" s="96" t="str">
        <f>$A$51</f>
        <v>11-12</v>
      </c>
      <c r="R51" s="99" t="str">
        <f>Otteluohjelma!$N$195</f>
        <v>TKK</v>
      </c>
      <c r="S51" s="99" t="str">
        <f>Perustiedot!$A$8</f>
        <v>AllStars</v>
      </c>
      <c r="T51" s="99" t="str">
        <f>Perustiedot!$A$8</f>
        <v>AllStars</v>
      </c>
      <c r="V51" s="99" t="str">
        <f>Otteluohjelma!$P$195</f>
        <v>WRB</v>
      </c>
      <c r="W51" s="99" t="str">
        <f>Perustiedot!$A$6</f>
        <v>WRB</v>
      </c>
      <c r="X51" s="99" t="str">
        <f>Perustiedot!$A$6</f>
        <v>WRB</v>
      </c>
      <c r="Z51" s="99" t="str">
        <f>Otteluohjelma!$N$196</f>
        <v>Mainarit</v>
      </c>
      <c r="AA51" s="99" t="str">
        <f>Perustiedot!$A$7</f>
        <v>Mistral</v>
      </c>
      <c r="AB51" s="99" t="str">
        <f>Perustiedot!$A$7</f>
        <v>Mistral</v>
      </c>
      <c r="AD51" s="99" t="str">
        <f>Otteluohjelma!$P$196</f>
        <v>GB</v>
      </c>
      <c r="AE51" s="99"/>
      <c r="AF51" s="99"/>
      <c r="AG51" s="96" t="str">
        <f>$A$51</f>
        <v>11-12</v>
      </c>
      <c r="AH51" s="99" t="str">
        <f>Otteluohjelma!$N$197</f>
        <v>BcStory</v>
      </c>
      <c r="AI51" s="99" t="str">
        <f>Perustiedot!$A$8</f>
        <v>AllStars</v>
      </c>
      <c r="AJ51" s="99" t="str">
        <f>Perustiedot!$A$8</f>
        <v>AllStars</v>
      </c>
      <c r="AL51" s="99" t="str">
        <f>Otteluohjelma!$P$197</f>
        <v>AllStars</v>
      </c>
      <c r="AM51" s="99" t="str">
        <f>Perustiedot!$A$6</f>
        <v>WRB</v>
      </c>
      <c r="AN51" s="99" t="str">
        <f>Perustiedot!$A$6</f>
        <v>WRB</v>
      </c>
      <c r="AP51" s="99" t="str">
        <f>Otteluohjelma!$N$198</f>
        <v>TKK</v>
      </c>
      <c r="AQ51" s="99" t="str">
        <f>Perustiedot!$A$7</f>
        <v>Mistral</v>
      </c>
      <c r="AR51" s="99" t="str">
        <f>Perustiedot!$A$7</f>
        <v>Mistral</v>
      </c>
      <c r="AT51" s="99" t="str">
        <f>Otteluohjelma!$P$198</f>
        <v>RäMe</v>
      </c>
      <c r="AU51" s="99"/>
      <c r="AV51" s="99"/>
    </row>
    <row r="52" spans="1:48" s="3" customFormat="1" x14ac:dyDescent="0.25">
      <c r="A52" s="97"/>
      <c r="B52" s="42" t="s">
        <v>3</v>
      </c>
      <c r="C52" s="43" t="s">
        <v>7</v>
      </c>
      <c r="D52" s="43" t="s">
        <v>8</v>
      </c>
      <c r="E52" s="44"/>
      <c r="F52" s="42" t="s">
        <v>3</v>
      </c>
      <c r="G52" s="43" t="s">
        <v>7</v>
      </c>
      <c r="H52" s="43" t="s">
        <v>8</v>
      </c>
      <c r="J52" s="42" t="s">
        <v>3</v>
      </c>
      <c r="K52" s="43" t="s">
        <v>7</v>
      </c>
      <c r="L52" s="43" t="s">
        <v>8</v>
      </c>
      <c r="M52" s="44"/>
      <c r="N52" s="42" t="s">
        <v>3</v>
      </c>
      <c r="O52" s="43" t="s">
        <v>7</v>
      </c>
      <c r="P52" s="43" t="s">
        <v>8</v>
      </c>
      <c r="Q52" s="97"/>
      <c r="R52" s="42" t="s">
        <v>3</v>
      </c>
      <c r="S52" s="43" t="s">
        <v>7</v>
      </c>
      <c r="T52" s="43" t="s">
        <v>8</v>
      </c>
      <c r="U52" s="44"/>
      <c r="V52" s="42" t="s">
        <v>3</v>
      </c>
      <c r="W52" s="43" t="s">
        <v>7</v>
      </c>
      <c r="X52" s="43" t="s">
        <v>8</v>
      </c>
      <c r="Z52" s="42" t="s">
        <v>3</v>
      </c>
      <c r="AA52" s="43" t="s">
        <v>7</v>
      </c>
      <c r="AB52" s="43" t="s">
        <v>8</v>
      </c>
      <c r="AC52" s="44"/>
      <c r="AD52" s="42" t="s">
        <v>3</v>
      </c>
      <c r="AE52" s="43" t="s">
        <v>7</v>
      </c>
      <c r="AF52" s="43" t="s">
        <v>8</v>
      </c>
      <c r="AG52" s="97"/>
      <c r="AH52" s="42" t="s">
        <v>3</v>
      </c>
      <c r="AI52" s="43" t="s">
        <v>7</v>
      </c>
      <c r="AJ52" s="43" t="s">
        <v>8</v>
      </c>
      <c r="AK52" s="44"/>
      <c r="AL52" s="42" t="s">
        <v>3</v>
      </c>
      <c r="AM52" s="43" t="s">
        <v>7</v>
      </c>
      <c r="AN52" s="43" t="s">
        <v>8</v>
      </c>
      <c r="AP52" s="42" t="s">
        <v>3</v>
      </c>
      <c r="AQ52" s="43" t="s">
        <v>7</v>
      </c>
      <c r="AR52" s="43" t="s">
        <v>8</v>
      </c>
      <c r="AS52" s="44"/>
      <c r="AT52" s="42" t="s">
        <v>3</v>
      </c>
      <c r="AU52" s="43" t="s">
        <v>7</v>
      </c>
      <c r="AV52" s="43" t="s">
        <v>8</v>
      </c>
    </row>
    <row r="53" spans="1:48" x14ac:dyDescent="0.25">
      <c r="A53" s="97"/>
      <c r="B53" s="35" t="s">
        <v>164</v>
      </c>
      <c r="C53" s="34">
        <v>192</v>
      </c>
      <c r="D53" s="45">
        <f>IF(C53=0,0,IF(C53=G53,1,IF(C53&gt;G53,2,0)))</f>
        <v>0</v>
      </c>
      <c r="F53" s="35" t="s">
        <v>192</v>
      </c>
      <c r="G53" s="34">
        <v>231</v>
      </c>
      <c r="H53" s="45">
        <f>IF(G53=0,0,IF(G53=C53,1,IF(G53&gt;C53,2,0)))</f>
        <v>2</v>
      </c>
      <c r="J53" s="35" t="s">
        <v>173</v>
      </c>
      <c r="K53" s="34">
        <v>266</v>
      </c>
      <c r="L53" s="45">
        <f>IF(K53=0,0,IF(K53=O53,1,IF(K53&gt;O53,2,0)))</f>
        <v>2</v>
      </c>
      <c r="N53" s="35" t="s">
        <v>133</v>
      </c>
      <c r="O53" s="34">
        <v>236</v>
      </c>
      <c r="P53" s="45">
        <f>IF(O53=0,0,IF(O53=K53,1,IF(O53&gt;K53,2,0)))</f>
        <v>0</v>
      </c>
      <c r="Q53" s="97"/>
      <c r="R53" s="35" t="s">
        <v>217</v>
      </c>
      <c r="S53" s="34">
        <v>243</v>
      </c>
      <c r="T53" s="45">
        <f>IF(S53=0,0,IF(S53=W53,1,IF(S53&gt;W53,2,0)))</f>
        <v>2</v>
      </c>
      <c r="V53" s="35" t="s">
        <v>168</v>
      </c>
      <c r="W53" s="34">
        <v>201</v>
      </c>
      <c r="X53" s="45">
        <f>IF(W53=0,0,IF(W53=S53,1,IF(W53&gt;S53,2,0)))</f>
        <v>0</v>
      </c>
      <c r="Z53" s="35" t="s">
        <v>131</v>
      </c>
      <c r="AA53" s="34">
        <v>179</v>
      </c>
      <c r="AB53" s="45">
        <f>IF(AA53=0,0,IF(AA53=AE53,1,IF(AA53&gt;AE53,2,0)))</f>
        <v>2</v>
      </c>
      <c r="AD53" s="35" t="s">
        <v>105</v>
      </c>
      <c r="AE53" s="34">
        <v>157</v>
      </c>
      <c r="AF53" s="45">
        <f>IF(AE53=0,0,IF(AE53=AA53,1,IF(AE53&gt;AA53,2,0)))</f>
        <v>0</v>
      </c>
      <c r="AG53" s="97"/>
      <c r="AH53" s="35" t="s">
        <v>184</v>
      </c>
      <c r="AI53" s="34">
        <v>255</v>
      </c>
      <c r="AJ53" s="45">
        <f>IF(AI53=0,0,IF(AI53=AM53,1,IF(AI53&gt;AM53,2,0)))</f>
        <v>2</v>
      </c>
      <c r="AL53" s="35" t="s">
        <v>199</v>
      </c>
      <c r="AM53" s="34">
        <v>188</v>
      </c>
      <c r="AN53" s="45">
        <f>IF(AM53=0,0,IF(AM53=AI53,1,IF(AM53&gt;AI53,2,0)))</f>
        <v>0</v>
      </c>
      <c r="AP53" s="35" t="s">
        <v>217</v>
      </c>
      <c r="AQ53" s="34">
        <v>207</v>
      </c>
      <c r="AR53" s="45">
        <f>IF(AQ53=0,0,IF(AQ53=AU53,1,IF(AQ53&gt;AU53,2,0)))</f>
        <v>2</v>
      </c>
      <c r="AT53" s="35" t="s">
        <v>144</v>
      </c>
      <c r="AU53" s="34">
        <v>177</v>
      </c>
      <c r="AV53" s="45">
        <f>IF(AU53=0,0,IF(AU53=AQ53,1,IF(AU53&gt;AQ53,2,0)))</f>
        <v>0</v>
      </c>
    </row>
    <row r="54" spans="1:48" x14ac:dyDescent="0.25">
      <c r="A54" s="97"/>
      <c r="B54" s="35" t="s">
        <v>167</v>
      </c>
      <c r="C54" s="34">
        <v>158</v>
      </c>
      <c r="D54" s="45">
        <f t="shared" ref="D54:D57" si="48">IF(C54=0,0,IF(C54=G54,1,IF(C54&gt;G54,2,0)))</f>
        <v>0</v>
      </c>
      <c r="F54" s="35" t="s">
        <v>219</v>
      </c>
      <c r="G54" s="34">
        <v>190</v>
      </c>
      <c r="H54" s="45">
        <f t="shared" ref="H54:H57" si="49">IF(G54=0,0,IF(G54=C54,1,IF(G54&gt;C54,2,0)))</f>
        <v>2</v>
      </c>
      <c r="J54" s="35" t="s">
        <v>215</v>
      </c>
      <c r="K54" s="34">
        <v>182</v>
      </c>
      <c r="L54" s="45">
        <f t="shared" ref="L54:L57" si="50">IF(K54=0,0,IF(K54=O54,1,IF(K54&gt;O54,2,0)))</f>
        <v>0</v>
      </c>
      <c r="N54" s="35" t="s">
        <v>124</v>
      </c>
      <c r="O54" s="34">
        <v>207</v>
      </c>
      <c r="P54" s="45">
        <f t="shared" ref="P54:P57" si="51">IF(O54=0,0,IF(O54=K54,1,IF(O54&gt;K54,2,0)))</f>
        <v>2</v>
      </c>
      <c r="Q54" s="97"/>
      <c r="R54" s="35" t="s">
        <v>225</v>
      </c>
      <c r="S54" s="34">
        <v>171</v>
      </c>
      <c r="T54" s="45">
        <f t="shared" ref="T54:T57" si="52">IF(S54=0,0,IF(S54=W54,1,IF(S54&gt;W54,2,0)))</f>
        <v>0</v>
      </c>
      <c r="V54" s="35" t="s">
        <v>226</v>
      </c>
      <c r="W54" s="34">
        <v>227</v>
      </c>
      <c r="X54" s="45">
        <f t="shared" ref="X54:X57" si="53">IF(W54=0,0,IF(W54=S54,1,IF(W54&gt;S54,2,0)))</f>
        <v>2</v>
      </c>
      <c r="Z54" s="35" t="s">
        <v>178</v>
      </c>
      <c r="AA54" s="34">
        <v>289</v>
      </c>
      <c r="AB54" s="45">
        <f t="shared" ref="AB54:AB57" si="54">IF(AA54=0,0,IF(AA54=AE54,1,IF(AA54&gt;AE54,2,0)))</f>
        <v>2</v>
      </c>
      <c r="AD54" s="35" t="s">
        <v>129</v>
      </c>
      <c r="AE54" s="34">
        <v>221</v>
      </c>
      <c r="AF54" s="45">
        <f t="shared" ref="AF54:AF57" si="55">IF(AE54=0,0,IF(AE54=AA54,1,IF(AE54&gt;AA54,2,0)))</f>
        <v>0</v>
      </c>
      <c r="AG54" s="97"/>
      <c r="AH54" s="35" t="s">
        <v>185</v>
      </c>
      <c r="AI54" s="34">
        <v>203</v>
      </c>
      <c r="AJ54" s="45">
        <f t="shared" ref="AJ54:AJ57" si="56">IF(AI54=0,0,IF(AI54=AM54,1,IF(AI54&gt;AM54,2,0)))</f>
        <v>2</v>
      </c>
      <c r="AL54" s="35" t="s">
        <v>201</v>
      </c>
      <c r="AM54" s="34">
        <v>160</v>
      </c>
      <c r="AN54" s="45">
        <f t="shared" ref="AN54:AN57" si="57">IF(AM54=0,0,IF(AM54=AI54,1,IF(AM54&gt;AI54,2,0)))</f>
        <v>0</v>
      </c>
      <c r="AP54" s="35" t="s">
        <v>225</v>
      </c>
      <c r="AQ54" s="34">
        <v>175</v>
      </c>
      <c r="AR54" s="45">
        <f t="shared" ref="AR54:AR57" si="58">IF(AQ54=0,0,IF(AQ54=AU54,1,IF(AQ54&gt;AU54,2,0)))</f>
        <v>2</v>
      </c>
      <c r="AT54" s="35" t="s">
        <v>153</v>
      </c>
      <c r="AU54" s="34">
        <v>170</v>
      </c>
      <c r="AV54" s="45">
        <f t="shared" ref="AV54:AV57" si="59">IF(AU54=0,0,IF(AU54=AQ54,1,IF(AU54&gt;AQ54,2,0)))</f>
        <v>0</v>
      </c>
    </row>
    <row r="55" spans="1:48" x14ac:dyDescent="0.25">
      <c r="A55" s="97"/>
      <c r="B55" s="35" t="s">
        <v>165</v>
      </c>
      <c r="C55" s="34">
        <v>175</v>
      </c>
      <c r="D55" s="45">
        <f t="shared" si="48"/>
        <v>0</v>
      </c>
      <c r="F55" s="35" t="s">
        <v>228</v>
      </c>
      <c r="G55" s="34">
        <v>190</v>
      </c>
      <c r="H55" s="45">
        <f t="shared" si="49"/>
        <v>2</v>
      </c>
      <c r="J55" s="35" t="s">
        <v>163</v>
      </c>
      <c r="K55" s="34">
        <v>208</v>
      </c>
      <c r="L55" s="45">
        <f t="shared" si="50"/>
        <v>2</v>
      </c>
      <c r="N55" s="35" t="s">
        <v>145</v>
      </c>
      <c r="O55" s="34">
        <v>205</v>
      </c>
      <c r="P55" s="45">
        <f t="shared" si="51"/>
        <v>0</v>
      </c>
      <c r="Q55" s="97"/>
      <c r="R55" s="35" t="s">
        <v>224</v>
      </c>
      <c r="S55" s="34">
        <v>144</v>
      </c>
      <c r="T55" s="45">
        <f t="shared" si="52"/>
        <v>0</v>
      </c>
      <c r="V55" s="35" t="s">
        <v>141</v>
      </c>
      <c r="W55" s="34">
        <v>175</v>
      </c>
      <c r="X55" s="45">
        <f t="shared" si="53"/>
        <v>2</v>
      </c>
      <c r="Z55" s="35" t="s">
        <v>121</v>
      </c>
      <c r="AA55" s="34">
        <v>189</v>
      </c>
      <c r="AB55" s="45">
        <f t="shared" si="54"/>
        <v>2</v>
      </c>
      <c r="AD55" s="35" t="s">
        <v>169</v>
      </c>
      <c r="AE55" s="34">
        <v>160</v>
      </c>
      <c r="AF55" s="45">
        <f t="shared" si="55"/>
        <v>0</v>
      </c>
      <c r="AG55" s="97"/>
      <c r="AH55" s="35" t="s">
        <v>187</v>
      </c>
      <c r="AI55" s="34">
        <v>190</v>
      </c>
      <c r="AJ55" s="45">
        <f t="shared" si="56"/>
        <v>2</v>
      </c>
      <c r="AL55" s="35" t="s">
        <v>218</v>
      </c>
      <c r="AM55" s="34">
        <v>183</v>
      </c>
      <c r="AN55" s="45">
        <f t="shared" si="57"/>
        <v>0</v>
      </c>
      <c r="AP55" s="35" t="s">
        <v>224</v>
      </c>
      <c r="AQ55" s="34">
        <v>182</v>
      </c>
      <c r="AR55" s="45">
        <f t="shared" si="58"/>
        <v>0</v>
      </c>
      <c r="AT55" s="35" t="s">
        <v>116</v>
      </c>
      <c r="AU55" s="34">
        <v>217</v>
      </c>
      <c r="AV55" s="45">
        <f t="shared" si="59"/>
        <v>2</v>
      </c>
    </row>
    <row r="56" spans="1:48" x14ac:dyDescent="0.25">
      <c r="A56" s="97"/>
      <c r="B56" s="35" t="s">
        <v>166</v>
      </c>
      <c r="C56" s="34">
        <v>196</v>
      </c>
      <c r="D56" s="45">
        <f t="shared" si="48"/>
        <v>2</v>
      </c>
      <c r="F56" s="35" t="s">
        <v>111</v>
      </c>
      <c r="G56" s="34">
        <v>191</v>
      </c>
      <c r="H56" s="45">
        <f t="shared" si="49"/>
        <v>0</v>
      </c>
      <c r="J56" s="35" t="s">
        <v>130</v>
      </c>
      <c r="K56" s="34">
        <v>199</v>
      </c>
      <c r="L56" s="45">
        <f t="shared" si="50"/>
        <v>2</v>
      </c>
      <c r="N56" s="35" t="s">
        <v>155</v>
      </c>
      <c r="O56" s="34">
        <v>161</v>
      </c>
      <c r="P56" s="45">
        <f t="shared" si="51"/>
        <v>0</v>
      </c>
      <c r="Q56" s="97"/>
      <c r="R56" s="35" t="s">
        <v>132</v>
      </c>
      <c r="S56" s="34">
        <v>235</v>
      </c>
      <c r="T56" s="45">
        <f t="shared" si="52"/>
        <v>2</v>
      </c>
      <c r="V56" s="35" t="s">
        <v>208</v>
      </c>
      <c r="W56" s="34">
        <v>172</v>
      </c>
      <c r="X56" s="45">
        <f t="shared" si="53"/>
        <v>0</v>
      </c>
      <c r="Z56" s="35" t="s">
        <v>147</v>
      </c>
      <c r="AA56" s="34">
        <v>178</v>
      </c>
      <c r="AB56" s="45">
        <f t="shared" si="54"/>
        <v>2</v>
      </c>
      <c r="AD56" s="35" t="s">
        <v>112</v>
      </c>
      <c r="AE56" s="34">
        <v>144</v>
      </c>
      <c r="AF56" s="45">
        <f t="shared" si="55"/>
        <v>0</v>
      </c>
      <c r="AG56" s="97"/>
      <c r="AH56" s="35" t="s">
        <v>146</v>
      </c>
      <c r="AI56" s="34">
        <v>230</v>
      </c>
      <c r="AJ56" s="45">
        <f t="shared" si="56"/>
        <v>0</v>
      </c>
      <c r="AL56" s="35" t="s">
        <v>203</v>
      </c>
      <c r="AM56" s="34">
        <v>235</v>
      </c>
      <c r="AN56" s="45">
        <f t="shared" si="57"/>
        <v>2</v>
      </c>
      <c r="AP56" s="35" t="s">
        <v>132</v>
      </c>
      <c r="AQ56" s="34">
        <v>238</v>
      </c>
      <c r="AR56" s="45">
        <f t="shared" si="58"/>
        <v>2</v>
      </c>
      <c r="AT56" s="35" t="s">
        <v>210</v>
      </c>
      <c r="AU56" s="34">
        <v>153</v>
      </c>
      <c r="AV56" s="45">
        <f t="shared" si="59"/>
        <v>0</v>
      </c>
    </row>
    <row r="57" spans="1:48" x14ac:dyDescent="0.25">
      <c r="A57" s="97"/>
      <c r="B57" s="35" t="s">
        <v>161</v>
      </c>
      <c r="C57" s="34">
        <v>175</v>
      </c>
      <c r="D57" s="45">
        <f t="shared" si="48"/>
        <v>0</v>
      </c>
      <c r="F57" s="35" t="s">
        <v>156</v>
      </c>
      <c r="G57" s="34">
        <v>225</v>
      </c>
      <c r="H57" s="45">
        <f t="shared" si="49"/>
        <v>2</v>
      </c>
      <c r="J57" s="35" t="s">
        <v>125</v>
      </c>
      <c r="K57" s="34">
        <v>178</v>
      </c>
      <c r="L57" s="45">
        <f t="shared" si="50"/>
        <v>0</v>
      </c>
      <c r="N57" s="35" t="s">
        <v>140</v>
      </c>
      <c r="O57" s="34">
        <v>209</v>
      </c>
      <c r="P57" s="45">
        <f t="shared" si="51"/>
        <v>2</v>
      </c>
      <c r="Q57" s="97"/>
      <c r="R57" s="35" t="s">
        <v>123</v>
      </c>
      <c r="S57" s="34">
        <v>279</v>
      </c>
      <c r="T57" s="45">
        <f t="shared" si="52"/>
        <v>2</v>
      </c>
      <c r="V57" s="35" t="s">
        <v>119</v>
      </c>
      <c r="W57" s="34">
        <v>245</v>
      </c>
      <c r="X57" s="45">
        <f t="shared" si="53"/>
        <v>0</v>
      </c>
      <c r="Z57" s="35" t="s">
        <v>126</v>
      </c>
      <c r="AA57" s="34">
        <v>165</v>
      </c>
      <c r="AB57" s="45">
        <f t="shared" si="54"/>
        <v>0</v>
      </c>
      <c r="AD57" s="35" t="s">
        <v>120</v>
      </c>
      <c r="AE57" s="34">
        <v>190</v>
      </c>
      <c r="AF57" s="45">
        <f t="shared" si="55"/>
        <v>2</v>
      </c>
      <c r="AG57" s="97"/>
      <c r="AH57" s="35" t="s">
        <v>186</v>
      </c>
      <c r="AI57" s="34">
        <v>219</v>
      </c>
      <c r="AJ57" s="45">
        <f t="shared" si="56"/>
        <v>0</v>
      </c>
      <c r="AL57" s="35" t="s">
        <v>198</v>
      </c>
      <c r="AM57" s="34">
        <v>229</v>
      </c>
      <c r="AN57" s="45">
        <f t="shared" si="57"/>
        <v>2</v>
      </c>
      <c r="AP57" s="35" t="s">
        <v>123</v>
      </c>
      <c r="AQ57" s="34">
        <v>194</v>
      </c>
      <c r="AR57" s="45">
        <f t="shared" si="58"/>
        <v>0</v>
      </c>
      <c r="AT57" s="35" t="s">
        <v>107</v>
      </c>
      <c r="AU57" s="34">
        <v>235</v>
      </c>
      <c r="AV57" s="45">
        <f t="shared" si="59"/>
        <v>2</v>
      </c>
    </row>
    <row r="58" spans="1:48" ht="18.75" x14ac:dyDescent="0.3">
      <c r="A58" s="97"/>
      <c r="B58" s="46" t="s">
        <v>35</v>
      </c>
      <c r="C58" s="47">
        <f>SUM(C53:C57)</f>
        <v>896</v>
      </c>
      <c r="D58" s="47">
        <f>IF(C58=0,0,IF(C58=G58,5,IF(C58&gt;G58,10,0)))</f>
        <v>0</v>
      </c>
      <c r="E58" s="48"/>
      <c r="F58" s="46" t="s">
        <v>35</v>
      </c>
      <c r="G58" s="47">
        <f>SUM(G53:G57)</f>
        <v>1027</v>
      </c>
      <c r="H58" s="47">
        <f>IF(G58=0,0,IF(G58=C58,5,IF(G58&gt;C58,10,0)))</f>
        <v>10</v>
      </c>
      <c r="I58" s="48"/>
      <c r="J58" s="46" t="s">
        <v>35</v>
      </c>
      <c r="K58" s="47">
        <f>SUM(K53:K57)</f>
        <v>1033</v>
      </c>
      <c r="L58" s="47">
        <f>IF(K58=0,0,IF(K58=O58,5,IF(K58&gt;O58,10,0)))</f>
        <v>10</v>
      </c>
      <c r="M58" s="48"/>
      <c r="N58" s="46" t="s">
        <v>35</v>
      </c>
      <c r="O58" s="47">
        <f>SUM(O53:O57)</f>
        <v>1018</v>
      </c>
      <c r="P58" s="47">
        <f>IF(O58=0,0,IF(O58=K58,5,IF(O58&gt;K58,10,0)))</f>
        <v>0</v>
      </c>
      <c r="Q58" s="97"/>
      <c r="R58" s="46" t="s">
        <v>35</v>
      </c>
      <c r="S58" s="47">
        <f>SUM(S53:S57)</f>
        <v>1072</v>
      </c>
      <c r="T58" s="47">
        <f>IF(S58=0,0,IF(S58=W58,5,IF(S58&gt;W58,10,0)))</f>
        <v>10</v>
      </c>
      <c r="U58" s="48"/>
      <c r="V58" s="46" t="s">
        <v>35</v>
      </c>
      <c r="W58" s="47">
        <f>SUM(W53:W57)</f>
        <v>1020</v>
      </c>
      <c r="X58" s="47">
        <f>IF(W58=0,0,IF(W58=S58,5,IF(W58&gt;S58,10,0)))</f>
        <v>0</v>
      </c>
      <c r="Y58" s="48"/>
      <c r="Z58" s="46" t="s">
        <v>35</v>
      </c>
      <c r="AA58" s="47">
        <f>SUM(AA53:AA57)</f>
        <v>1000</v>
      </c>
      <c r="AB58" s="47">
        <f>IF(AA58=0,0,IF(AA58=AE58,5,IF(AA58&gt;AE58,10,0)))</f>
        <v>10</v>
      </c>
      <c r="AC58" s="48"/>
      <c r="AD58" s="46" t="s">
        <v>35</v>
      </c>
      <c r="AE58" s="47">
        <f>SUM(AE53:AE57)</f>
        <v>872</v>
      </c>
      <c r="AF58" s="47">
        <f>IF(AE58=0,0,IF(AE58=AA58,5,IF(AE58&gt;AA58,10,0)))</f>
        <v>0</v>
      </c>
      <c r="AG58" s="97"/>
      <c r="AH58" s="46" t="s">
        <v>35</v>
      </c>
      <c r="AI58" s="47">
        <f>SUM(AI53:AI57)</f>
        <v>1097</v>
      </c>
      <c r="AJ58" s="47">
        <f>IF(AI58=0,0,IF(AI58=AM58,5,IF(AI58&gt;AM58,10,0)))</f>
        <v>10</v>
      </c>
      <c r="AK58" s="48"/>
      <c r="AL58" s="46" t="s">
        <v>35</v>
      </c>
      <c r="AM58" s="47">
        <f>SUM(AM53:AM57)</f>
        <v>995</v>
      </c>
      <c r="AN58" s="47">
        <f>IF(AM58=0,0,IF(AM58=AI58,5,IF(AM58&gt;AI58,10,0)))</f>
        <v>0</v>
      </c>
      <c r="AO58" s="48"/>
      <c r="AP58" s="46" t="s">
        <v>35</v>
      </c>
      <c r="AQ58" s="47">
        <f>SUM(AQ53:AQ57)</f>
        <v>996</v>
      </c>
      <c r="AR58" s="47">
        <f>IF(AQ58=0,0,IF(AQ58=AU58,5,IF(AQ58&gt;AU58,10,0)))</f>
        <v>10</v>
      </c>
      <c r="AS58" s="48"/>
      <c r="AT58" s="46" t="s">
        <v>35</v>
      </c>
      <c r="AU58" s="47">
        <f>SUM(AU53:AU57)</f>
        <v>952</v>
      </c>
      <c r="AV58" s="47">
        <f>IF(AU58=0,0,IF(AU58=AQ58,5,IF(AU58&gt;AQ58,10,0)))</f>
        <v>0</v>
      </c>
    </row>
    <row r="59" spans="1:48" ht="18.75" x14ac:dyDescent="0.3">
      <c r="A59" s="97"/>
      <c r="B59" s="46" t="s">
        <v>6</v>
      </c>
      <c r="C59" s="47"/>
      <c r="D59" s="49">
        <f>SUM(D53:D58)</f>
        <v>2</v>
      </c>
      <c r="E59" s="48"/>
      <c r="F59" s="46" t="s">
        <v>6</v>
      </c>
      <c r="G59" s="47"/>
      <c r="H59" s="49">
        <f>SUM(H53:H58)</f>
        <v>18</v>
      </c>
      <c r="I59" s="48"/>
      <c r="J59" s="46" t="s">
        <v>6</v>
      </c>
      <c r="K59" s="47"/>
      <c r="L59" s="49">
        <f>SUM(L53:L58)</f>
        <v>16</v>
      </c>
      <c r="M59" s="48"/>
      <c r="N59" s="46" t="s">
        <v>6</v>
      </c>
      <c r="O59" s="47"/>
      <c r="P59" s="49">
        <f>SUM(P53:P58)</f>
        <v>4</v>
      </c>
      <c r="Q59" s="97"/>
      <c r="R59" s="46" t="s">
        <v>6</v>
      </c>
      <c r="S59" s="47"/>
      <c r="T59" s="49">
        <f>SUM(T53:T58)</f>
        <v>16</v>
      </c>
      <c r="U59" s="48"/>
      <c r="V59" s="46" t="s">
        <v>6</v>
      </c>
      <c r="W59" s="47"/>
      <c r="X59" s="49">
        <f>SUM(X53:X58)</f>
        <v>4</v>
      </c>
      <c r="Y59" s="48"/>
      <c r="Z59" s="46" t="s">
        <v>6</v>
      </c>
      <c r="AA59" s="47"/>
      <c r="AB59" s="49">
        <f>SUM(AB53:AB58)</f>
        <v>18</v>
      </c>
      <c r="AC59" s="48"/>
      <c r="AD59" s="46" t="s">
        <v>6</v>
      </c>
      <c r="AE59" s="47"/>
      <c r="AF59" s="49">
        <f>SUM(AF53:AF58)</f>
        <v>2</v>
      </c>
      <c r="AG59" s="97"/>
      <c r="AH59" s="46" t="s">
        <v>6</v>
      </c>
      <c r="AI59" s="47"/>
      <c r="AJ59" s="49">
        <f>SUM(AJ53:AJ58)</f>
        <v>16</v>
      </c>
      <c r="AK59" s="48"/>
      <c r="AL59" s="46" t="s">
        <v>6</v>
      </c>
      <c r="AM59" s="47"/>
      <c r="AN59" s="49">
        <f>SUM(AN53:AN58)</f>
        <v>4</v>
      </c>
      <c r="AO59" s="48"/>
      <c r="AP59" s="46" t="s">
        <v>6</v>
      </c>
      <c r="AQ59" s="47"/>
      <c r="AR59" s="49">
        <f>SUM(AR53:AR58)</f>
        <v>16</v>
      </c>
      <c r="AS59" s="48"/>
      <c r="AT59" s="46" t="s">
        <v>6</v>
      </c>
      <c r="AU59" s="47"/>
      <c r="AV59" s="49">
        <f>SUM(AV53:AV58)</f>
        <v>4</v>
      </c>
    </row>
    <row r="62" spans="1:48" s="3" customFormat="1" ht="14.45" customHeight="1" x14ac:dyDescent="0.25">
      <c r="A62" s="96" t="str">
        <f>Otteluohjelma!$Q$192&amp;"-"&amp;Otteluohjelma!$S$192</f>
        <v>13-14</v>
      </c>
      <c r="B62" s="99" t="str">
        <f>Otteluohjelma!$Q$193</f>
        <v>TKK</v>
      </c>
      <c r="C62" s="99" t="str">
        <f>Perustiedot!$A$8</f>
        <v>AllStars</v>
      </c>
      <c r="D62" s="99" t="str">
        <f>Perustiedot!$A$8</f>
        <v>AllStars</v>
      </c>
      <c r="F62" s="99" t="str">
        <f>Otteluohjelma!$S$193</f>
        <v>Mainarit</v>
      </c>
      <c r="G62" s="99" t="str">
        <f>Perustiedot!$A$6</f>
        <v>WRB</v>
      </c>
      <c r="H62" s="99" t="str">
        <f>Perustiedot!$A$6</f>
        <v>WRB</v>
      </c>
      <c r="J62" s="99" t="str">
        <f>Otteluohjelma!$Q$194</f>
        <v>Bay</v>
      </c>
      <c r="K62" s="99" t="str">
        <f>Perustiedot!$A$7</f>
        <v>Mistral</v>
      </c>
      <c r="L62" s="99" t="str">
        <f>Perustiedot!$A$7</f>
        <v>Mistral</v>
      </c>
      <c r="N62" s="99" t="str">
        <f>Otteluohjelma!$S$194</f>
        <v>WRB</v>
      </c>
      <c r="O62" s="99"/>
      <c r="P62" s="99"/>
      <c r="Q62" s="96" t="str">
        <f>$A$62</f>
        <v>13-14</v>
      </c>
      <c r="R62" s="99" t="str">
        <f>Otteluohjelma!$Q$195</f>
        <v>GB</v>
      </c>
      <c r="S62" s="99" t="str">
        <f>Perustiedot!$A$8</f>
        <v>AllStars</v>
      </c>
      <c r="T62" s="99" t="str">
        <f>Perustiedot!$A$8</f>
        <v>AllStars</v>
      </c>
      <c r="V62" s="99" t="str">
        <f>Otteluohjelma!$S$195</f>
        <v>Mistral</v>
      </c>
      <c r="W62" s="99" t="str">
        <f>Perustiedot!$A$6</f>
        <v>WRB</v>
      </c>
      <c r="X62" s="99" t="str">
        <f>Perustiedot!$A$6</f>
        <v>WRB</v>
      </c>
      <c r="Z62" s="99" t="str">
        <f>Otteluohjelma!$Q$196</f>
        <v>Patteri</v>
      </c>
      <c r="AA62" s="99" t="str">
        <f>Perustiedot!$A$7</f>
        <v>Mistral</v>
      </c>
      <c r="AB62" s="99" t="str">
        <f>Perustiedot!$A$7</f>
        <v>Mistral</v>
      </c>
      <c r="AD62" s="99" t="str">
        <f>Otteluohjelma!$S$196</f>
        <v>AllStars</v>
      </c>
      <c r="AE62" s="99"/>
      <c r="AF62" s="99"/>
      <c r="AG62" s="96" t="str">
        <f>$A$62</f>
        <v>13-14</v>
      </c>
      <c r="AH62" s="99" t="str">
        <f>Otteluohjelma!$Q$197</f>
        <v>RäMe</v>
      </c>
      <c r="AI62" s="99" t="str">
        <f>Perustiedot!$A$8</f>
        <v>AllStars</v>
      </c>
      <c r="AJ62" s="99" t="str">
        <f>Perustiedot!$A$8</f>
        <v>AllStars</v>
      </c>
      <c r="AL62" s="99" t="str">
        <f>Otteluohjelma!$S$197</f>
        <v>GH</v>
      </c>
      <c r="AM62" s="99" t="str">
        <f>Perustiedot!$A$6</f>
        <v>WRB</v>
      </c>
      <c r="AN62" s="99" t="str">
        <f>Perustiedot!$A$6</f>
        <v>WRB</v>
      </c>
      <c r="AP62" s="99" t="str">
        <f>Otteluohjelma!$Q$198</f>
        <v>WRB</v>
      </c>
      <c r="AQ62" s="99" t="str">
        <f>Perustiedot!$A$7</f>
        <v>Mistral</v>
      </c>
      <c r="AR62" s="99" t="str">
        <f>Perustiedot!$A$7</f>
        <v>Mistral</v>
      </c>
      <c r="AT62" s="99" t="str">
        <f>Otteluohjelma!$S$198</f>
        <v>BcStory</v>
      </c>
      <c r="AU62" s="99"/>
      <c r="AV62" s="99"/>
    </row>
    <row r="63" spans="1:48" s="3" customFormat="1" x14ac:dyDescent="0.25">
      <c r="A63" s="97"/>
      <c r="B63" s="42" t="s">
        <v>3</v>
      </c>
      <c r="C63" s="43" t="s">
        <v>7</v>
      </c>
      <c r="D63" s="43" t="s">
        <v>8</v>
      </c>
      <c r="E63" s="44"/>
      <c r="F63" s="42" t="s">
        <v>3</v>
      </c>
      <c r="G63" s="43" t="s">
        <v>7</v>
      </c>
      <c r="H63" s="43" t="s">
        <v>8</v>
      </c>
      <c r="J63" s="42" t="s">
        <v>3</v>
      </c>
      <c r="K63" s="43" t="s">
        <v>7</v>
      </c>
      <c r="L63" s="43" t="s">
        <v>8</v>
      </c>
      <c r="M63" s="44"/>
      <c r="N63" s="42" t="s">
        <v>3</v>
      </c>
      <c r="O63" s="43" t="s">
        <v>7</v>
      </c>
      <c r="P63" s="43" t="s">
        <v>8</v>
      </c>
      <c r="Q63" s="97"/>
      <c r="R63" s="42" t="s">
        <v>3</v>
      </c>
      <c r="S63" s="43" t="s">
        <v>7</v>
      </c>
      <c r="T63" s="43" t="s">
        <v>8</v>
      </c>
      <c r="U63" s="44"/>
      <c r="V63" s="42" t="s">
        <v>3</v>
      </c>
      <c r="W63" s="43" t="s">
        <v>7</v>
      </c>
      <c r="X63" s="43" t="s">
        <v>8</v>
      </c>
      <c r="Z63" s="42" t="s">
        <v>3</v>
      </c>
      <c r="AA63" s="43" t="s">
        <v>7</v>
      </c>
      <c r="AB63" s="43" t="s">
        <v>8</v>
      </c>
      <c r="AC63" s="44"/>
      <c r="AD63" s="42" t="s">
        <v>3</v>
      </c>
      <c r="AE63" s="43" t="s">
        <v>7</v>
      </c>
      <c r="AF63" s="43" t="s">
        <v>8</v>
      </c>
      <c r="AG63" s="97"/>
      <c r="AH63" s="42" t="s">
        <v>3</v>
      </c>
      <c r="AI63" s="43" t="s">
        <v>7</v>
      </c>
      <c r="AJ63" s="43" t="s">
        <v>8</v>
      </c>
      <c r="AK63" s="44"/>
      <c r="AL63" s="42" t="s">
        <v>3</v>
      </c>
      <c r="AM63" s="43" t="s">
        <v>7</v>
      </c>
      <c r="AN63" s="43" t="s">
        <v>8</v>
      </c>
      <c r="AP63" s="42" t="s">
        <v>3</v>
      </c>
      <c r="AQ63" s="43" t="s">
        <v>7</v>
      </c>
      <c r="AR63" s="43" t="s">
        <v>8</v>
      </c>
      <c r="AS63" s="44"/>
      <c r="AT63" s="42" t="s">
        <v>3</v>
      </c>
      <c r="AU63" s="43" t="s">
        <v>7</v>
      </c>
      <c r="AV63" s="43" t="s">
        <v>8</v>
      </c>
    </row>
    <row r="64" spans="1:48" x14ac:dyDescent="0.25">
      <c r="A64" s="97"/>
      <c r="B64" s="35" t="s">
        <v>217</v>
      </c>
      <c r="C64" s="34">
        <v>213</v>
      </c>
      <c r="D64" s="45">
        <f>IF(C64=0,0,IF(C64=G64,1,IF(C64&gt;G64,2,0)))</f>
        <v>0</v>
      </c>
      <c r="F64" s="35" t="s">
        <v>131</v>
      </c>
      <c r="G64" s="34">
        <v>225</v>
      </c>
      <c r="H64" s="45">
        <f>IF(G64=0,0,IF(G64=C64,1,IF(G64&gt;C64,2,0)))</f>
        <v>2</v>
      </c>
      <c r="J64" s="35" t="s">
        <v>192</v>
      </c>
      <c r="K64" s="34">
        <v>192</v>
      </c>
      <c r="L64" s="45">
        <f>IF(K64=0,0,IF(K64=O64,1,IF(K64&gt;O64,2,0)))</f>
        <v>0</v>
      </c>
      <c r="N64" s="35" t="s">
        <v>168</v>
      </c>
      <c r="O64" s="34">
        <v>225</v>
      </c>
      <c r="P64" s="45">
        <f>IF(O64=0,0,IF(O64=K64,1,IF(O64&gt;K64,2,0)))</f>
        <v>2</v>
      </c>
      <c r="Q64" s="97"/>
      <c r="R64" s="35" t="s">
        <v>105</v>
      </c>
      <c r="S64" s="34">
        <v>192</v>
      </c>
      <c r="T64" s="45">
        <f>IF(S64=0,0,IF(S64=W64,1,IF(S64&gt;W64,2,0)))</f>
        <v>0</v>
      </c>
      <c r="V64" s="35" t="s">
        <v>164</v>
      </c>
      <c r="W64" s="34">
        <v>214</v>
      </c>
      <c r="X64" s="45">
        <f>IF(W64=0,0,IF(W64=S64,1,IF(W64&gt;S64,2,0)))</f>
        <v>2</v>
      </c>
      <c r="Z64" s="35" t="s">
        <v>195</v>
      </c>
      <c r="AA64" s="34">
        <v>165</v>
      </c>
      <c r="AB64" s="45">
        <f>IF(AA64=0,0,IF(AA64=AE64,1,IF(AA64&gt;AE64,2,0)))</f>
        <v>0</v>
      </c>
      <c r="AD64" s="35" t="s">
        <v>199</v>
      </c>
      <c r="AE64" s="34">
        <v>213</v>
      </c>
      <c r="AF64" s="45">
        <f>IF(AE64=0,0,IF(AE64=AA64,1,IF(AE64&gt;AA64,2,0)))</f>
        <v>2</v>
      </c>
      <c r="AG64" s="97"/>
      <c r="AH64" s="35" t="s">
        <v>143</v>
      </c>
      <c r="AI64" s="34">
        <v>162</v>
      </c>
      <c r="AJ64" s="45">
        <f>IF(AI64=0,0,IF(AI64=AM64,1,IF(AI64&gt;AM64,2,0)))</f>
        <v>0</v>
      </c>
      <c r="AL64" s="35" t="s">
        <v>173</v>
      </c>
      <c r="AM64" s="34">
        <v>190</v>
      </c>
      <c r="AN64" s="45">
        <f>IF(AM64=0,0,IF(AM64=AI64,1,IF(AM64&gt;AI64,2,0)))</f>
        <v>2</v>
      </c>
      <c r="AP64" s="35" t="s">
        <v>168</v>
      </c>
      <c r="AQ64" s="34">
        <v>151</v>
      </c>
      <c r="AR64" s="45">
        <f>IF(AQ64=0,0,IF(AQ64=AU64,1,IF(AQ64&gt;AU64,2,0)))</f>
        <v>0</v>
      </c>
      <c r="AT64" s="35" t="s">
        <v>184</v>
      </c>
      <c r="AU64" s="34">
        <v>221</v>
      </c>
      <c r="AV64" s="45">
        <f>IF(AU64=0,0,IF(AU64=AQ64,1,IF(AU64&gt;AQ64,2,0)))</f>
        <v>2</v>
      </c>
    </row>
    <row r="65" spans="1:48" x14ac:dyDescent="0.25">
      <c r="A65" s="97"/>
      <c r="B65" s="35" t="s">
        <v>225</v>
      </c>
      <c r="C65" s="34">
        <v>220</v>
      </c>
      <c r="D65" s="45">
        <f t="shared" ref="D65:D68" si="60">IF(C65=0,0,IF(C65=G65,1,IF(C65&gt;G65,2,0)))</f>
        <v>0</v>
      </c>
      <c r="F65" s="35" t="s">
        <v>178</v>
      </c>
      <c r="G65" s="34">
        <v>246</v>
      </c>
      <c r="H65" s="45">
        <f t="shared" ref="H65:H68" si="61">IF(G65=0,0,IF(G65=C65,1,IF(G65&gt;C65,2,0)))</f>
        <v>2</v>
      </c>
      <c r="J65" s="35" t="s">
        <v>219</v>
      </c>
      <c r="K65" s="34">
        <v>215</v>
      </c>
      <c r="L65" s="45">
        <f t="shared" ref="L65:L68" si="62">IF(K65=0,0,IF(K65=O65,1,IF(K65&gt;O65,2,0)))</f>
        <v>2</v>
      </c>
      <c r="N65" s="35" t="s">
        <v>226</v>
      </c>
      <c r="O65" s="34">
        <v>187</v>
      </c>
      <c r="P65" s="45">
        <f t="shared" ref="P65:P68" si="63">IF(O65=0,0,IF(O65=K65,1,IF(O65&gt;K65,2,0)))</f>
        <v>0</v>
      </c>
      <c r="Q65" s="97"/>
      <c r="R65" s="35" t="s">
        <v>129</v>
      </c>
      <c r="S65" s="34">
        <v>242</v>
      </c>
      <c r="T65" s="45">
        <f t="shared" ref="T65:T68" si="64">IF(S65=0,0,IF(S65=W65,1,IF(S65&gt;W65,2,0)))</f>
        <v>2</v>
      </c>
      <c r="V65" s="35" t="s">
        <v>167</v>
      </c>
      <c r="W65" s="34">
        <v>235</v>
      </c>
      <c r="X65" s="45">
        <f t="shared" ref="X65:X68" si="65">IF(W65=0,0,IF(W65=S65,1,IF(W65&gt;S65,2,0)))</f>
        <v>0</v>
      </c>
      <c r="Z65" s="35" t="s">
        <v>194</v>
      </c>
      <c r="AA65" s="34">
        <v>202</v>
      </c>
      <c r="AB65" s="45">
        <f t="shared" ref="AB65:AB68" si="66">IF(AA65=0,0,IF(AA65=AE65,1,IF(AA65&gt;AE65,2,0)))</f>
        <v>2</v>
      </c>
      <c r="AD65" s="35" t="s">
        <v>201</v>
      </c>
      <c r="AE65" s="34">
        <v>170</v>
      </c>
      <c r="AF65" s="45">
        <f t="shared" ref="AF65:AF68" si="67">IF(AE65=0,0,IF(AE65=AA65,1,IF(AE65&gt;AA65,2,0)))</f>
        <v>0</v>
      </c>
      <c r="AG65" s="97"/>
      <c r="AH65" s="35" t="s">
        <v>210</v>
      </c>
      <c r="AI65" s="34">
        <v>189</v>
      </c>
      <c r="AJ65" s="45">
        <f t="shared" ref="AJ65:AJ68" si="68">IF(AI65=0,0,IF(AI65=AM65,1,IF(AI65&gt;AM65,2,0)))</f>
        <v>0</v>
      </c>
      <c r="AL65" s="35" t="s">
        <v>215</v>
      </c>
      <c r="AM65" s="34">
        <v>200</v>
      </c>
      <c r="AN65" s="45">
        <f t="shared" ref="AN65:AN68" si="69">IF(AM65=0,0,IF(AM65=AI65,1,IF(AM65&gt;AI65,2,0)))</f>
        <v>2</v>
      </c>
      <c r="AP65" s="35" t="s">
        <v>226</v>
      </c>
      <c r="AQ65" s="34">
        <v>210</v>
      </c>
      <c r="AR65" s="45">
        <f t="shared" ref="AR65:AR68" si="70">IF(AQ65=0,0,IF(AQ65=AU65,1,IF(AQ65&gt;AU65,2,0)))</f>
        <v>2</v>
      </c>
      <c r="AT65" s="35" t="s">
        <v>185</v>
      </c>
      <c r="AU65" s="34">
        <v>184</v>
      </c>
      <c r="AV65" s="45">
        <f t="shared" ref="AV65:AV68" si="71">IF(AU65=0,0,IF(AU65=AQ65,1,IF(AU65&gt;AQ65,2,0)))</f>
        <v>0</v>
      </c>
    </row>
    <row r="66" spans="1:48" x14ac:dyDescent="0.25">
      <c r="A66" s="97"/>
      <c r="B66" s="35" t="s">
        <v>224</v>
      </c>
      <c r="C66" s="34">
        <v>228</v>
      </c>
      <c r="D66" s="45">
        <f t="shared" si="60"/>
        <v>2</v>
      </c>
      <c r="F66" s="35" t="s">
        <v>147</v>
      </c>
      <c r="G66" s="34">
        <v>210</v>
      </c>
      <c r="H66" s="45">
        <f t="shared" si="61"/>
        <v>0</v>
      </c>
      <c r="J66" s="35" t="s">
        <v>228</v>
      </c>
      <c r="K66" s="34">
        <v>194</v>
      </c>
      <c r="L66" s="45">
        <f t="shared" si="62"/>
        <v>0</v>
      </c>
      <c r="N66" s="35" t="s">
        <v>141</v>
      </c>
      <c r="O66" s="34">
        <v>238</v>
      </c>
      <c r="P66" s="45">
        <f t="shared" si="63"/>
        <v>2</v>
      </c>
      <c r="Q66" s="97"/>
      <c r="R66" s="35" t="s">
        <v>169</v>
      </c>
      <c r="S66" s="34">
        <v>196</v>
      </c>
      <c r="T66" s="45">
        <f t="shared" si="64"/>
        <v>2</v>
      </c>
      <c r="V66" s="35" t="s">
        <v>160</v>
      </c>
      <c r="W66" s="34">
        <v>133</v>
      </c>
      <c r="X66" s="45">
        <f t="shared" si="65"/>
        <v>0</v>
      </c>
      <c r="Z66" s="35" t="s">
        <v>196</v>
      </c>
      <c r="AA66" s="34">
        <v>184</v>
      </c>
      <c r="AB66" s="45">
        <f t="shared" si="66"/>
        <v>0</v>
      </c>
      <c r="AD66" s="35" t="s">
        <v>218</v>
      </c>
      <c r="AE66" s="34">
        <v>199</v>
      </c>
      <c r="AF66" s="45">
        <f t="shared" si="67"/>
        <v>2</v>
      </c>
      <c r="AG66" s="97"/>
      <c r="AH66" s="35" t="s">
        <v>116</v>
      </c>
      <c r="AI66" s="34">
        <v>168</v>
      </c>
      <c r="AJ66" s="45">
        <f t="shared" si="68"/>
        <v>2</v>
      </c>
      <c r="AL66" s="35" t="s">
        <v>163</v>
      </c>
      <c r="AM66" s="34">
        <v>156</v>
      </c>
      <c r="AN66" s="45">
        <f t="shared" si="69"/>
        <v>0</v>
      </c>
      <c r="AP66" s="35" t="s">
        <v>141</v>
      </c>
      <c r="AQ66" s="34">
        <v>146</v>
      </c>
      <c r="AR66" s="45">
        <f t="shared" si="70"/>
        <v>0</v>
      </c>
      <c r="AT66" s="35" t="s">
        <v>187</v>
      </c>
      <c r="AU66" s="34">
        <v>236</v>
      </c>
      <c r="AV66" s="45">
        <f t="shared" si="71"/>
        <v>2</v>
      </c>
    </row>
    <row r="67" spans="1:48" x14ac:dyDescent="0.25">
      <c r="A67" s="97"/>
      <c r="B67" s="35" t="s">
        <v>132</v>
      </c>
      <c r="C67" s="34">
        <v>201</v>
      </c>
      <c r="D67" s="45">
        <f t="shared" si="60"/>
        <v>0</v>
      </c>
      <c r="F67" s="35" t="s">
        <v>142</v>
      </c>
      <c r="G67" s="34">
        <v>205</v>
      </c>
      <c r="H67" s="45">
        <f t="shared" si="61"/>
        <v>2</v>
      </c>
      <c r="J67" s="35" t="s">
        <v>111</v>
      </c>
      <c r="K67" s="34">
        <v>157</v>
      </c>
      <c r="L67" s="45">
        <f t="shared" si="62"/>
        <v>0</v>
      </c>
      <c r="N67" s="35" t="s">
        <v>208</v>
      </c>
      <c r="O67" s="34">
        <v>169</v>
      </c>
      <c r="P67" s="45">
        <f t="shared" si="63"/>
        <v>2</v>
      </c>
      <c r="Q67" s="97"/>
      <c r="R67" s="35" t="s">
        <v>112</v>
      </c>
      <c r="S67" s="34">
        <v>173</v>
      </c>
      <c r="T67" s="45">
        <f t="shared" si="64"/>
        <v>2</v>
      </c>
      <c r="V67" s="35" t="s">
        <v>166</v>
      </c>
      <c r="W67" s="34">
        <v>155</v>
      </c>
      <c r="X67" s="45">
        <f t="shared" si="65"/>
        <v>0</v>
      </c>
      <c r="Z67" s="35" t="s">
        <v>149</v>
      </c>
      <c r="AA67" s="34">
        <v>187</v>
      </c>
      <c r="AB67" s="45">
        <f t="shared" si="66"/>
        <v>0</v>
      </c>
      <c r="AD67" s="35" t="s">
        <v>203</v>
      </c>
      <c r="AE67" s="34">
        <v>204</v>
      </c>
      <c r="AF67" s="45">
        <f t="shared" si="67"/>
        <v>2</v>
      </c>
      <c r="AG67" s="97"/>
      <c r="AH67" s="35" t="s">
        <v>157</v>
      </c>
      <c r="AI67" s="34">
        <v>147</v>
      </c>
      <c r="AJ67" s="45">
        <f t="shared" si="68"/>
        <v>0</v>
      </c>
      <c r="AL67" s="35" t="s">
        <v>130</v>
      </c>
      <c r="AM67" s="34">
        <v>186</v>
      </c>
      <c r="AN67" s="45">
        <f t="shared" si="69"/>
        <v>2</v>
      </c>
      <c r="AP67" s="35" t="s">
        <v>208</v>
      </c>
      <c r="AQ67" s="34">
        <v>235</v>
      </c>
      <c r="AR67" s="45">
        <f t="shared" si="70"/>
        <v>2</v>
      </c>
      <c r="AT67" s="35" t="s">
        <v>146</v>
      </c>
      <c r="AU67" s="34">
        <v>182</v>
      </c>
      <c r="AV67" s="45">
        <f t="shared" si="71"/>
        <v>0</v>
      </c>
    </row>
    <row r="68" spans="1:48" x14ac:dyDescent="0.25">
      <c r="A68" s="97"/>
      <c r="B68" s="35" t="s">
        <v>123</v>
      </c>
      <c r="C68" s="34">
        <v>222</v>
      </c>
      <c r="D68" s="45">
        <f t="shared" si="60"/>
        <v>2</v>
      </c>
      <c r="F68" s="35" t="s">
        <v>126</v>
      </c>
      <c r="G68" s="34">
        <v>197</v>
      </c>
      <c r="H68" s="45">
        <f t="shared" si="61"/>
        <v>0</v>
      </c>
      <c r="J68" s="35" t="s">
        <v>156</v>
      </c>
      <c r="K68" s="34">
        <v>239</v>
      </c>
      <c r="L68" s="45">
        <f t="shared" si="62"/>
        <v>2</v>
      </c>
      <c r="N68" s="35" t="s">
        <v>119</v>
      </c>
      <c r="O68" s="34">
        <v>222</v>
      </c>
      <c r="P68" s="45">
        <f t="shared" si="63"/>
        <v>0</v>
      </c>
      <c r="Q68" s="97"/>
      <c r="R68" s="35" t="s">
        <v>120</v>
      </c>
      <c r="S68" s="34">
        <v>204</v>
      </c>
      <c r="T68" s="45">
        <f t="shared" si="64"/>
        <v>2</v>
      </c>
      <c r="V68" s="35" t="s">
        <v>161</v>
      </c>
      <c r="W68" s="34">
        <v>203</v>
      </c>
      <c r="X68" s="45">
        <f t="shared" si="65"/>
        <v>0</v>
      </c>
      <c r="Z68" s="35" t="s">
        <v>115</v>
      </c>
      <c r="AA68" s="34">
        <v>192</v>
      </c>
      <c r="AB68" s="45">
        <f t="shared" si="66"/>
        <v>0</v>
      </c>
      <c r="AD68" s="35" t="s">
        <v>198</v>
      </c>
      <c r="AE68" s="34">
        <v>257</v>
      </c>
      <c r="AF68" s="45">
        <f t="shared" si="67"/>
        <v>2</v>
      </c>
      <c r="AG68" s="97"/>
      <c r="AH68" s="35" t="s">
        <v>107</v>
      </c>
      <c r="AI68" s="34">
        <v>191</v>
      </c>
      <c r="AJ68" s="45">
        <f t="shared" si="68"/>
        <v>2</v>
      </c>
      <c r="AL68" s="35" t="s">
        <v>125</v>
      </c>
      <c r="AM68" s="34">
        <v>166</v>
      </c>
      <c r="AN68" s="45">
        <f t="shared" si="69"/>
        <v>0</v>
      </c>
      <c r="AP68" s="35" t="s">
        <v>119</v>
      </c>
      <c r="AQ68" s="34">
        <v>236</v>
      </c>
      <c r="AR68" s="45">
        <f t="shared" si="70"/>
        <v>2</v>
      </c>
      <c r="AT68" s="35" t="s">
        <v>186</v>
      </c>
      <c r="AU68" s="34">
        <v>164</v>
      </c>
      <c r="AV68" s="45">
        <f t="shared" si="71"/>
        <v>0</v>
      </c>
    </row>
    <row r="69" spans="1:48" ht="18.75" x14ac:dyDescent="0.3">
      <c r="A69" s="97"/>
      <c r="B69" s="46" t="s">
        <v>35</v>
      </c>
      <c r="C69" s="47">
        <f>SUM(C64:C68)</f>
        <v>1084</v>
      </c>
      <c r="D69" s="47">
        <f>IF(C69=0,0,IF(C69=G69,5,IF(C69&gt;G69,10,0)))</f>
        <v>10</v>
      </c>
      <c r="E69" s="48"/>
      <c r="F69" s="46" t="s">
        <v>35</v>
      </c>
      <c r="G69" s="47">
        <f>SUM(G64:G68)</f>
        <v>1083</v>
      </c>
      <c r="H69" s="47">
        <f>IF(G69=0,0,IF(G69=C69,5,IF(G69&gt;C69,10,0)))</f>
        <v>0</v>
      </c>
      <c r="I69" s="48"/>
      <c r="J69" s="46" t="s">
        <v>35</v>
      </c>
      <c r="K69" s="47">
        <f>SUM(K64:K68)</f>
        <v>997</v>
      </c>
      <c r="L69" s="47">
        <f>IF(K69=0,0,IF(K69=O69,5,IF(K69&gt;O69,10,0)))</f>
        <v>0</v>
      </c>
      <c r="M69" s="48"/>
      <c r="N69" s="46" t="s">
        <v>35</v>
      </c>
      <c r="O69" s="47">
        <f>SUM(O64:O68)</f>
        <v>1041</v>
      </c>
      <c r="P69" s="47">
        <f>IF(O69=0,0,IF(O69=K69,5,IF(O69&gt;K69,10,0)))</f>
        <v>10</v>
      </c>
      <c r="Q69" s="97"/>
      <c r="R69" s="46" t="s">
        <v>35</v>
      </c>
      <c r="S69" s="47">
        <f>SUM(S64:S68)</f>
        <v>1007</v>
      </c>
      <c r="T69" s="47">
        <f>IF(S69=0,0,IF(S69=W69,5,IF(S69&gt;W69,10,0)))</f>
        <v>10</v>
      </c>
      <c r="U69" s="48"/>
      <c r="V69" s="46" t="s">
        <v>35</v>
      </c>
      <c r="W69" s="47">
        <f>SUM(W64:W68)</f>
        <v>940</v>
      </c>
      <c r="X69" s="47">
        <f>IF(W69=0,0,IF(W69=S69,5,IF(W69&gt;S69,10,0)))</f>
        <v>0</v>
      </c>
      <c r="Y69" s="48"/>
      <c r="Z69" s="46" t="s">
        <v>35</v>
      </c>
      <c r="AA69" s="47">
        <f>SUM(AA64:AA68)</f>
        <v>930</v>
      </c>
      <c r="AB69" s="47">
        <f>IF(AA69=0,0,IF(AA69=AE69,5,IF(AA69&gt;AE69,10,0)))</f>
        <v>0</v>
      </c>
      <c r="AC69" s="48"/>
      <c r="AD69" s="46" t="s">
        <v>35</v>
      </c>
      <c r="AE69" s="47">
        <f>SUM(AE64:AE68)</f>
        <v>1043</v>
      </c>
      <c r="AF69" s="47">
        <f>IF(AE69=0,0,IF(AE69=AA69,5,IF(AE69&gt;AA69,10,0)))</f>
        <v>10</v>
      </c>
      <c r="AG69" s="97"/>
      <c r="AH69" s="46" t="s">
        <v>35</v>
      </c>
      <c r="AI69" s="47">
        <f>SUM(AI64:AI68)</f>
        <v>857</v>
      </c>
      <c r="AJ69" s="47">
        <f>IF(AI69=0,0,IF(AI69=AM69,5,IF(AI69&gt;AM69,10,0)))</f>
        <v>0</v>
      </c>
      <c r="AK69" s="48"/>
      <c r="AL69" s="46" t="s">
        <v>35</v>
      </c>
      <c r="AM69" s="47">
        <f>SUM(AM64:AM68)</f>
        <v>898</v>
      </c>
      <c r="AN69" s="47">
        <f>IF(AM69=0,0,IF(AM69=AI69,5,IF(AM69&gt;AI69,10,0)))</f>
        <v>10</v>
      </c>
      <c r="AO69" s="48"/>
      <c r="AP69" s="46" t="s">
        <v>35</v>
      </c>
      <c r="AQ69" s="47">
        <f>SUM(AQ64:AQ68)</f>
        <v>978</v>
      </c>
      <c r="AR69" s="47">
        <f>IF(AQ69=0,0,IF(AQ69=AU69,5,IF(AQ69&gt;AU69,10,0)))</f>
        <v>0</v>
      </c>
      <c r="AS69" s="48"/>
      <c r="AT69" s="46" t="s">
        <v>35</v>
      </c>
      <c r="AU69" s="47">
        <f>SUM(AU64:AU68)</f>
        <v>987</v>
      </c>
      <c r="AV69" s="47">
        <f>IF(AU69=0,0,IF(AU69=AQ69,5,IF(AU69&gt;AQ69,10,0)))</f>
        <v>10</v>
      </c>
    </row>
    <row r="70" spans="1:48" ht="18.75" x14ac:dyDescent="0.3">
      <c r="A70" s="97"/>
      <c r="B70" s="46" t="s">
        <v>6</v>
      </c>
      <c r="C70" s="47"/>
      <c r="D70" s="49">
        <f>SUM(D64:D69)</f>
        <v>14</v>
      </c>
      <c r="E70" s="48"/>
      <c r="F70" s="46" t="s">
        <v>6</v>
      </c>
      <c r="G70" s="47"/>
      <c r="H70" s="49">
        <f>SUM(H64:H69)</f>
        <v>6</v>
      </c>
      <c r="I70" s="48"/>
      <c r="J70" s="46" t="s">
        <v>6</v>
      </c>
      <c r="K70" s="47"/>
      <c r="L70" s="49">
        <f>SUM(L64:L69)</f>
        <v>4</v>
      </c>
      <c r="M70" s="48"/>
      <c r="N70" s="46" t="s">
        <v>6</v>
      </c>
      <c r="O70" s="47"/>
      <c r="P70" s="49">
        <f>SUM(P64:P69)</f>
        <v>16</v>
      </c>
      <c r="Q70" s="97"/>
      <c r="R70" s="46" t="s">
        <v>6</v>
      </c>
      <c r="S70" s="47"/>
      <c r="T70" s="49">
        <f>SUM(T64:T69)</f>
        <v>18</v>
      </c>
      <c r="U70" s="48"/>
      <c r="V70" s="46" t="s">
        <v>6</v>
      </c>
      <c r="W70" s="47"/>
      <c r="X70" s="49">
        <f>SUM(X64:X69)</f>
        <v>2</v>
      </c>
      <c r="Y70" s="48"/>
      <c r="Z70" s="46" t="s">
        <v>6</v>
      </c>
      <c r="AA70" s="47"/>
      <c r="AB70" s="49">
        <f>SUM(AB64:AB69)</f>
        <v>2</v>
      </c>
      <c r="AC70" s="48"/>
      <c r="AD70" s="46" t="s">
        <v>6</v>
      </c>
      <c r="AE70" s="47"/>
      <c r="AF70" s="49">
        <f>SUM(AF64:AF69)</f>
        <v>18</v>
      </c>
      <c r="AG70" s="97"/>
      <c r="AH70" s="46" t="s">
        <v>6</v>
      </c>
      <c r="AI70" s="47"/>
      <c r="AJ70" s="49">
        <f>SUM(AJ64:AJ69)</f>
        <v>4</v>
      </c>
      <c r="AK70" s="48"/>
      <c r="AL70" s="46" t="s">
        <v>6</v>
      </c>
      <c r="AM70" s="47"/>
      <c r="AN70" s="49">
        <f>SUM(AN64:AN69)</f>
        <v>16</v>
      </c>
      <c r="AO70" s="48"/>
      <c r="AP70" s="46" t="s">
        <v>6</v>
      </c>
      <c r="AQ70" s="47"/>
      <c r="AR70" s="49">
        <f>SUM(AR64:AR69)</f>
        <v>6</v>
      </c>
      <c r="AS70" s="48"/>
      <c r="AT70" s="46" t="s">
        <v>6</v>
      </c>
      <c r="AU70" s="47"/>
      <c r="AV70" s="49">
        <f>SUM(AV64:AV69)</f>
        <v>14</v>
      </c>
    </row>
  </sheetData>
  <sheetProtection sheet="1" selectLockedCells="1"/>
  <mergeCells count="96">
    <mergeCell ref="AT62:AV62"/>
    <mergeCell ref="V62:X62"/>
    <mergeCell ref="Z62:AB62"/>
    <mergeCell ref="AD62:AF62"/>
    <mergeCell ref="AG62:AG70"/>
    <mergeCell ref="AH62:AJ62"/>
    <mergeCell ref="AL62:AN62"/>
    <mergeCell ref="AP51:AR51"/>
    <mergeCell ref="AT51:AV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P62:AR62"/>
    <mergeCell ref="A51:A59"/>
    <mergeCell ref="B51:D51"/>
    <mergeCell ref="F51:H51"/>
    <mergeCell ref="J51:L51"/>
    <mergeCell ref="N51:P51"/>
    <mergeCell ref="Q51:Q59"/>
    <mergeCell ref="AD40:AF40"/>
    <mergeCell ref="AG40:AG48"/>
    <mergeCell ref="AH40:AJ40"/>
    <mergeCell ref="AL40:AN40"/>
    <mergeCell ref="AL51:AN51"/>
    <mergeCell ref="AP40:AR40"/>
    <mergeCell ref="AT40:AV40"/>
    <mergeCell ref="AT29:AV29"/>
    <mergeCell ref="A40:A48"/>
    <mergeCell ref="B40:D40"/>
    <mergeCell ref="F40:H40"/>
    <mergeCell ref="J40:L40"/>
    <mergeCell ref="N40:P40"/>
    <mergeCell ref="Q40:Q48"/>
    <mergeCell ref="R40:T40"/>
    <mergeCell ref="V40:X40"/>
    <mergeCell ref="Z40:AB40"/>
    <mergeCell ref="Z29:AB29"/>
    <mergeCell ref="AD29:AF29"/>
    <mergeCell ref="AG29:AG37"/>
    <mergeCell ref="AH29:AJ29"/>
    <mergeCell ref="AL29:AN29"/>
    <mergeCell ref="AP29:AR29"/>
    <mergeCell ref="AP18:AR18"/>
    <mergeCell ref="AT18:AV18"/>
    <mergeCell ref="A29:A37"/>
    <mergeCell ref="B29:D29"/>
    <mergeCell ref="F29:H29"/>
    <mergeCell ref="J29:L29"/>
    <mergeCell ref="N29:P29"/>
    <mergeCell ref="Q29:Q37"/>
    <mergeCell ref="R29:T29"/>
    <mergeCell ref="V29:X29"/>
    <mergeCell ref="V18:X18"/>
    <mergeCell ref="Z18:AB18"/>
    <mergeCell ref="AD18:AF18"/>
    <mergeCell ref="AG18:AG26"/>
    <mergeCell ref="AH18:AJ18"/>
    <mergeCell ref="AL18:AN18"/>
    <mergeCell ref="AL7:AN7"/>
    <mergeCell ref="AP7:AR7"/>
    <mergeCell ref="AT7:AV7"/>
    <mergeCell ref="A18:A26"/>
    <mergeCell ref="B18:D18"/>
    <mergeCell ref="F18:H18"/>
    <mergeCell ref="J18:L18"/>
    <mergeCell ref="N18:P18"/>
    <mergeCell ref="Q18:Q26"/>
    <mergeCell ref="R18:T18"/>
    <mergeCell ref="R7:T7"/>
    <mergeCell ref="V7:X7"/>
    <mergeCell ref="Z7:AB7"/>
    <mergeCell ref="AD7:AF7"/>
    <mergeCell ref="AG7:AG15"/>
    <mergeCell ref="AH7:AJ7"/>
    <mergeCell ref="A7:A15"/>
    <mergeCell ref="B7:D7"/>
    <mergeCell ref="F7:H7"/>
    <mergeCell ref="J7:L7"/>
    <mergeCell ref="N7:P7"/>
    <mergeCell ref="Q7:Q15"/>
    <mergeCell ref="AP5:AV5"/>
    <mergeCell ref="B5:H5"/>
    <mergeCell ref="J5:P5"/>
    <mergeCell ref="R5:X5"/>
    <mergeCell ref="Z5:AF5"/>
    <mergeCell ref="AH5:AN5"/>
  </mergeCells>
  <dataValidations count="5">
    <dataValidation type="list" allowBlank="1" showInputMessage="1" showErrorMessage="1" sqref="B13 F13 J13 N13 R13 V13 V24 R24 N24 J24 F24 B24 B35 F35 J35 N35 R35 V35 V46 R46 N46 J46 F46 B46 B57 F57 J57 N57 R57 V57 V68 R68 N68 J68 F68 B68 Z13 AD13 Z24 AD24 Z35 AD35 Z46 AD46 AD57 Z57 Z68 AD68 AH68 AL68 AP68 AT68 AT57 AP57 AL57 AH57 AH46 AL46 AP46 AT46 AT35 AP35 AL35 AH35 AH24 AL24 AP24 AT24 AT13 AP13 AL13 AH13" xr:uid="{00000000-0002-0000-1700-000000000000}">
      <formula1>INDIRECT(B7)</formula1>
    </dataValidation>
    <dataValidation type="list" allowBlank="1" showInputMessage="1" showErrorMessage="1" sqref="B9 F9 J9 N9 R9 V9 V20 R20 N20 J20 F20 B20 B31 F31 J31 N31 R31 V31 V42 R42 N42 J42 F42 B42 B53 F53 J53 N53 R53 V53 V64 R64 N64 J64 F64 B64 Z9 AD9 Z20 AD20 Z31 AD31 Z42 AD42 AD53 Z53 Z64 AD64 AH64 AL64 AP64 AT64 AT53 AP53 AL53 AH53 AH42 AL42 AP42 AT42 AT31 AP31 AL31 AH31 AH20 AL20 AP20 AT20 AT9 AP9 AL9 AH9" xr:uid="{00000000-0002-0000-1700-000001000000}">
      <formula1>INDIRECT(B7)</formula1>
    </dataValidation>
    <dataValidation type="list" allowBlank="1" showInputMessage="1" showErrorMessage="1" sqref="B10 F10 J10 N10 R10 V10 V21 R21 N21 J21 F21 B21 B32 F32 J32 N32 R32 V32 V43 R43 N43 J43 F43 B43 B54 F54 J54 N54 R54 V54 V65 R65 N65 J65 F65 B65 Z10 AD10 Z21 AD21 Z32 AD32 Z43 AD43 AD54 Z54 Z65 AD65 AH65 AL65 AP65 AT65 AT54 AP54 AL54 AH54 AH43 AL43 AP43 AT43 AT32 AP32 AL32 AH32 AH21 AL21 AP21 AT21 AT10 AP10 AL10 AH10" xr:uid="{00000000-0002-0000-1700-000002000000}">
      <formula1>INDIRECT(B7)</formula1>
    </dataValidation>
    <dataValidation type="list" allowBlank="1" showInputMessage="1" showErrorMessage="1" sqref="B11 F11 J11 N11 R11 V11 V22 R22 N22 J22 F22 B22 B33 F33 J33 N33 R33 V33 V44 R44 N44 J44 F44 B44 B55 F55 J55 N55 R55 V55 V66 R66 N66 J66 F66 B66 Z11 AD11 Z22 AD22 Z33 AD33 Z44 AD44 AD55 Z55 Z66 AD66 AH66 AL66 AP66 AT66 AT55 AP55 AL55 AH55 AH44 AL44 AP44 AT44 AT33 AP33 AL33 AH33 AH22 AL22 AP22 AT22 AT11 AP11 AL11 AH11" xr:uid="{00000000-0002-0000-1700-000003000000}">
      <formula1>INDIRECT(B7)</formula1>
    </dataValidation>
    <dataValidation type="list" allowBlank="1" showInputMessage="1" showErrorMessage="1" sqref="B12 F12 J12 N12 R12 V12 V23 R23 N23 J23 F23 B23 B34 F34 J34 N34 R34 V34 V45 R45 N45 J45 F45 B45 B56 F56 J56 N56 R56 V56 V67 R67 N67 J67 F67 B67 Z12 AD12 Z23 AD23 Z34 AD34 Z45 AD45 AD56 Z56 Z67 AD67 AH67 AL67 AP67 AT67 AT56 AP56 AL56 AH56 AH45 AL45 AP45 AT45 AT34 AP34 AL34 AH34 AH23 AL23 AP23 AT23 AT12 AP12 AL12 AH12" xr:uid="{00000000-0002-0000-17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Q68"/>
  <sheetViews>
    <sheetView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87</v>
      </c>
      <c r="E3" s="27">
        <f>Otteluohjelma!$D$190</f>
        <v>44688</v>
      </c>
      <c r="H3" s="1" t="str">
        <f>Otteluohjelma!$G$190</f>
        <v>Tali/Helsinki</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39</v>
      </c>
      <c r="D6" s="71">
        <v>571</v>
      </c>
      <c r="E6" s="71">
        <v>41231</v>
      </c>
      <c r="F6" s="75">
        <v>1057.2051282051282</v>
      </c>
      <c r="G6" s="71">
        <v>571041.23100000003</v>
      </c>
      <c r="H6"/>
    </row>
    <row r="7" spans="1:8" x14ac:dyDescent="0.25">
      <c r="A7" s="72" t="s">
        <v>14</v>
      </c>
      <c r="B7" s="72" t="s">
        <v>56</v>
      </c>
      <c r="C7" s="71">
        <v>39</v>
      </c>
      <c r="D7" s="71">
        <v>465</v>
      </c>
      <c r="E7" s="71">
        <v>40057</v>
      </c>
      <c r="F7" s="75">
        <v>1027.1025641025642</v>
      </c>
      <c r="G7" s="71">
        <v>465040.05699999997</v>
      </c>
      <c r="H7"/>
    </row>
    <row r="8" spans="1:8" ht="15.75" thickBot="1" x14ac:dyDescent="0.3">
      <c r="A8" s="25" t="s">
        <v>15</v>
      </c>
      <c r="B8" s="25" t="s">
        <v>58</v>
      </c>
      <c r="C8" s="73">
        <v>39</v>
      </c>
      <c r="D8" s="73">
        <v>461</v>
      </c>
      <c r="E8" s="73">
        <v>40406</v>
      </c>
      <c r="F8" s="28">
        <v>1036.051282051282</v>
      </c>
      <c r="G8" s="73">
        <v>461040.40600000002</v>
      </c>
      <c r="H8"/>
    </row>
    <row r="9" spans="1:8" x14ac:dyDescent="0.25">
      <c r="A9" s="31" t="s">
        <v>16</v>
      </c>
      <c r="B9" s="31" t="s">
        <v>73</v>
      </c>
      <c r="C9" s="77">
        <v>39</v>
      </c>
      <c r="D9" s="77">
        <v>423</v>
      </c>
      <c r="E9" s="77">
        <v>39274</v>
      </c>
      <c r="F9" s="32">
        <v>1007.025641025641</v>
      </c>
      <c r="G9" s="77">
        <v>423039.27399999998</v>
      </c>
      <c r="H9"/>
    </row>
    <row r="10" spans="1:8" x14ac:dyDescent="0.25">
      <c r="A10" s="72" t="s">
        <v>17</v>
      </c>
      <c r="B10" s="72" t="s">
        <v>57</v>
      </c>
      <c r="C10" s="71">
        <v>39</v>
      </c>
      <c r="D10" s="71">
        <v>414</v>
      </c>
      <c r="E10" s="71">
        <v>39766</v>
      </c>
      <c r="F10" s="75">
        <v>1019.6410256410256</v>
      </c>
      <c r="G10" s="71">
        <v>414039.766</v>
      </c>
      <c r="H10"/>
    </row>
    <row r="11" spans="1:8" x14ac:dyDescent="0.25">
      <c r="A11" s="72" t="s">
        <v>18</v>
      </c>
      <c r="B11" s="72" t="s">
        <v>181</v>
      </c>
      <c r="C11" s="71">
        <v>39</v>
      </c>
      <c r="D11" s="71">
        <v>401</v>
      </c>
      <c r="E11" s="71">
        <v>39060</v>
      </c>
      <c r="F11" s="75">
        <v>1001.5384615384615</v>
      </c>
      <c r="G11" s="71">
        <v>401039.06</v>
      </c>
      <c r="H11"/>
    </row>
    <row r="12" spans="1:8" x14ac:dyDescent="0.25">
      <c r="A12" s="72" t="s">
        <v>19</v>
      </c>
      <c r="B12" s="72" t="s">
        <v>75</v>
      </c>
      <c r="C12" s="71">
        <v>39</v>
      </c>
      <c r="D12" s="71">
        <v>382</v>
      </c>
      <c r="E12" s="71">
        <v>39447</v>
      </c>
      <c r="F12" s="75">
        <v>1011.4615384615385</v>
      </c>
      <c r="G12" s="71">
        <v>382039.44699999999</v>
      </c>
      <c r="H12"/>
    </row>
    <row r="13" spans="1:8" x14ac:dyDescent="0.25">
      <c r="A13" s="72" t="s">
        <v>20</v>
      </c>
      <c r="B13" s="72" t="s">
        <v>182</v>
      </c>
      <c r="C13" s="71">
        <v>39</v>
      </c>
      <c r="D13" s="71">
        <v>359</v>
      </c>
      <c r="E13" s="71">
        <v>38426</v>
      </c>
      <c r="F13" s="75">
        <v>985.28205128205127</v>
      </c>
      <c r="G13" s="71">
        <v>359038.42599999998</v>
      </c>
      <c r="H13"/>
    </row>
    <row r="14" spans="1:8" x14ac:dyDescent="0.25">
      <c r="A14" s="72" t="s">
        <v>76</v>
      </c>
      <c r="B14" s="72" t="s">
        <v>103</v>
      </c>
      <c r="C14" s="71">
        <v>39</v>
      </c>
      <c r="D14" s="71">
        <v>332</v>
      </c>
      <c r="E14" s="71">
        <v>38564</v>
      </c>
      <c r="F14" s="75">
        <v>988.82051282051282</v>
      </c>
      <c r="G14" s="71">
        <v>332038.56400000001</v>
      </c>
      <c r="H14"/>
    </row>
    <row r="15" spans="1:8" ht="15.75" thickBot="1" x14ac:dyDescent="0.3">
      <c r="A15" s="41" t="s">
        <v>77</v>
      </c>
      <c r="B15" s="29" t="s">
        <v>71</v>
      </c>
      <c r="C15" s="74">
        <v>39</v>
      </c>
      <c r="D15" s="74">
        <v>305</v>
      </c>
      <c r="E15" s="74">
        <v>37259</v>
      </c>
      <c r="F15" s="30">
        <v>955.35897435897436</v>
      </c>
      <c r="G15" s="74">
        <v>305037.25900000002</v>
      </c>
      <c r="H15"/>
    </row>
    <row r="16" spans="1:8" ht="15.75" thickBot="1" x14ac:dyDescent="0.3">
      <c r="A16" s="11" t="s">
        <v>78</v>
      </c>
      <c r="B16" s="25" t="s">
        <v>74</v>
      </c>
      <c r="C16" s="73">
        <v>39</v>
      </c>
      <c r="D16" s="73">
        <v>298</v>
      </c>
      <c r="E16" s="73">
        <v>37248</v>
      </c>
      <c r="F16" s="28">
        <v>955.07692307692309</v>
      </c>
      <c r="G16" s="73">
        <v>298037.24800000002</v>
      </c>
      <c r="H16"/>
    </row>
    <row r="17" spans="1:8" x14ac:dyDescent="0.25">
      <c r="A17" s="51" t="s">
        <v>79</v>
      </c>
      <c r="B17" s="31" t="s">
        <v>158</v>
      </c>
      <c r="C17" s="77">
        <v>39</v>
      </c>
      <c r="D17" s="77">
        <v>269</v>
      </c>
      <c r="E17" s="77">
        <v>38134</v>
      </c>
      <c r="F17" s="32">
        <v>977.79487179487182</v>
      </c>
      <c r="G17" s="77">
        <v>269038.13400000002</v>
      </c>
      <c r="H17"/>
    </row>
    <row r="18" spans="1:8" x14ac:dyDescent="0.25">
      <c r="A18" s="33"/>
      <c r="B18" s="16" t="s">
        <v>23</v>
      </c>
      <c r="C18" s="70">
        <v>468</v>
      </c>
      <c r="D18" s="70">
        <v>4680</v>
      </c>
      <c r="E18" s="70">
        <v>468872</v>
      </c>
      <c r="F18" s="4">
        <v>1001.8632478632478</v>
      </c>
      <c r="G18" s="70">
        <v>4680468.8720000004</v>
      </c>
      <c r="H18"/>
    </row>
    <row r="19" spans="1:8" x14ac:dyDescent="0.25">
      <c r="B19"/>
      <c r="C19"/>
      <c r="D19"/>
      <c r="E19"/>
      <c r="F19"/>
    </row>
    <row r="20" spans="1:8" x14ac:dyDescent="0.25">
      <c r="B20"/>
      <c r="C20"/>
      <c r="D20"/>
      <c r="E20"/>
      <c r="F20"/>
    </row>
    <row r="21" spans="1:8" x14ac:dyDescent="0.25">
      <c r="A21" s="1" t="s">
        <v>69</v>
      </c>
      <c r="E21" s="27">
        <f>Otteluohjelma!$D$190</f>
        <v>44688</v>
      </c>
      <c r="H21" s="1" t="str">
        <f>Otteluohjelma!$G$190</f>
        <v>Tali/Helsinki</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71</v>
      </c>
      <c r="C24" s="71">
        <v>6</v>
      </c>
      <c r="D24" s="71">
        <v>85</v>
      </c>
      <c r="E24" s="71">
        <v>5967</v>
      </c>
      <c r="F24" s="75">
        <v>994.5</v>
      </c>
      <c r="G24" s="71">
        <v>85005.967000000004</v>
      </c>
      <c r="H24"/>
    </row>
    <row r="25" spans="1:8" x14ac:dyDescent="0.25">
      <c r="A25" s="72" t="s">
        <v>14</v>
      </c>
      <c r="B25" s="72" t="s">
        <v>75</v>
      </c>
      <c r="C25" s="71">
        <v>6</v>
      </c>
      <c r="D25" s="71">
        <v>82</v>
      </c>
      <c r="E25" s="71">
        <v>6194</v>
      </c>
      <c r="F25" s="75">
        <v>1032.3333333333333</v>
      </c>
      <c r="G25" s="71">
        <v>82006.194000000003</v>
      </c>
      <c r="H25"/>
    </row>
    <row r="26" spans="1:8" x14ac:dyDescent="0.25">
      <c r="A26" s="72" t="s">
        <v>15</v>
      </c>
      <c r="B26" s="72" t="s">
        <v>73</v>
      </c>
      <c r="C26" s="71">
        <v>6</v>
      </c>
      <c r="D26" s="71">
        <v>77</v>
      </c>
      <c r="E26" s="71">
        <v>6069</v>
      </c>
      <c r="F26" s="75">
        <v>1011.5</v>
      </c>
      <c r="G26" s="71">
        <v>77006.069000000003</v>
      </c>
      <c r="H26"/>
    </row>
    <row r="27" spans="1:8" x14ac:dyDescent="0.25">
      <c r="A27" s="72" t="s">
        <v>16</v>
      </c>
      <c r="B27" s="72" t="s">
        <v>57</v>
      </c>
      <c r="C27" s="71">
        <v>6</v>
      </c>
      <c r="D27" s="71">
        <v>70</v>
      </c>
      <c r="E27" s="71">
        <v>6144</v>
      </c>
      <c r="F27" s="75">
        <v>1024</v>
      </c>
      <c r="G27" s="71">
        <v>70006.144</v>
      </c>
      <c r="H27"/>
    </row>
    <row r="28" spans="1:8" x14ac:dyDescent="0.25">
      <c r="A28" s="72" t="s">
        <v>17</v>
      </c>
      <c r="B28" s="72" t="s">
        <v>182</v>
      </c>
      <c r="C28" s="71">
        <v>6</v>
      </c>
      <c r="D28" s="71">
        <v>69</v>
      </c>
      <c r="E28" s="71">
        <v>6139</v>
      </c>
      <c r="F28" s="75">
        <v>1023.1666666666666</v>
      </c>
      <c r="G28" s="71">
        <v>69006.138999999996</v>
      </c>
      <c r="H28"/>
    </row>
    <row r="29" spans="1:8" x14ac:dyDescent="0.25">
      <c r="A29" s="72" t="s">
        <v>18</v>
      </c>
      <c r="B29" s="72" t="s">
        <v>72</v>
      </c>
      <c r="C29" s="71">
        <v>6</v>
      </c>
      <c r="D29" s="71">
        <v>64</v>
      </c>
      <c r="E29" s="71">
        <v>6195</v>
      </c>
      <c r="F29" s="75">
        <v>1032.5</v>
      </c>
      <c r="G29" s="71">
        <v>64006.195</v>
      </c>
      <c r="H29"/>
    </row>
    <row r="30" spans="1:8" x14ac:dyDescent="0.25">
      <c r="A30" s="72" t="s">
        <v>19</v>
      </c>
      <c r="B30" s="72" t="s">
        <v>56</v>
      </c>
      <c r="C30" s="71">
        <v>6</v>
      </c>
      <c r="D30" s="71">
        <v>62</v>
      </c>
      <c r="E30" s="71">
        <v>6131</v>
      </c>
      <c r="F30" s="75">
        <v>1021.8333333333334</v>
      </c>
      <c r="G30" s="71">
        <v>62006.131000000001</v>
      </c>
      <c r="H30"/>
    </row>
    <row r="31" spans="1:8" x14ac:dyDescent="0.25">
      <c r="A31" s="72" t="s">
        <v>20</v>
      </c>
      <c r="B31" s="72" t="s">
        <v>58</v>
      </c>
      <c r="C31" s="71">
        <v>6</v>
      </c>
      <c r="D31" s="71">
        <v>58</v>
      </c>
      <c r="E31" s="71">
        <v>6141</v>
      </c>
      <c r="F31" s="75">
        <v>1023.5</v>
      </c>
      <c r="G31" s="71">
        <v>58006.141000000003</v>
      </c>
      <c r="H31"/>
    </row>
    <row r="32" spans="1:8" x14ac:dyDescent="0.25">
      <c r="A32" s="72" t="s">
        <v>76</v>
      </c>
      <c r="B32" s="72" t="s">
        <v>181</v>
      </c>
      <c r="C32" s="71">
        <v>6</v>
      </c>
      <c r="D32" s="71">
        <v>56</v>
      </c>
      <c r="E32" s="71">
        <v>6076</v>
      </c>
      <c r="F32" s="75">
        <v>1012.6666666666666</v>
      </c>
      <c r="G32" s="71">
        <v>56006.076000000001</v>
      </c>
      <c r="H32"/>
    </row>
    <row r="33" spans="1:17" x14ac:dyDescent="0.25">
      <c r="A33" s="76" t="s">
        <v>77</v>
      </c>
      <c r="B33" s="72" t="s">
        <v>103</v>
      </c>
      <c r="C33" s="71">
        <v>6</v>
      </c>
      <c r="D33" s="71">
        <v>38</v>
      </c>
      <c r="E33" s="71">
        <v>5943</v>
      </c>
      <c r="F33" s="75">
        <v>990.5</v>
      </c>
      <c r="G33" s="71">
        <v>38005.942999999999</v>
      </c>
      <c r="H33"/>
    </row>
    <row r="34" spans="1:17" x14ac:dyDescent="0.25">
      <c r="A34" s="76" t="s">
        <v>78</v>
      </c>
      <c r="B34" s="72" t="s">
        <v>158</v>
      </c>
      <c r="C34" s="71">
        <v>6</v>
      </c>
      <c r="D34" s="71">
        <v>34</v>
      </c>
      <c r="E34" s="71">
        <v>5822</v>
      </c>
      <c r="F34" s="75">
        <v>970.33333333333337</v>
      </c>
      <c r="G34" s="71">
        <v>34005.822</v>
      </c>
      <c r="H34"/>
    </row>
    <row r="35" spans="1:17" x14ac:dyDescent="0.25">
      <c r="A35" s="76" t="s">
        <v>79</v>
      </c>
      <c r="B35" s="72" t="s">
        <v>74</v>
      </c>
      <c r="C35" s="71">
        <v>6</v>
      </c>
      <c r="D35" s="71">
        <v>25</v>
      </c>
      <c r="E35" s="71">
        <v>5502</v>
      </c>
      <c r="F35" s="75">
        <v>917</v>
      </c>
      <c r="G35" s="71">
        <v>25005.502</v>
      </c>
      <c r="H35"/>
    </row>
    <row r="36" spans="1:17" x14ac:dyDescent="0.25">
      <c r="A36" s="33"/>
      <c r="B36" s="16" t="s">
        <v>23</v>
      </c>
      <c r="C36" s="70">
        <v>72</v>
      </c>
      <c r="D36" s="70">
        <v>720</v>
      </c>
      <c r="E36" s="70">
        <v>72323</v>
      </c>
      <c r="F36" s="4">
        <v>1004.4861111111111</v>
      </c>
      <c r="G36" s="70">
        <v>720072.32299999997</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'Tulokset-K7'!$B$7&amp;" - "&amp;'Tulokset-K7'!$F$7</f>
        <v>GB - WRB</v>
      </c>
      <c r="B39" s="103"/>
      <c r="C39" s="64" t="str">
        <f>IF('Tulokset-K7'!$C$14=0,"",'Tulokset-K7'!$D$15&amp;" - "&amp;'Tulokset-K7'!$H$15)</f>
        <v>16 - 4</v>
      </c>
      <c r="D39" s="64"/>
      <c r="E39" s="103" t="str">
        <f>'Tulokset-K7'!$J$7&amp;" - "&amp;'Tulokset-K7'!$N$7</f>
        <v>Patteri - BcStory</v>
      </c>
      <c r="F39" s="103"/>
      <c r="G39" s="64" t="str">
        <f>IF('Tulokset-K7'!$C$14=0,"",'Tulokset-K7'!$D$15&amp;" - "&amp;'Tulokset-K7'!$H$15)</f>
        <v>16 - 4</v>
      </c>
      <c r="H39" s="64" t="str">
        <f>IF('Tulokset-K7'!$K$14=0,"",'Tulokset-K7'!$L$15&amp;" - "&amp;'Tulokset-K7'!$P$15)</f>
        <v>20 - 0</v>
      </c>
      <c r="Q39" s="66"/>
    </row>
    <row r="40" spans="1:17" s="65" customFormat="1" ht="12.75" x14ac:dyDescent="0.2">
      <c r="A40" s="103" t="str">
        <f>'Tulokset-K7'!$B$18&amp;" - "&amp;'Tulokset-K7'!$F$18</f>
        <v>Patteri - GH</v>
      </c>
      <c r="B40" s="103"/>
      <c r="C40" s="64" t="str">
        <f>IF('Tulokset-K7'!$C$25=0,"",'Tulokset-K7'!$D$26&amp;" - "&amp;'Tulokset-K7'!$H$26)</f>
        <v>15 - 5</v>
      </c>
      <c r="D40" s="64"/>
      <c r="E40" s="103" t="str">
        <f>'Tulokset-K7'!$J$18&amp;" - "&amp;'Tulokset-K7'!$N$18</f>
        <v>RäMe - AllStars</v>
      </c>
      <c r="F40" s="103"/>
      <c r="G40" s="64" t="str">
        <f>IF('Tulokset-K7'!$C$25=0,"",'Tulokset-K7'!$D$26&amp;" - "&amp;'Tulokset-K7'!$H$26)</f>
        <v>15 - 5</v>
      </c>
      <c r="H40" s="64" t="str">
        <f>IF('Tulokset-K7'!$K$25=0,"",'Tulokset-K7'!$L$26&amp;" - "&amp;'Tulokset-K7'!$P$26)</f>
        <v>0 - 20</v>
      </c>
      <c r="Q40" s="66"/>
    </row>
    <row r="41" spans="1:17" s="65" customFormat="1" ht="12.75" x14ac:dyDescent="0.2">
      <c r="A41" s="103" t="str">
        <f>'Tulokset-K7'!$B$29&amp;" - "&amp;'Tulokset-K7'!$F$29</f>
        <v>RäMe - BcStory</v>
      </c>
      <c r="B41" s="103"/>
      <c r="C41" s="64" t="str">
        <f>IF('Tulokset-K7'!$C$36=0,"",'Tulokset-K7'!$D$37&amp;" - "&amp;'Tulokset-K7'!$H$37)</f>
        <v>3 - 17</v>
      </c>
      <c r="D41" s="64"/>
      <c r="E41" s="103" t="str">
        <f>'Tulokset-K7'!$J$29&amp;" - "&amp;'Tulokset-K7'!$N$29</f>
        <v>TKK - GB</v>
      </c>
      <c r="F41" s="103"/>
      <c r="G41" s="64" t="str">
        <f>IF('Tulokset-K7'!$C$47=0,"",'Tulokset-K7'!$D$48&amp;" - "&amp;'Tulokset-K7'!$H$48)</f>
        <v>16 - 4</v>
      </c>
      <c r="H41" s="64" t="str">
        <f>IF('Tulokset-K7'!$K$36=0,"",'Tulokset-K7'!$L$37&amp;" - "&amp;'Tulokset-K7'!$P$37)</f>
        <v>4 - 16</v>
      </c>
      <c r="Q41" s="66"/>
    </row>
    <row r="42" spans="1:17" s="65" customFormat="1" ht="12.75" x14ac:dyDescent="0.2">
      <c r="A42" s="103" t="str">
        <f>'Tulokset-K7'!$B$40&amp;" - "&amp;'Tulokset-K7'!$F$40</f>
        <v>TPS - AllStars</v>
      </c>
      <c r="B42" s="103"/>
      <c r="C42" s="64" t="str">
        <f>IF('Tulokset-K7'!$C$47=0,"",'Tulokset-K7'!$D$48&amp;" - "&amp;'Tulokset-K7'!$H$48)</f>
        <v>16 - 4</v>
      </c>
      <c r="D42" s="64"/>
      <c r="E42" s="103" t="str">
        <f>'Tulokset-K7'!$J$40&amp;" - "&amp;'Tulokset-K7'!$N$40</f>
        <v>Mistral - Mainarit</v>
      </c>
      <c r="F42" s="103"/>
      <c r="G42" s="64" t="str">
        <f>IF('Tulokset-K7'!$C$58=0,"",'Tulokset-K7'!$D$59&amp;" - "&amp;'Tulokset-K7'!$H$59)</f>
        <v>2 - 18</v>
      </c>
      <c r="H42" s="64" t="str">
        <f>IF('Tulokset-K7'!$K$47=0,"",'Tulokset-K7'!$L$48&amp;" - "&amp;'Tulokset-K7'!$P$48)</f>
        <v>4 - 16</v>
      </c>
      <c r="Q42" s="66"/>
    </row>
    <row r="43" spans="1:17" s="65" customFormat="1" ht="12.75" x14ac:dyDescent="0.2">
      <c r="A43" s="103" t="str">
        <f>'Tulokset-K7'!$B$51&amp;" - "&amp;'Tulokset-K7'!$F$51</f>
        <v>Mistral - Bay</v>
      </c>
      <c r="B43" s="103"/>
      <c r="C43" s="64" t="str">
        <f>IF('Tulokset-K7'!$C$58=0,"",'Tulokset-K7'!$D$59&amp;" - "&amp;'Tulokset-K7'!$H$59)</f>
        <v>2 - 18</v>
      </c>
      <c r="D43" s="64"/>
      <c r="E43" s="103" t="str">
        <f>'Tulokset-K7'!$J$51&amp;" - "&amp;'Tulokset-K7'!$N$51</f>
        <v>GH - TPS</v>
      </c>
      <c r="F43" s="103"/>
      <c r="G43" s="64" t="str">
        <f>IF('Tulokset-K7'!$C$58=0,"",'Tulokset-K7'!$D$59&amp;" - "&amp;'Tulokset-K7'!$H$59)</f>
        <v>2 - 18</v>
      </c>
      <c r="H43" s="64" t="str">
        <f>IF('Tulokset-K7'!$K$58=0,"",'Tulokset-K7'!$L$59&amp;" - "&amp;'Tulokset-K7'!$P$59)</f>
        <v>16 - 4</v>
      </c>
      <c r="Q43" s="66"/>
    </row>
    <row r="44" spans="1:17" s="65" customFormat="1" ht="12.75" x14ac:dyDescent="0.2">
      <c r="A44" s="103" t="str">
        <f>'Tulokset-K7'!$B$62&amp;" - "&amp;'Tulokset-K7'!$F$62</f>
        <v>TKK - Mainarit</v>
      </c>
      <c r="B44" s="103"/>
      <c r="C44" s="64" t="str">
        <f>IF('Tulokset-K7'!$C$69=0,"",'Tulokset-K7'!$D$70&amp;" - "&amp;'Tulokset-K7'!$H$70)</f>
        <v>14 - 6</v>
      </c>
      <c r="D44" s="64"/>
      <c r="E44" s="103" t="str">
        <f>'Tulokset-K7'!$J$62&amp;" - "&amp;'Tulokset-K7'!$N$62</f>
        <v>Bay - WRB</v>
      </c>
      <c r="F44" s="103"/>
      <c r="G44" s="64" t="str">
        <f>IF('Tulokset-K7'!$C$69=0,"",'Tulokset-K7'!$D$70&amp;" - "&amp;'Tulokset-K7'!$H$70)</f>
        <v>14 - 6</v>
      </c>
      <c r="H44" s="64" t="str">
        <f>IF('Tulokset-K7'!$K$69=0,"",'Tulokset-K7'!$L$70&amp;" - "&amp;'Tulokset-K7'!$P$70)</f>
        <v>4 - 16</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'Tulokset-K7'!$R$7&amp;" - "&amp;'Tulokset-K7'!$V$7</f>
        <v>Bay - Mainarit</v>
      </c>
      <c r="B47" s="103"/>
      <c r="C47" s="64" t="str">
        <f>IF('Tulokset-K7'!$S$14=0,"",'Tulokset-K7'!$T$15&amp;" - "&amp;'Tulokset-K7'!$X$15)</f>
        <v>16 - 4</v>
      </c>
      <c r="D47" s="64"/>
      <c r="E47" s="103" t="str">
        <f>'Tulokset-K7'!$Z$7&amp;" - "&amp;'Tulokset-K7'!$AD$7</f>
        <v>TPS - RäMe</v>
      </c>
      <c r="F47" s="103"/>
      <c r="G47" s="64" t="str">
        <f>IF('Tulokset-K7'!$C$14=0,"",'Tulokset-K7'!$D$15&amp;" - "&amp;'Tulokset-K7'!$H$15)</f>
        <v>16 - 4</v>
      </c>
      <c r="H47" s="64" t="str">
        <f>IF('Tulokset-K7'!$AA$14=0,"",'Tulokset-K7'!$AB$15&amp;" - "&amp;'Tulokset-K7'!$AF$15)</f>
        <v>20 - 0</v>
      </c>
      <c r="Q47" s="66"/>
    </row>
    <row r="48" spans="1:17" s="65" customFormat="1" ht="12.75" x14ac:dyDescent="0.2">
      <c r="A48" s="103" t="str">
        <f>'Tulokset-K7'!$R$18&amp;" - "&amp;'Tulokset-K7'!$V$18</f>
        <v>TPS - BcStory</v>
      </c>
      <c r="B48" s="103"/>
      <c r="C48" s="64" t="str">
        <f>IF('Tulokset-K7'!$S$25=0,"",'Tulokset-K7'!$T$26&amp;" - "&amp;'Tulokset-K7'!$X$26)</f>
        <v>2 - 18</v>
      </c>
      <c r="D48" s="64"/>
      <c r="E48" s="103" t="str">
        <f>'Tulokset-K7'!$Z$18&amp;" - "&amp;'Tulokset-K7'!$AD$18</f>
        <v>Bay - TKK</v>
      </c>
      <c r="F48" s="103"/>
      <c r="G48" s="64" t="str">
        <f>IF('Tulokset-K7'!$C$25=0,"",'Tulokset-K7'!$D$26&amp;" - "&amp;'Tulokset-K7'!$H$26)</f>
        <v>15 - 5</v>
      </c>
      <c r="H48" s="64" t="str">
        <f>IF('Tulokset-K7'!$AA$25=0,"",'Tulokset-K7'!$AB$26&amp;" - "&amp;'Tulokset-K7'!$AF$26)</f>
        <v>4 - 16</v>
      </c>
      <c r="Q48" s="66"/>
    </row>
    <row r="49" spans="1:17" s="65" customFormat="1" ht="12.75" x14ac:dyDescent="0.2">
      <c r="A49" s="103" t="str">
        <f>'Tulokset-K7'!$R$29&amp;" - "&amp;'Tulokset-K7'!$V$29</f>
        <v>GH - AllStars</v>
      </c>
      <c r="B49" s="103"/>
      <c r="C49" s="64" t="str">
        <f>IF('Tulokset-K7'!$S$36=0,"",'Tulokset-K7'!$T$37&amp;" - "&amp;'Tulokset-K7'!$X$37)</f>
        <v>14 - 6</v>
      </c>
      <c r="D49" s="64"/>
      <c r="E49" s="103" t="str">
        <f>'Tulokset-K7'!$Z$29&amp;" - "&amp;'Tulokset-K7'!$AD$29</f>
        <v>Mistral - WRB</v>
      </c>
      <c r="F49" s="103"/>
      <c r="G49" s="64" t="str">
        <f>IF('Tulokset-K7'!$C$47=0,"",'Tulokset-K7'!$D$48&amp;" - "&amp;'Tulokset-K7'!$H$48)</f>
        <v>16 - 4</v>
      </c>
      <c r="H49" s="64" t="str">
        <f>IF('Tulokset-K7'!$AA$36=0,"",'Tulokset-K7'!$AB$37&amp;" - "&amp;'Tulokset-K7'!$AF$37)</f>
        <v>16 - 4</v>
      </c>
      <c r="Q49" s="66"/>
    </row>
    <row r="50" spans="1:17" s="65" customFormat="1" ht="12.75" x14ac:dyDescent="0.2">
      <c r="A50" s="103" t="str">
        <f>'Tulokset-K7'!$R$40&amp;" - "&amp;'Tulokset-K7'!$V$40</f>
        <v>RäMe - Patteri</v>
      </c>
      <c r="B50" s="103"/>
      <c r="C50" s="64" t="str">
        <f>IF('Tulokset-K7'!$S$47=0,"",'Tulokset-K7'!$T$48&amp;" - "&amp;'Tulokset-K7'!$X$48)</f>
        <v>14 - 6</v>
      </c>
      <c r="D50" s="64"/>
      <c r="E50" s="103" t="str">
        <f>'Tulokset-K7'!$Z$40&amp;" - "&amp;'Tulokset-K7'!$AD$40</f>
        <v>GH - BcStory</v>
      </c>
      <c r="F50" s="103"/>
      <c r="G50" s="64" t="str">
        <f>IF('Tulokset-K7'!$C$58=0,"",'Tulokset-K7'!$D$59&amp;" - "&amp;'Tulokset-K7'!$H$59)</f>
        <v>2 - 18</v>
      </c>
      <c r="H50" s="64" t="str">
        <f>IF('Tulokset-K7'!$AA$47=0,"",'Tulokset-K7'!$AB$48&amp;" - "&amp;'Tulokset-K7'!$AF$48)</f>
        <v>16 - 4</v>
      </c>
      <c r="Q50" s="66"/>
    </row>
    <row r="51" spans="1:17" s="65" customFormat="1" ht="12.75" x14ac:dyDescent="0.2">
      <c r="A51" s="103" t="str">
        <f>'Tulokset-K7'!$R$51&amp;" - "&amp;'Tulokset-K7'!$V$51</f>
        <v>TKK - WRB</v>
      </c>
      <c r="B51" s="103"/>
      <c r="C51" s="64" t="str">
        <f>IF('Tulokset-K7'!$S$58=0,"",'Tulokset-K7'!$T$59&amp;" - "&amp;'Tulokset-K7'!$X$59)</f>
        <v>16 - 4</v>
      </c>
      <c r="D51" s="64"/>
      <c r="E51" s="103" t="str">
        <f>'Tulokset-K7'!$Z$51&amp;" - "&amp;'Tulokset-K7'!$AD$51</f>
        <v>Mainarit - GB</v>
      </c>
      <c r="F51" s="103"/>
      <c r="G51" s="64" t="str">
        <f>IF('Tulokset-K7'!$C$58=0,"",'Tulokset-K7'!$D$59&amp;" - "&amp;'Tulokset-K7'!$H$59)</f>
        <v>2 - 18</v>
      </c>
      <c r="H51" s="64" t="str">
        <f>IF('Tulokset-K7'!$AA$58=0,"",'Tulokset-K7'!$AB$59&amp;" - "&amp;'Tulokset-K7'!$AF$59)</f>
        <v>18 - 2</v>
      </c>
      <c r="Q51" s="66"/>
    </row>
    <row r="52" spans="1:17" s="65" customFormat="1" ht="12.75" x14ac:dyDescent="0.2">
      <c r="A52" s="103" t="str">
        <f>'Tulokset-K7'!$R$62&amp;" - "&amp;'Tulokset-K7'!$V$62</f>
        <v>GB - Mistral</v>
      </c>
      <c r="B52" s="103"/>
      <c r="C52" s="64" t="str">
        <f>IF('Tulokset-K7'!$S$69=0,"",'Tulokset-K7'!$T$70&amp;" - "&amp;'Tulokset-K7'!$X$70)</f>
        <v>18 - 2</v>
      </c>
      <c r="D52" s="64"/>
      <c r="E52" s="103" t="str">
        <f>'Tulokset-K7'!$Z$62&amp;" - "&amp;'Tulokset-K7'!$AD$62</f>
        <v>Patteri - AllStars</v>
      </c>
      <c r="F52" s="103"/>
      <c r="G52" s="64" t="str">
        <f>IF('Tulokset-K7'!$C$69=0,"",'Tulokset-K7'!$D$70&amp;" - "&amp;'Tulokset-K7'!$H$70)</f>
        <v>14 - 6</v>
      </c>
      <c r="H52" s="64" t="str">
        <f>IF('Tulokset-K7'!$AA$69=0,"",'Tulokset-K7'!$AB$70&amp;" - "&amp;'Tulokset-K7'!$AF$70)</f>
        <v>2 - 18</v>
      </c>
      <c r="Q52" s="66"/>
    </row>
    <row r="53" spans="1:17" s="67" customFormat="1" ht="11.25" x14ac:dyDescent="0.2">
      <c r="A53" s="104"/>
      <c r="B53" s="104"/>
      <c r="C53" s="26"/>
      <c r="D53" s="26"/>
      <c r="Q53" s="68"/>
    </row>
    <row r="54" spans="1:17" s="65" customFormat="1" ht="12.75" x14ac:dyDescent="0.2">
      <c r="A54" s="10" t="s">
        <v>93</v>
      </c>
      <c r="B54" s="64"/>
      <c r="C54" s="64"/>
      <c r="D54" s="64"/>
      <c r="E54" s="10" t="s">
        <v>94</v>
      </c>
      <c r="F54" s="64"/>
      <c r="G54" s="64"/>
      <c r="Q54" s="66"/>
    </row>
    <row r="55" spans="1:17" s="65" customFormat="1" ht="12.75" x14ac:dyDescent="0.2">
      <c r="A55" s="103" t="str">
        <f>'Tulokset-K7'!$AH$7&amp;" - "&amp;'Tulokset-K7'!$AL$7</f>
        <v>Mistral - TKK</v>
      </c>
      <c r="B55" s="103"/>
      <c r="C55" s="64" t="str">
        <f>IF('Tulokset-K7'!$AI$14=0,"",'Tulokset-K7'!$AJ$15&amp;" - "&amp;'Tulokset-K7'!$AN$15)</f>
        <v>4 - 16</v>
      </c>
      <c r="D55" s="64"/>
      <c r="E55" s="103" t="str">
        <f>'Tulokset-K7'!$AP$7&amp;" - "&amp;'Tulokset-K7'!$AT$7</f>
        <v>GH - GB</v>
      </c>
      <c r="F55" s="103"/>
      <c r="G55" s="64" t="str">
        <f>IF('Tulokset-K7'!$C$14=0,"",'Tulokset-K7'!$D$15&amp;" - "&amp;'Tulokset-K7'!$H$15)</f>
        <v>16 - 4</v>
      </c>
      <c r="H55" s="64" t="str">
        <f>IF('Tulokset-K7'!$AQ$14=0,"",'Tulokset-K7'!$AR$15&amp;" - "&amp;'Tulokset-K7'!$AV$15)</f>
        <v>18 - 2</v>
      </c>
      <c r="Q55" s="66"/>
    </row>
    <row r="56" spans="1:17" s="65" customFormat="1" ht="12.75" x14ac:dyDescent="0.2">
      <c r="A56" s="103" t="str">
        <f>'Tulokset-K7'!$AH$18&amp;" - "&amp;'Tulokset-K7'!$AL$18</f>
        <v>WRB - Mainarit</v>
      </c>
      <c r="B56" s="103"/>
      <c r="C56" s="64" t="str">
        <f>IF('Tulokset-K7'!$AI$25=0,"",'Tulokset-K7'!$AJ$26&amp;" - "&amp;'Tulokset-K7'!$AN$26)</f>
        <v>4 - 16</v>
      </c>
      <c r="D56" s="64"/>
      <c r="E56" s="103" t="str">
        <f>'Tulokset-K7'!$AP$18&amp;" - "&amp;'Tulokset-K7'!$AT$18</f>
        <v>Mistral - TPS</v>
      </c>
      <c r="F56" s="103"/>
      <c r="G56" s="64" t="str">
        <f>IF('Tulokset-K7'!$C$25=0,"",'Tulokset-K7'!$D$26&amp;" - "&amp;'Tulokset-K7'!$H$26)</f>
        <v>15 - 5</v>
      </c>
      <c r="H56" s="64" t="str">
        <f>IF('Tulokset-K7'!$AQ$25=0,"",'Tulokset-K7'!$AR$26&amp;" - "&amp;'Tulokset-K7'!$AV$26)</f>
        <v>6 - 14</v>
      </c>
      <c r="Q56" s="66"/>
    </row>
    <row r="57" spans="1:17" s="65" customFormat="1" ht="12.75" x14ac:dyDescent="0.2">
      <c r="A57" s="103" t="str">
        <f>'Tulokset-K7'!$AH$29&amp;" - "&amp;'Tulokset-K7'!$AL$29</f>
        <v>TPS - Patteri</v>
      </c>
      <c r="B57" s="103"/>
      <c r="C57" s="64" t="str">
        <f>IF('Tulokset-K7'!$AI$36=0,"",'Tulokset-K7'!$AJ$37&amp;" - "&amp;'Tulokset-K7'!$AN$37)</f>
        <v>2 - 18</v>
      </c>
      <c r="D57" s="64"/>
      <c r="E57" s="103" t="str">
        <f>'Tulokset-K7'!$AP$29&amp;" - "&amp;'Tulokset-K7'!$AT$29</f>
        <v>AllStars - Bay</v>
      </c>
      <c r="F57" s="103"/>
      <c r="G57" s="64" t="str">
        <f>IF('Tulokset-K7'!$C$47=0,"",'Tulokset-K7'!$D$48&amp;" - "&amp;'Tulokset-K7'!$H$48)</f>
        <v>16 - 4</v>
      </c>
      <c r="H57" s="64" t="str">
        <f>IF('Tulokset-K7'!$AQ$36=0,"",'Tulokset-K7'!$AR$37&amp;" - "&amp;'Tulokset-K7'!$AV$37)</f>
        <v>4 - 16</v>
      </c>
      <c r="Q57" s="66"/>
    </row>
    <row r="58" spans="1:17" s="65" customFormat="1" ht="12.75" x14ac:dyDescent="0.2">
      <c r="A58" s="103" t="str">
        <f>'Tulokset-K7'!$AH$40&amp;" - "&amp;'Tulokset-K7'!$AL$40</f>
        <v>GB - Bay</v>
      </c>
      <c r="B58" s="103"/>
      <c r="C58" s="64" t="str">
        <f>IF('Tulokset-K7'!$AI$47=0,"",'Tulokset-K7'!$AJ$48&amp;" - "&amp;'Tulokset-K7'!$AN$48)</f>
        <v>16 - 4</v>
      </c>
      <c r="D58" s="64"/>
      <c r="E58" s="103" t="str">
        <f>'Tulokset-K7'!$AP$40&amp;" - "&amp;'Tulokset-K7'!$AT$40</f>
        <v>Patteri - Mainarit</v>
      </c>
      <c r="F58" s="103"/>
      <c r="G58" s="64" t="str">
        <f>IF('Tulokset-K7'!$C$58=0,"",'Tulokset-K7'!$D$59&amp;" - "&amp;'Tulokset-K7'!$H$59)</f>
        <v>2 - 18</v>
      </c>
      <c r="H58" s="64" t="str">
        <f>IF('Tulokset-K7'!$AQ$47=0,"",'Tulokset-K7'!$AR$48&amp;" - "&amp;'Tulokset-K7'!$AV$48)</f>
        <v>16 - 4</v>
      </c>
      <c r="Q58" s="66"/>
    </row>
    <row r="59" spans="1:17" s="65" customFormat="1" ht="12.75" x14ac:dyDescent="0.2">
      <c r="A59" s="103" t="str">
        <f>'Tulokset-K7'!$AH$51&amp;" - "&amp;'Tulokset-K7'!$AL$51</f>
        <v>BcStory - AllStars</v>
      </c>
      <c r="B59" s="103"/>
      <c r="C59" s="64" t="str">
        <f>IF('Tulokset-K7'!$AI$58=0,"",'Tulokset-K7'!$AJ$59&amp;" - "&amp;'Tulokset-K7'!$AN$59)</f>
        <v>16 - 4</v>
      </c>
      <c r="D59" s="64"/>
      <c r="E59" s="103" t="str">
        <f>'Tulokset-K7'!$AP$51&amp;" - "&amp;'Tulokset-K7'!$AT$51</f>
        <v>TKK - RäMe</v>
      </c>
      <c r="F59" s="103"/>
      <c r="G59" s="64" t="str">
        <f>IF('Tulokset-K7'!$C$58=0,"",'Tulokset-K7'!$D$59&amp;" - "&amp;'Tulokset-K7'!$H$59)</f>
        <v>2 - 18</v>
      </c>
      <c r="H59" s="64" t="str">
        <f>IF('Tulokset-K7'!$AQ$58=0,"",'Tulokset-K7'!$AR$59&amp;" - "&amp;'Tulokset-K7'!$AV$59)</f>
        <v>16 - 4</v>
      </c>
      <c r="Q59" s="66"/>
    </row>
    <row r="60" spans="1:17" s="65" customFormat="1" ht="12.75" x14ac:dyDescent="0.2">
      <c r="A60" s="103" t="str">
        <f>'Tulokset-K7'!$AH$62&amp;" - "&amp;'Tulokset-K7'!$AL$62</f>
        <v>RäMe - GH</v>
      </c>
      <c r="B60" s="103"/>
      <c r="C60" s="64" t="str">
        <f>IF('Tulokset-K7'!$AI$69=0,"",'Tulokset-K7'!$AJ$70&amp;" - "&amp;'Tulokset-K7'!$AN$70)</f>
        <v>4 - 16</v>
      </c>
      <c r="D60" s="64"/>
      <c r="E60" s="103" t="str">
        <f>'Tulokset-K7'!$AP$62&amp;" - "&amp;'Tulokset-K7'!$AT$62</f>
        <v>WRB - BcStory</v>
      </c>
      <c r="F60" s="103"/>
      <c r="G60" s="64" t="str">
        <f>IF('Tulokset-K7'!$C$69=0,"",'Tulokset-K7'!$D$70&amp;" - "&amp;'Tulokset-K7'!$H$70)</f>
        <v>14 - 6</v>
      </c>
      <c r="H60" s="64" t="str">
        <f>IF('Tulokset-K7'!$AQ$69=0,"",'Tulokset-K7'!$AR$70&amp;" - "&amp;'Tulokset-K7'!$AV$70)</f>
        <v>6 - 14</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7521" r:id="rId6" name="Button 1">
              <controlPr defaultSize="0" print="0" autoFill="0" autoPict="0" macro="[0]!NSM_ST_K7">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5"/>
  <dimension ref="A1:Q77"/>
  <sheetViews>
    <sheetView workbookViewId="0">
      <selection activeCell="A8" sqref="A8"/>
    </sheetView>
  </sheetViews>
  <sheetFormatPr defaultRowHeight="12.75" x14ac:dyDescent="0.2"/>
  <cols>
    <col min="1" max="1" width="29.85546875" bestFit="1" customWidth="1"/>
    <col min="2" max="2" width="10.42578125" bestFit="1"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Otteluohjelma!$A$190</f>
        <v>7. KIERROS</v>
      </c>
      <c r="B5" s="27">
        <f>Otteluohjelma!$D$190</f>
        <v>44688</v>
      </c>
      <c r="F5" s="1" t="str">
        <f>Otteluohjelma!$G$190</f>
        <v>Tali/Helsinki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129</v>
      </c>
      <c r="B8" t="s">
        <v>57</v>
      </c>
      <c r="C8" s="70">
        <v>6</v>
      </c>
      <c r="D8" s="70">
        <v>1472</v>
      </c>
      <c r="E8" s="70">
        <v>10</v>
      </c>
      <c r="F8" s="4">
        <v>245.33333333333334</v>
      </c>
      <c r="G8" s="70">
        <v>10001.472</v>
      </c>
    </row>
    <row r="9" spans="1:17" x14ac:dyDescent="0.2">
      <c r="A9" t="s">
        <v>123</v>
      </c>
      <c r="B9" t="s">
        <v>75</v>
      </c>
      <c r="C9" s="70">
        <v>6</v>
      </c>
      <c r="D9" s="70">
        <v>1448</v>
      </c>
      <c r="E9" s="70">
        <v>10</v>
      </c>
      <c r="F9" s="4">
        <v>241.33333333333334</v>
      </c>
      <c r="G9" s="70">
        <v>10001.448</v>
      </c>
    </row>
    <row r="10" spans="1:17" x14ac:dyDescent="0.2">
      <c r="A10" t="s">
        <v>178</v>
      </c>
      <c r="B10" t="s">
        <v>72</v>
      </c>
      <c r="C10" s="70">
        <v>6</v>
      </c>
      <c r="D10" s="70">
        <v>1437</v>
      </c>
      <c r="E10" s="70">
        <v>12</v>
      </c>
      <c r="F10" s="4">
        <v>239.5</v>
      </c>
      <c r="G10" s="70">
        <v>12001.437</v>
      </c>
    </row>
    <row r="11" spans="1:17" x14ac:dyDescent="0.2">
      <c r="A11" t="s">
        <v>119</v>
      </c>
      <c r="B11" t="s">
        <v>103</v>
      </c>
      <c r="C11" s="70">
        <v>6</v>
      </c>
      <c r="D11" s="70">
        <v>1424</v>
      </c>
      <c r="E11" s="70">
        <v>6</v>
      </c>
      <c r="F11" s="4">
        <v>237.33333333333334</v>
      </c>
      <c r="G11" s="70">
        <v>6001.424</v>
      </c>
    </row>
    <row r="12" spans="1:17" x14ac:dyDescent="0.2">
      <c r="A12" t="s">
        <v>192</v>
      </c>
      <c r="B12" t="s">
        <v>56</v>
      </c>
      <c r="C12" s="70">
        <v>6</v>
      </c>
      <c r="D12" s="70">
        <v>1366</v>
      </c>
      <c r="E12" s="70">
        <v>10</v>
      </c>
      <c r="F12" s="4">
        <v>227.66666666666666</v>
      </c>
      <c r="G12" s="70">
        <v>10001.366</v>
      </c>
    </row>
    <row r="13" spans="1:17" x14ac:dyDescent="0.2">
      <c r="A13" t="s">
        <v>132</v>
      </c>
      <c r="B13" t="s">
        <v>75</v>
      </c>
      <c r="C13" s="70">
        <v>6</v>
      </c>
      <c r="D13" s="70">
        <v>1329</v>
      </c>
      <c r="E13" s="70">
        <v>6</v>
      </c>
      <c r="F13" s="4">
        <v>221.5</v>
      </c>
      <c r="G13" s="70">
        <v>6001.3289999999997</v>
      </c>
    </row>
    <row r="14" spans="1:17" x14ac:dyDescent="0.2">
      <c r="A14" t="s">
        <v>111</v>
      </c>
      <c r="B14" t="s">
        <v>56</v>
      </c>
      <c r="C14" s="70">
        <v>5</v>
      </c>
      <c r="D14" s="70">
        <v>1097</v>
      </c>
      <c r="E14" s="70">
        <v>6</v>
      </c>
      <c r="F14" s="4">
        <v>219.4</v>
      </c>
      <c r="G14" s="70">
        <v>6001.0969999999998</v>
      </c>
    </row>
    <row r="15" spans="1:17" x14ac:dyDescent="0.2">
      <c r="A15" t="s">
        <v>122</v>
      </c>
      <c r="B15" t="s">
        <v>73</v>
      </c>
      <c r="C15" s="70">
        <v>5</v>
      </c>
      <c r="D15" s="70">
        <v>1089</v>
      </c>
      <c r="E15" s="70">
        <v>8</v>
      </c>
      <c r="F15" s="4">
        <v>217.8</v>
      </c>
      <c r="G15" s="70">
        <v>8001.0889999999999</v>
      </c>
    </row>
    <row r="16" spans="1:17" x14ac:dyDescent="0.2">
      <c r="A16" t="s">
        <v>184</v>
      </c>
      <c r="B16" t="s">
        <v>182</v>
      </c>
      <c r="C16" s="70">
        <v>6</v>
      </c>
      <c r="D16" s="70">
        <v>1304</v>
      </c>
      <c r="E16" s="70">
        <v>10</v>
      </c>
      <c r="F16" s="4">
        <v>217.33333333333334</v>
      </c>
      <c r="G16" s="70">
        <v>10001.304</v>
      </c>
    </row>
    <row r="17" spans="1:7" x14ac:dyDescent="0.2">
      <c r="A17" t="s">
        <v>173</v>
      </c>
      <c r="B17" t="s">
        <v>71</v>
      </c>
      <c r="C17" s="70">
        <v>6</v>
      </c>
      <c r="D17" s="70">
        <v>1300</v>
      </c>
      <c r="E17" s="70">
        <v>7</v>
      </c>
      <c r="F17" s="4">
        <v>216.66666666666666</v>
      </c>
      <c r="G17" s="70">
        <v>7001.3</v>
      </c>
    </row>
    <row r="18" spans="1:7" x14ac:dyDescent="0.2">
      <c r="A18" t="s">
        <v>131</v>
      </c>
      <c r="B18" t="s">
        <v>72</v>
      </c>
      <c r="C18" s="70">
        <v>6</v>
      </c>
      <c r="D18" s="70">
        <v>1296</v>
      </c>
      <c r="E18" s="70">
        <v>8</v>
      </c>
      <c r="F18" s="4">
        <v>216</v>
      </c>
      <c r="G18" s="70">
        <v>8001.2960000000003</v>
      </c>
    </row>
    <row r="19" spans="1:7" x14ac:dyDescent="0.2">
      <c r="A19" t="s">
        <v>198</v>
      </c>
      <c r="B19" t="s">
        <v>181</v>
      </c>
      <c r="C19" s="70">
        <v>6</v>
      </c>
      <c r="D19" s="70">
        <v>1292</v>
      </c>
      <c r="E19" s="70">
        <v>10</v>
      </c>
      <c r="F19" s="4">
        <v>215.33333333333334</v>
      </c>
      <c r="G19" s="70">
        <v>10001.291999999999</v>
      </c>
    </row>
    <row r="20" spans="1:7" x14ac:dyDescent="0.2">
      <c r="A20" t="s">
        <v>156</v>
      </c>
      <c r="B20" t="s">
        <v>56</v>
      </c>
      <c r="C20" s="70">
        <v>6</v>
      </c>
      <c r="D20" s="70">
        <v>1289</v>
      </c>
      <c r="E20" s="70">
        <v>6</v>
      </c>
      <c r="F20" s="4">
        <v>214.83333333333334</v>
      </c>
      <c r="G20" s="70">
        <v>6001.2889999999998</v>
      </c>
    </row>
    <row r="21" spans="1:7" x14ac:dyDescent="0.2">
      <c r="A21" t="s">
        <v>145</v>
      </c>
      <c r="B21" t="s">
        <v>58</v>
      </c>
      <c r="C21" s="70">
        <v>6</v>
      </c>
      <c r="D21" s="70">
        <v>1289</v>
      </c>
      <c r="E21" s="70">
        <v>6</v>
      </c>
      <c r="F21" s="4">
        <v>214.83333333333334</v>
      </c>
      <c r="G21" s="70">
        <v>6001.2889999999998</v>
      </c>
    </row>
    <row r="22" spans="1:7" x14ac:dyDescent="0.2">
      <c r="A22" t="s">
        <v>194</v>
      </c>
      <c r="B22" t="s">
        <v>73</v>
      </c>
      <c r="C22" s="70">
        <v>6</v>
      </c>
      <c r="D22" s="70">
        <v>1282</v>
      </c>
      <c r="E22" s="70">
        <v>10</v>
      </c>
      <c r="F22" s="4">
        <v>213.66666666666666</v>
      </c>
      <c r="G22" s="70">
        <v>10001.281999999999</v>
      </c>
    </row>
    <row r="23" spans="1:7" x14ac:dyDescent="0.2">
      <c r="A23" t="s">
        <v>133</v>
      </c>
      <c r="B23" t="s">
        <v>58</v>
      </c>
      <c r="C23" s="70">
        <v>6</v>
      </c>
      <c r="D23" s="70">
        <v>1278</v>
      </c>
      <c r="E23" s="70">
        <v>6</v>
      </c>
      <c r="F23" s="4">
        <v>213</v>
      </c>
      <c r="G23" s="70">
        <v>6001.2780000000002</v>
      </c>
    </row>
    <row r="24" spans="1:7" x14ac:dyDescent="0.2">
      <c r="A24" t="s">
        <v>203</v>
      </c>
      <c r="B24" t="s">
        <v>181</v>
      </c>
      <c r="C24" s="70">
        <v>6</v>
      </c>
      <c r="D24" s="70">
        <v>1261</v>
      </c>
      <c r="E24" s="70">
        <v>10</v>
      </c>
      <c r="F24" s="4">
        <v>210.16666666666666</v>
      </c>
      <c r="G24" s="70">
        <v>10001.261</v>
      </c>
    </row>
    <row r="25" spans="1:7" x14ac:dyDescent="0.2">
      <c r="A25" t="s">
        <v>186</v>
      </c>
      <c r="B25" t="s">
        <v>182</v>
      </c>
      <c r="C25" s="70">
        <v>6</v>
      </c>
      <c r="D25" s="70">
        <v>1258</v>
      </c>
      <c r="E25" s="70">
        <v>4</v>
      </c>
      <c r="F25" s="4">
        <v>209.66666666666666</v>
      </c>
      <c r="G25" s="70">
        <v>4001.2579999999998</v>
      </c>
    </row>
    <row r="26" spans="1:7" x14ac:dyDescent="0.2">
      <c r="A26" t="s">
        <v>124</v>
      </c>
      <c r="B26" t="s">
        <v>58</v>
      </c>
      <c r="C26" s="70">
        <v>6</v>
      </c>
      <c r="D26" s="70">
        <v>1256</v>
      </c>
      <c r="E26" s="70">
        <v>8</v>
      </c>
      <c r="F26" s="4">
        <v>209.33333333333334</v>
      </c>
      <c r="G26" s="70">
        <v>8001.2560000000003</v>
      </c>
    </row>
    <row r="27" spans="1:7" x14ac:dyDescent="0.2">
      <c r="A27" t="s">
        <v>215</v>
      </c>
      <c r="B27" t="s">
        <v>71</v>
      </c>
      <c r="C27" s="70">
        <v>6</v>
      </c>
      <c r="D27" s="70">
        <v>1252</v>
      </c>
      <c r="E27" s="70">
        <v>6</v>
      </c>
      <c r="F27" s="4">
        <v>208.66666666666666</v>
      </c>
      <c r="G27" s="70">
        <v>6001.2520000000004</v>
      </c>
    </row>
    <row r="28" spans="1:7" x14ac:dyDescent="0.2">
      <c r="A28" t="s">
        <v>217</v>
      </c>
      <c r="B28" t="s">
        <v>75</v>
      </c>
      <c r="C28" s="70">
        <v>6</v>
      </c>
      <c r="D28" s="70">
        <v>1252</v>
      </c>
      <c r="E28" s="70">
        <v>6</v>
      </c>
      <c r="F28" s="4">
        <v>208.66666666666666</v>
      </c>
      <c r="G28" s="70">
        <v>6001.2520000000004</v>
      </c>
    </row>
    <row r="29" spans="1:7" x14ac:dyDescent="0.2">
      <c r="A29" t="s">
        <v>140</v>
      </c>
      <c r="B29" t="s">
        <v>58</v>
      </c>
      <c r="C29" s="70">
        <v>6</v>
      </c>
      <c r="D29" s="70">
        <v>1237</v>
      </c>
      <c r="E29" s="70">
        <v>6</v>
      </c>
      <c r="F29" s="4">
        <v>206.16666666666666</v>
      </c>
      <c r="G29" s="70">
        <v>6001.2370000000001</v>
      </c>
    </row>
    <row r="30" spans="1:7" x14ac:dyDescent="0.2">
      <c r="A30" t="s">
        <v>169</v>
      </c>
      <c r="B30" t="s">
        <v>57</v>
      </c>
      <c r="C30" s="70">
        <v>6</v>
      </c>
      <c r="D30" s="70">
        <v>1233</v>
      </c>
      <c r="E30" s="70">
        <v>8</v>
      </c>
      <c r="F30" s="4">
        <v>205.5</v>
      </c>
      <c r="G30" s="70">
        <v>8001.2330000000002</v>
      </c>
    </row>
    <row r="31" spans="1:7" x14ac:dyDescent="0.2">
      <c r="A31" t="s">
        <v>120</v>
      </c>
      <c r="B31" t="s">
        <v>57</v>
      </c>
      <c r="C31" s="70">
        <v>6</v>
      </c>
      <c r="D31" s="70">
        <v>1229</v>
      </c>
      <c r="E31" s="70">
        <v>6</v>
      </c>
      <c r="F31" s="4">
        <v>204.83333333333334</v>
      </c>
      <c r="G31" s="70">
        <v>6001.2290000000003</v>
      </c>
    </row>
    <row r="32" spans="1:7" x14ac:dyDescent="0.2">
      <c r="A32" t="s">
        <v>187</v>
      </c>
      <c r="B32" t="s">
        <v>182</v>
      </c>
      <c r="C32" s="70">
        <v>6</v>
      </c>
      <c r="D32" s="70">
        <v>1228</v>
      </c>
      <c r="E32" s="70">
        <v>8</v>
      </c>
      <c r="F32" s="4">
        <v>204.66666666666666</v>
      </c>
      <c r="G32" s="70">
        <v>8001.2280000000001</v>
      </c>
    </row>
    <row r="33" spans="1:7" x14ac:dyDescent="0.2">
      <c r="A33" t="s">
        <v>185</v>
      </c>
      <c r="B33" t="s">
        <v>182</v>
      </c>
      <c r="C33" s="70">
        <v>6</v>
      </c>
      <c r="D33" s="70">
        <v>1227</v>
      </c>
      <c r="E33" s="70">
        <v>4</v>
      </c>
      <c r="F33" s="4">
        <v>204.5</v>
      </c>
      <c r="G33" s="70">
        <v>4001.2269999999999</v>
      </c>
    </row>
    <row r="34" spans="1:7" x14ac:dyDescent="0.2">
      <c r="A34" t="s">
        <v>218</v>
      </c>
      <c r="B34" t="s">
        <v>181</v>
      </c>
      <c r="C34" s="70">
        <v>6</v>
      </c>
      <c r="D34" s="70">
        <v>1223</v>
      </c>
      <c r="E34" s="70">
        <v>6</v>
      </c>
      <c r="F34" s="4">
        <v>203.83333333333334</v>
      </c>
      <c r="G34" s="70">
        <v>6001.223</v>
      </c>
    </row>
    <row r="35" spans="1:7" x14ac:dyDescent="0.2">
      <c r="A35" t="s">
        <v>125</v>
      </c>
      <c r="B35" t="s">
        <v>71</v>
      </c>
      <c r="C35" s="70">
        <v>5</v>
      </c>
      <c r="D35" s="70">
        <v>1017</v>
      </c>
      <c r="E35" s="70">
        <v>6</v>
      </c>
      <c r="F35" s="4">
        <v>203.4</v>
      </c>
      <c r="G35" s="70">
        <v>6001.0169999999998</v>
      </c>
    </row>
    <row r="36" spans="1:7" x14ac:dyDescent="0.2">
      <c r="A36" t="s">
        <v>167</v>
      </c>
      <c r="B36" t="s">
        <v>158</v>
      </c>
      <c r="C36" s="70">
        <v>6</v>
      </c>
      <c r="D36" s="70">
        <v>1218</v>
      </c>
      <c r="E36" s="70">
        <v>4</v>
      </c>
      <c r="F36" s="4">
        <v>203</v>
      </c>
      <c r="G36" s="70">
        <v>4001.2179999999998</v>
      </c>
    </row>
    <row r="37" spans="1:7" x14ac:dyDescent="0.2">
      <c r="A37" t="s">
        <v>126</v>
      </c>
      <c r="B37" t="s">
        <v>72</v>
      </c>
      <c r="C37" s="70">
        <v>6</v>
      </c>
      <c r="D37" s="70">
        <v>1205</v>
      </c>
      <c r="E37" s="70">
        <v>2</v>
      </c>
      <c r="F37" s="4">
        <v>200.83333333333334</v>
      </c>
      <c r="G37" s="70">
        <v>2001.2049999999999</v>
      </c>
    </row>
    <row r="38" spans="1:7" x14ac:dyDescent="0.2">
      <c r="A38" t="s">
        <v>165</v>
      </c>
      <c r="B38" t="s">
        <v>158</v>
      </c>
      <c r="C38" s="70">
        <v>5</v>
      </c>
      <c r="D38" s="70">
        <v>1001</v>
      </c>
      <c r="E38" s="70">
        <v>4</v>
      </c>
      <c r="F38" s="4">
        <v>200.2</v>
      </c>
      <c r="G38" s="70">
        <v>4001.0010000000002</v>
      </c>
    </row>
    <row r="39" spans="1:7" x14ac:dyDescent="0.2">
      <c r="A39" t="s">
        <v>226</v>
      </c>
      <c r="B39" t="s">
        <v>103</v>
      </c>
      <c r="C39" s="70">
        <v>6</v>
      </c>
      <c r="D39" s="70">
        <v>1198</v>
      </c>
      <c r="E39" s="70">
        <v>4</v>
      </c>
      <c r="F39" s="4">
        <v>199.66666666666666</v>
      </c>
      <c r="G39" s="70">
        <v>4001.1979999999999</v>
      </c>
    </row>
    <row r="40" spans="1:7" x14ac:dyDescent="0.2">
      <c r="A40" t="s">
        <v>195</v>
      </c>
      <c r="B40" t="s">
        <v>73</v>
      </c>
      <c r="C40" s="70">
        <v>6</v>
      </c>
      <c r="D40" s="70">
        <v>1195</v>
      </c>
      <c r="E40" s="70">
        <v>5</v>
      </c>
      <c r="F40" s="4">
        <v>199.16666666666666</v>
      </c>
      <c r="G40" s="70">
        <v>5001.1949999999997</v>
      </c>
    </row>
    <row r="41" spans="1:7" x14ac:dyDescent="0.2">
      <c r="A41" t="s">
        <v>196</v>
      </c>
      <c r="B41" t="s">
        <v>73</v>
      </c>
      <c r="C41" s="70">
        <v>5</v>
      </c>
      <c r="D41" s="70">
        <v>988</v>
      </c>
      <c r="E41" s="70">
        <v>6</v>
      </c>
      <c r="F41" s="4">
        <v>197.6</v>
      </c>
      <c r="G41" s="70">
        <v>6000.9880000000003</v>
      </c>
    </row>
    <row r="42" spans="1:7" x14ac:dyDescent="0.2">
      <c r="A42" t="s">
        <v>166</v>
      </c>
      <c r="B42" t="s">
        <v>158</v>
      </c>
      <c r="C42" s="70">
        <v>6</v>
      </c>
      <c r="D42" s="70">
        <v>1184</v>
      </c>
      <c r="E42" s="70">
        <v>8</v>
      </c>
      <c r="F42" s="4">
        <v>197.33333333333334</v>
      </c>
      <c r="G42" s="70">
        <v>8001.1840000000002</v>
      </c>
    </row>
    <row r="43" spans="1:7" x14ac:dyDescent="0.2">
      <c r="A43" t="s">
        <v>199</v>
      </c>
      <c r="B43" t="s">
        <v>181</v>
      </c>
      <c r="C43" s="70">
        <v>6</v>
      </c>
      <c r="D43" s="70">
        <v>1183</v>
      </c>
      <c r="E43" s="70">
        <v>6</v>
      </c>
      <c r="F43" s="4">
        <v>197.16666666666666</v>
      </c>
      <c r="G43" s="70">
        <v>6001.183</v>
      </c>
    </row>
    <row r="44" spans="1:7" x14ac:dyDescent="0.2">
      <c r="A44" t="s">
        <v>168</v>
      </c>
      <c r="B44" t="s">
        <v>103</v>
      </c>
      <c r="C44" s="70">
        <v>5</v>
      </c>
      <c r="D44" s="70">
        <v>975</v>
      </c>
      <c r="E44" s="70">
        <v>6</v>
      </c>
      <c r="F44" s="4">
        <v>195</v>
      </c>
      <c r="G44" s="70">
        <v>6000.9750000000004</v>
      </c>
    </row>
    <row r="45" spans="1:7" x14ac:dyDescent="0.2">
      <c r="A45" t="s">
        <v>143</v>
      </c>
      <c r="B45" t="s">
        <v>74</v>
      </c>
      <c r="C45" s="70">
        <v>3</v>
      </c>
      <c r="D45" s="70">
        <v>582</v>
      </c>
      <c r="E45" s="70">
        <v>2</v>
      </c>
      <c r="F45" s="4">
        <v>194</v>
      </c>
      <c r="G45" s="70">
        <v>2000.5820000000001</v>
      </c>
    </row>
    <row r="46" spans="1:7" x14ac:dyDescent="0.2">
      <c r="A46" t="s">
        <v>105</v>
      </c>
      <c r="B46" t="s">
        <v>57</v>
      </c>
      <c r="C46" s="70">
        <v>6</v>
      </c>
      <c r="D46" s="70">
        <v>1160</v>
      </c>
      <c r="E46" s="70">
        <v>2</v>
      </c>
      <c r="F46" s="4">
        <v>193.33333333333334</v>
      </c>
      <c r="G46" s="70">
        <v>2001.16</v>
      </c>
    </row>
    <row r="47" spans="1:7" x14ac:dyDescent="0.2">
      <c r="A47" t="s">
        <v>163</v>
      </c>
      <c r="B47" t="s">
        <v>71</v>
      </c>
      <c r="C47" s="70">
        <v>6</v>
      </c>
      <c r="D47" s="70">
        <v>1158</v>
      </c>
      <c r="E47" s="70">
        <v>8</v>
      </c>
      <c r="F47" s="4">
        <v>193</v>
      </c>
      <c r="G47" s="70">
        <v>8001.1580000000004</v>
      </c>
    </row>
    <row r="48" spans="1:7" x14ac:dyDescent="0.2">
      <c r="A48" t="s">
        <v>161</v>
      </c>
      <c r="B48" t="s">
        <v>158</v>
      </c>
      <c r="C48" s="70">
        <v>6</v>
      </c>
      <c r="D48" s="70">
        <v>1158</v>
      </c>
      <c r="E48" s="70">
        <v>4</v>
      </c>
      <c r="F48" s="4">
        <v>193</v>
      </c>
      <c r="G48" s="70">
        <v>4001.1579999999999</v>
      </c>
    </row>
    <row r="49" spans="1:7" x14ac:dyDescent="0.2">
      <c r="A49" t="s">
        <v>147</v>
      </c>
      <c r="B49" t="s">
        <v>72</v>
      </c>
      <c r="C49" s="70">
        <v>5</v>
      </c>
      <c r="D49" s="70">
        <v>962</v>
      </c>
      <c r="E49" s="70">
        <v>6</v>
      </c>
      <c r="F49" s="4">
        <v>192.4</v>
      </c>
      <c r="G49" s="70">
        <v>6000.9620000000004</v>
      </c>
    </row>
    <row r="50" spans="1:7" x14ac:dyDescent="0.2">
      <c r="A50" t="s">
        <v>208</v>
      </c>
      <c r="B50" t="s">
        <v>103</v>
      </c>
      <c r="C50" s="70">
        <v>6</v>
      </c>
      <c r="D50" s="70">
        <v>1150</v>
      </c>
      <c r="E50" s="70">
        <v>8</v>
      </c>
      <c r="F50" s="4">
        <v>191.66666666666666</v>
      </c>
      <c r="G50" s="70">
        <v>8001.15</v>
      </c>
    </row>
    <row r="51" spans="1:7" x14ac:dyDescent="0.2">
      <c r="A51" t="s">
        <v>149</v>
      </c>
      <c r="B51" t="s">
        <v>73</v>
      </c>
      <c r="C51" s="70">
        <v>4</v>
      </c>
      <c r="D51" s="70">
        <v>765</v>
      </c>
      <c r="E51" s="70">
        <v>6</v>
      </c>
      <c r="F51" s="4">
        <v>191.25</v>
      </c>
      <c r="G51" s="70">
        <v>6000.7650000000003</v>
      </c>
    </row>
    <row r="52" spans="1:7" x14ac:dyDescent="0.2">
      <c r="A52" t="s">
        <v>201</v>
      </c>
      <c r="B52" t="s">
        <v>181</v>
      </c>
      <c r="C52" s="70">
        <v>5</v>
      </c>
      <c r="D52" s="70">
        <v>953</v>
      </c>
      <c r="E52" s="70">
        <v>4</v>
      </c>
      <c r="F52" s="4">
        <v>190.6</v>
      </c>
      <c r="G52" s="70">
        <v>4000.953</v>
      </c>
    </row>
    <row r="53" spans="1:7" x14ac:dyDescent="0.2">
      <c r="A53" t="s">
        <v>107</v>
      </c>
      <c r="B53" t="s">
        <v>74</v>
      </c>
      <c r="C53" s="70">
        <v>6</v>
      </c>
      <c r="D53" s="70">
        <v>1140</v>
      </c>
      <c r="E53" s="70">
        <v>5</v>
      </c>
      <c r="F53" s="4">
        <v>190</v>
      </c>
      <c r="G53" s="70">
        <v>5001.1400000000003</v>
      </c>
    </row>
    <row r="54" spans="1:7" x14ac:dyDescent="0.2">
      <c r="A54" t="s">
        <v>121</v>
      </c>
      <c r="B54" t="s">
        <v>72</v>
      </c>
      <c r="C54" s="70">
        <v>3</v>
      </c>
      <c r="D54" s="70">
        <v>566</v>
      </c>
      <c r="E54" s="70">
        <v>4</v>
      </c>
      <c r="F54" s="4">
        <v>188.66666666666666</v>
      </c>
      <c r="G54" s="70">
        <v>4000.5659999999998</v>
      </c>
    </row>
    <row r="55" spans="1:7" x14ac:dyDescent="0.2">
      <c r="A55" t="s">
        <v>164</v>
      </c>
      <c r="B55" t="s">
        <v>158</v>
      </c>
      <c r="C55" s="70">
        <v>6</v>
      </c>
      <c r="D55" s="70">
        <v>1128</v>
      </c>
      <c r="E55" s="70">
        <v>4</v>
      </c>
      <c r="F55" s="4">
        <v>188</v>
      </c>
      <c r="G55" s="70">
        <v>4001.1280000000002</v>
      </c>
    </row>
    <row r="56" spans="1:7" x14ac:dyDescent="0.2">
      <c r="A56" t="s">
        <v>224</v>
      </c>
      <c r="B56" t="s">
        <v>75</v>
      </c>
      <c r="C56" s="70">
        <v>6</v>
      </c>
      <c r="D56" s="70">
        <v>1126</v>
      </c>
      <c r="E56" s="70">
        <v>6</v>
      </c>
      <c r="F56" s="4">
        <v>187.66666666666666</v>
      </c>
      <c r="G56" s="70">
        <v>6001.1260000000002</v>
      </c>
    </row>
    <row r="57" spans="1:7" x14ac:dyDescent="0.2">
      <c r="A57" t="s">
        <v>115</v>
      </c>
      <c r="B57" t="s">
        <v>73</v>
      </c>
      <c r="C57" s="70">
        <v>4</v>
      </c>
      <c r="D57" s="70">
        <v>750</v>
      </c>
      <c r="E57" s="70">
        <v>2</v>
      </c>
      <c r="F57" s="4">
        <v>187.5</v>
      </c>
      <c r="G57" s="70">
        <v>2000.75</v>
      </c>
    </row>
    <row r="58" spans="1:7" x14ac:dyDescent="0.2">
      <c r="A58" t="s">
        <v>116</v>
      </c>
      <c r="B58" t="s">
        <v>74</v>
      </c>
      <c r="C58" s="70">
        <v>6</v>
      </c>
      <c r="D58" s="70">
        <v>1122</v>
      </c>
      <c r="E58" s="70">
        <v>6</v>
      </c>
      <c r="F58" s="4">
        <v>187</v>
      </c>
      <c r="G58" s="70">
        <v>6001.1220000000003</v>
      </c>
    </row>
    <row r="59" spans="1:7" x14ac:dyDescent="0.2">
      <c r="A59" t="s">
        <v>146</v>
      </c>
      <c r="B59" t="s">
        <v>182</v>
      </c>
      <c r="C59" s="70">
        <v>6</v>
      </c>
      <c r="D59" s="70">
        <v>1122</v>
      </c>
      <c r="E59" s="70">
        <v>3</v>
      </c>
      <c r="F59" s="4">
        <v>187</v>
      </c>
      <c r="G59" s="70">
        <v>3001.1219999999998</v>
      </c>
    </row>
    <row r="60" spans="1:7" x14ac:dyDescent="0.2">
      <c r="A60" t="s">
        <v>219</v>
      </c>
      <c r="B60" t="s">
        <v>56</v>
      </c>
      <c r="C60" s="70">
        <v>5</v>
      </c>
      <c r="D60" s="70">
        <v>931</v>
      </c>
      <c r="E60" s="70">
        <v>4</v>
      </c>
      <c r="F60" s="4">
        <v>186.2</v>
      </c>
      <c r="G60" s="70">
        <v>4000.931</v>
      </c>
    </row>
    <row r="61" spans="1:7" x14ac:dyDescent="0.2">
      <c r="A61" t="s">
        <v>157</v>
      </c>
      <c r="B61" t="s">
        <v>74</v>
      </c>
      <c r="C61" s="70">
        <v>5</v>
      </c>
      <c r="D61" s="70">
        <v>913</v>
      </c>
      <c r="E61" s="70">
        <v>0</v>
      </c>
      <c r="F61" s="4">
        <v>182.6</v>
      </c>
      <c r="G61" s="70">
        <v>0.91300000000000003</v>
      </c>
    </row>
    <row r="62" spans="1:7" x14ac:dyDescent="0.2">
      <c r="A62" t="s">
        <v>130</v>
      </c>
      <c r="B62" t="s">
        <v>71</v>
      </c>
      <c r="C62" s="70">
        <v>5</v>
      </c>
      <c r="D62" s="70">
        <v>912</v>
      </c>
      <c r="E62" s="70">
        <v>8</v>
      </c>
      <c r="F62" s="4">
        <v>182.4</v>
      </c>
      <c r="G62" s="70">
        <v>8000.9120000000003</v>
      </c>
    </row>
    <row r="63" spans="1:7" x14ac:dyDescent="0.2">
      <c r="A63" t="s">
        <v>142</v>
      </c>
      <c r="B63" t="s">
        <v>72</v>
      </c>
      <c r="C63" s="70">
        <v>4</v>
      </c>
      <c r="D63" s="70">
        <v>729</v>
      </c>
      <c r="E63" s="70">
        <v>2</v>
      </c>
      <c r="F63" s="4">
        <v>182.25</v>
      </c>
      <c r="G63" s="70">
        <v>2000.729</v>
      </c>
    </row>
    <row r="64" spans="1:7" x14ac:dyDescent="0.2">
      <c r="A64" t="s">
        <v>153</v>
      </c>
      <c r="B64" t="s">
        <v>74</v>
      </c>
      <c r="C64" s="70">
        <v>5</v>
      </c>
      <c r="D64" s="70">
        <v>911</v>
      </c>
      <c r="E64" s="70">
        <v>2</v>
      </c>
      <c r="F64" s="4">
        <v>182.2</v>
      </c>
      <c r="G64" s="70">
        <v>2000.9110000000001</v>
      </c>
    </row>
    <row r="65" spans="1:7" x14ac:dyDescent="0.2">
      <c r="A65" t="s">
        <v>118</v>
      </c>
      <c r="B65" t="s">
        <v>56</v>
      </c>
      <c r="C65" s="70">
        <v>3</v>
      </c>
      <c r="D65" s="70">
        <v>544</v>
      </c>
      <c r="E65" s="70">
        <v>4</v>
      </c>
      <c r="F65" s="4">
        <v>181.33333333333334</v>
      </c>
      <c r="G65" s="70">
        <v>4000.5439999999999</v>
      </c>
    </row>
    <row r="66" spans="1:7" x14ac:dyDescent="0.2">
      <c r="A66" t="s">
        <v>228</v>
      </c>
      <c r="B66" t="s">
        <v>56</v>
      </c>
      <c r="C66" s="70">
        <v>5</v>
      </c>
      <c r="D66" s="70">
        <v>904</v>
      </c>
      <c r="E66" s="70">
        <v>2</v>
      </c>
      <c r="F66" s="4">
        <v>180.8</v>
      </c>
      <c r="G66" s="70">
        <v>2000.904</v>
      </c>
    </row>
    <row r="67" spans="1:7" x14ac:dyDescent="0.2">
      <c r="A67" t="s">
        <v>155</v>
      </c>
      <c r="B67" t="s">
        <v>58</v>
      </c>
      <c r="C67" s="70">
        <v>6</v>
      </c>
      <c r="D67" s="70">
        <v>1081</v>
      </c>
      <c r="E67" s="70">
        <v>2</v>
      </c>
      <c r="F67" s="4">
        <v>180.16666666666666</v>
      </c>
      <c r="G67" s="70">
        <v>2001.0809999999999</v>
      </c>
    </row>
    <row r="68" spans="1:7" x14ac:dyDescent="0.2">
      <c r="A68" t="s">
        <v>144</v>
      </c>
      <c r="B68" t="s">
        <v>74</v>
      </c>
      <c r="C68" s="70">
        <v>1</v>
      </c>
      <c r="D68" s="70">
        <v>177</v>
      </c>
      <c r="E68" s="70">
        <v>0</v>
      </c>
      <c r="F68" s="4">
        <v>177</v>
      </c>
      <c r="G68" s="70">
        <v>0.17699999999999999</v>
      </c>
    </row>
    <row r="69" spans="1:7" x14ac:dyDescent="0.2">
      <c r="A69" t="s">
        <v>112</v>
      </c>
      <c r="B69" t="s">
        <v>57</v>
      </c>
      <c r="C69" s="70">
        <v>6</v>
      </c>
      <c r="D69" s="70">
        <v>1050</v>
      </c>
      <c r="E69" s="70">
        <v>4</v>
      </c>
      <c r="F69" s="4">
        <v>175</v>
      </c>
      <c r="G69" s="70">
        <v>4001.05</v>
      </c>
    </row>
    <row r="70" spans="1:7" x14ac:dyDescent="0.2">
      <c r="A70" t="s">
        <v>141</v>
      </c>
      <c r="B70" t="s">
        <v>103</v>
      </c>
      <c r="C70" s="70">
        <v>5</v>
      </c>
      <c r="D70" s="70">
        <v>873</v>
      </c>
      <c r="E70" s="70">
        <v>4</v>
      </c>
      <c r="F70" s="4">
        <v>174.6</v>
      </c>
      <c r="G70" s="70">
        <v>4000.873</v>
      </c>
    </row>
    <row r="71" spans="1:7" x14ac:dyDescent="0.2">
      <c r="A71" t="s">
        <v>225</v>
      </c>
      <c r="B71" t="s">
        <v>75</v>
      </c>
      <c r="C71" s="70">
        <v>6</v>
      </c>
      <c r="D71" s="70">
        <v>1039</v>
      </c>
      <c r="E71" s="70">
        <v>4</v>
      </c>
      <c r="F71" s="4">
        <v>173.16666666666666</v>
      </c>
      <c r="G71" s="70">
        <v>4001.0390000000002</v>
      </c>
    </row>
    <row r="72" spans="1:7" x14ac:dyDescent="0.2">
      <c r="A72" t="s">
        <v>210</v>
      </c>
      <c r="B72" t="s">
        <v>74</v>
      </c>
      <c r="C72" s="70">
        <v>4</v>
      </c>
      <c r="D72" s="70">
        <v>657</v>
      </c>
      <c r="E72" s="70">
        <v>0</v>
      </c>
      <c r="F72" s="4">
        <v>164.25</v>
      </c>
      <c r="G72" s="70">
        <v>0.65700000000000003</v>
      </c>
    </row>
    <row r="73" spans="1:7" x14ac:dyDescent="0.2">
      <c r="A73" t="s">
        <v>227</v>
      </c>
      <c r="B73" t="s">
        <v>181</v>
      </c>
      <c r="C73" s="70">
        <v>1</v>
      </c>
      <c r="D73" s="70">
        <v>164</v>
      </c>
      <c r="E73" s="70">
        <v>0</v>
      </c>
      <c r="F73" s="4">
        <v>164</v>
      </c>
      <c r="G73" s="70">
        <v>0.16400000000000001</v>
      </c>
    </row>
    <row r="74" spans="1:7" x14ac:dyDescent="0.2">
      <c r="A74" t="s">
        <v>113</v>
      </c>
      <c r="B74" t="s">
        <v>71</v>
      </c>
      <c r="C74" s="70">
        <v>2</v>
      </c>
      <c r="D74" s="70">
        <v>328</v>
      </c>
      <c r="E74" s="70">
        <v>0</v>
      </c>
      <c r="F74" s="4">
        <v>164</v>
      </c>
      <c r="G74" s="70">
        <v>0.32800000000000001</v>
      </c>
    </row>
    <row r="75" spans="1:7" x14ac:dyDescent="0.2">
      <c r="A75" t="s">
        <v>176</v>
      </c>
      <c r="B75" t="s">
        <v>103</v>
      </c>
      <c r="C75" s="70">
        <v>2</v>
      </c>
      <c r="D75" s="70">
        <v>323</v>
      </c>
      <c r="E75" s="70">
        <v>0</v>
      </c>
      <c r="F75" s="4">
        <v>161.5</v>
      </c>
      <c r="G75" s="70">
        <v>0.32300000000000001</v>
      </c>
    </row>
    <row r="76" spans="1:7" x14ac:dyDescent="0.2">
      <c r="A76" t="s">
        <v>160</v>
      </c>
      <c r="B76" t="s">
        <v>158</v>
      </c>
      <c r="C76" s="70">
        <v>1</v>
      </c>
      <c r="D76" s="70">
        <v>133</v>
      </c>
      <c r="E76" s="70">
        <v>0</v>
      </c>
      <c r="F76" s="4">
        <v>133</v>
      </c>
      <c r="G76" s="70">
        <v>0.13300000000000001</v>
      </c>
    </row>
    <row r="77" spans="1:7" x14ac:dyDescent="0.2">
      <c r="A77" t="s">
        <v>23</v>
      </c>
      <c r="C77" s="70">
        <v>360</v>
      </c>
      <c r="D77" s="70">
        <v>72323</v>
      </c>
      <c r="E77" s="70">
        <v>360</v>
      </c>
      <c r="F77" s="4">
        <v>200.89722222222221</v>
      </c>
      <c r="G77" s="70">
        <v>360072.32299999997</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5953" r:id="rId5" name="Button 1">
              <controlPr defaultSize="0" print="0" autoFill="0" autoPict="0" macro="[0]!HK_K7">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ul16"/>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140625" bestFit="1" customWidth="1"/>
    <col min="5" max="5" width="7.5703125" bestFit="1" customWidth="1"/>
    <col min="6" max="6" width="3.8554687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101</v>
      </c>
      <c r="B5" s="27">
        <f>Otteluohjelma!$D$190</f>
        <v>44688</v>
      </c>
      <c r="F5" s="1" t="str">
        <f>Otteluohjelma!$G$190</f>
        <v>Tali/Helsinki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C8" s="70"/>
      <c r="D8" s="70"/>
      <c r="E8" s="70"/>
      <c r="F8" s="4"/>
      <c r="G8" s="70"/>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6977" r:id="rId5" name="Button 1">
              <controlPr defaultSize="0" print="0" autoFill="0" autoPict="0" macro="[0]!HKKOK_K7">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AV72"/>
  <sheetViews>
    <sheetView topLeftCell="P19" zoomScale="90" zoomScaleNormal="90" workbookViewId="0">
      <selection activeCell="AI64" sqref="AI64"/>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8" x14ac:dyDescent="0.25">
      <c r="A3" s="3" t="str">
        <f>Otteluohjelma!$A$221</f>
        <v>8. KIERROS</v>
      </c>
      <c r="F3" s="27">
        <f>Otteluohjelma!$D$221</f>
        <v>44689</v>
      </c>
      <c r="J3" s="1" t="str">
        <f>Otteluohjelma!$G$221</f>
        <v>Tali/Helsinki</v>
      </c>
      <c r="Q3" s="3" t="str">
        <f>$A$3</f>
        <v>8. KIERROS</v>
      </c>
      <c r="V3" s="27">
        <f>$F$3</f>
        <v>44689</v>
      </c>
      <c r="Z3" s="1" t="str">
        <f>$J$3</f>
        <v>Tali/Helsinki</v>
      </c>
      <c r="AG3" s="3" t="str">
        <f>$A$3</f>
        <v>8. KIERROS</v>
      </c>
      <c r="AL3" s="27">
        <f>$F$3</f>
        <v>44689</v>
      </c>
      <c r="AP3" s="1" t="str">
        <f>$J$3</f>
        <v>Tali/Helsinki</v>
      </c>
    </row>
    <row r="5" spans="1:48"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row>
    <row r="6" spans="1:48" x14ac:dyDescent="0.25">
      <c r="AR6" s="1"/>
      <c r="AV6" s="1"/>
    </row>
    <row r="7" spans="1:48" s="3" customFormat="1" ht="15" customHeight="1" x14ac:dyDescent="0.25">
      <c r="A7" s="96" t="str">
        <f>Otteluohjelma!$B$192&amp;"-"&amp;Otteluohjelma!$D$192</f>
        <v>3-4</v>
      </c>
      <c r="B7" s="99" t="str">
        <f>Otteluohjelma!$B$224</f>
        <v>AllStars</v>
      </c>
      <c r="C7" s="99" t="str">
        <f>Perustiedot!$A$11</f>
        <v>Bay</v>
      </c>
      <c r="D7" s="99" t="str">
        <f>Perustiedot!$A$11</f>
        <v>Bay</v>
      </c>
      <c r="F7" s="99" t="str">
        <f>Otteluohjelma!$D$224</f>
        <v>WRB</v>
      </c>
      <c r="G7" s="99" t="str">
        <f>Perustiedot!$A$10</f>
        <v>Patteri</v>
      </c>
      <c r="H7" s="99" t="str">
        <f>Perustiedot!$A$10</f>
        <v>Patteri</v>
      </c>
      <c r="J7" s="99" t="str">
        <f>Otteluohjelma!$B$225</f>
        <v>Mistral</v>
      </c>
      <c r="K7" s="99" t="str">
        <f>Perustiedot!$A$12</f>
        <v>TPS</v>
      </c>
      <c r="L7" s="99" t="str">
        <f>Perustiedot!$A$12</f>
        <v>TPS</v>
      </c>
      <c r="N7" s="99" t="str">
        <f>Otteluohjelma!$D$225</f>
        <v>RäMe</v>
      </c>
      <c r="O7" s="99" t="str">
        <f>Perustiedot!$A$9</f>
        <v>GB</v>
      </c>
      <c r="P7" s="99" t="str">
        <f>Perustiedot!$A$9</f>
        <v>GB</v>
      </c>
      <c r="Q7" s="96" t="str">
        <f>$A$7</f>
        <v>3-4</v>
      </c>
      <c r="R7" s="99" t="str">
        <f>Otteluohjelma!$B$226</f>
        <v>Bay</v>
      </c>
      <c r="S7" s="99" t="str">
        <f>Perustiedot!$A$11</f>
        <v>Bay</v>
      </c>
      <c r="T7" s="99" t="str">
        <f>Perustiedot!$A$11</f>
        <v>Bay</v>
      </c>
      <c r="V7" s="99" t="str">
        <f>Otteluohjelma!$D$226</f>
        <v>Patteri</v>
      </c>
      <c r="W7" s="99" t="str">
        <f>Perustiedot!$A$10</f>
        <v>Patteri</v>
      </c>
      <c r="X7" s="99" t="str">
        <f>Perustiedot!$A$10</f>
        <v>Patteri</v>
      </c>
      <c r="Z7" s="99" t="str">
        <f>Otteluohjelma!$B$227</f>
        <v>Mainarit</v>
      </c>
      <c r="AA7" s="99" t="str">
        <f>Perustiedot!$A$12</f>
        <v>TPS</v>
      </c>
      <c r="AB7" s="99" t="str">
        <f>Perustiedot!$A$12</f>
        <v>TPS</v>
      </c>
      <c r="AD7" s="99" t="str">
        <f>Otteluohjelma!$D$227</f>
        <v>TPS</v>
      </c>
      <c r="AE7" s="99" t="str">
        <f>Perustiedot!$A$9</f>
        <v>GB</v>
      </c>
      <c r="AF7" s="99" t="str">
        <f>Perustiedot!$A$9</f>
        <v>GB</v>
      </c>
      <c r="AG7" s="96" t="str">
        <f>$A$7</f>
        <v>3-4</v>
      </c>
      <c r="AH7" s="99" t="str">
        <f>Otteluohjelma!$B$228</f>
        <v>BcStory</v>
      </c>
      <c r="AI7" s="99" t="str">
        <f>Perustiedot!$A$11</f>
        <v>Bay</v>
      </c>
      <c r="AJ7" s="99" t="str">
        <f>Perustiedot!$A$11</f>
        <v>Bay</v>
      </c>
      <c r="AL7" s="99" t="str">
        <f>Otteluohjelma!$D$228</f>
        <v>TKK</v>
      </c>
      <c r="AM7" s="99" t="str">
        <f>Perustiedot!$A$10</f>
        <v>Patteri</v>
      </c>
      <c r="AN7" s="99" t="str">
        <f>Perustiedot!$A$10</f>
        <v>Patteri</v>
      </c>
    </row>
    <row r="8" spans="1:48"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row>
    <row r="9" spans="1:48" x14ac:dyDescent="0.25">
      <c r="A9" s="97"/>
      <c r="B9" s="35" t="s">
        <v>201</v>
      </c>
      <c r="C9" s="34">
        <v>179</v>
      </c>
      <c r="D9" s="45">
        <f>IF(C9=0,0,IF(C9=G9,1,IF(C9&gt;G9,2,0)))</f>
        <v>2</v>
      </c>
      <c r="F9" s="35" t="s">
        <v>168</v>
      </c>
      <c r="G9" s="34">
        <v>177</v>
      </c>
      <c r="H9" s="45">
        <f>IF(G9=0,0,IF(G9=C9,1,IF(G9&gt;C9,2,0)))</f>
        <v>0</v>
      </c>
      <c r="J9" s="35" t="s">
        <v>164</v>
      </c>
      <c r="K9" s="34">
        <v>226</v>
      </c>
      <c r="L9" s="45">
        <f>IF(K9=0,0,IF(K9=O9,1,IF(K9&gt;O9,2,0)))</f>
        <v>2</v>
      </c>
      <c r="N9" s="35" t="s">
        <v>144</v>
      </c>
      <c r="O9" s="34">
        <v>205</v>
      </c>
      <c r="P9" s="45">
        <f>IF(O9=0,0,IF(O9=K9,1,IF(O9&gt;K9,2,0)))</f>
        <v>0</v>
      </c>
      <c r="Q9" s="97"/>
      <c r="R9" s="35" t="s">
        <v>118</v>
      </c>
      <c r="S9" s="34">
        <v>257</v>
      </c>
      <c r="T9" s="45">
        <f>IF(S9=0,0,IF(S9=W9,1,IF(S9&gt;W9,2,0)))</f>
        <v>2</v>
      </c>
      <c r="V9" s="35" t="s">
        <v>195</v>
      </c>
      <c r="W9" s="34">
        <v>216</v>
      </c>
      <c r="X9" s="45">
        <f>IF(W9=0,0,IF(W9=S9,1,IF(W9&gt;S9,2,0)))</f>
        <v>0</v>
      </c>
      <c r="Z9" s="35" t="s">
        <v>131</v>
      </c>
      <c r="AA9" s="34">
        <v>247</v>
      </c>
      <c r="AB9" s="45">
        <f>IF(AA9=0,0,IF(AA9=AE9,1,IF(AA9&gt;AE9,2,0)))</f>
        <v>0</v>
      </c>
      <c r="AD9" s="35" t="s">
        <v>133</v>
      </c>
      <c r="AE9" s="34">
        <v>257</v>
      </c>
      <c r="AF9" s="45">
        <f>IF(AE9=0,0,IF(AE9=AA9,1,IF(AE9&gt;AA9,2,0)))</f>
        <v>2</v>
      </c>
      <c r="AG9" s="97"/>
      <c r="AH9" s="35" t="s">
        <v>184</v>
      </c>
      <c r="AI9" s="34">
        <v>188</v>
      </c>
      <c r="AJ9" s="45">
        <f>IF(AI9=0,0,IF(AI9=AM9,1,IF(AI9&gt;AM9,2,0)))</f>
        <v>0</v>
      </c>
      <c r="AL9" s="35" t="s">
        <v>217</v>
      </c>
      <c r="AM9" s="34">
        <v>201</v>
      </c>
      <c r="AN9" s="45">
        <f>IF(AM9=0,0,IF(AM9=AI9,1,IF(AM9&gt;AI9,2,0)))</f>
        <v>2</v>
      </c>
      <c r="AR9" s="1"/>
      <c r="AV9" s="1"/>
    </row>
    <row r="10" spans="1:48" x14ac:dyDescent="0.25">
      <c r="A10" s="97"/>
      <c r="B10" s="35" t="s">
        <v>199</v>
      </c>
      <c r="C10" s="34">
        <v>226</v>
      </c>
      <c r="D10" s="45">
        <f t="shared" ref="D10:D13" si="0">IF(C10=0,0,IF(C10=G10,1,IF(C10&gt;G10,2,0)))</f>
        <v>2</v>
      </c>
      <c r="F10" s="35" t="s">
        <v>226</v>
      </c>
      <c r="G10" s="34">
        <v>179</v>
      </c>
      <c r="H10" s="45">
        <f t="shared" ref="H10:H13" si="1">IF(G10=0,0,IF(G10=C10,1,IF(G10&gt;C10,2,0)))</f>
        <v>0</v>
      </c>
      <c r="J10" s="35" t="s">
        <v>167</v>
      </c>
      <c r="K10" s="34">
        <v>196</v>
      </c>
      <c r="L10" s="45">
        <f t="shared" ref="L10:L13" si="2">IF(K10=0,0,IF(K10=O10,1,IF(K10&gt;O10,2,0)))</f>
        <v>0</v>
      </c>
      <c r="N10" s="35" t="s">
        <v>153</v>
      </c>
      <c r="O10" s="34">
        <v>214</v>
      </c>
      <c r="P10" s="45">
        <f t="shared" ref="P10:P13" si="3">IF(O10=0,0,IF(O10=K10,1,IF(O10&gt;K10,2,0)))</f>
        <v>2</v>
      </c>
      <c r="Q10" s="97"/>
      <c r="R10" s="35" t="s">
        <v>219</v>
      </c>
      <c r="S10" s="34">
        <v>248</v>
      </c>
      <c r="T10" s="45">
        <f t="shared" ref="T10:T13" si="4">IF(S10=0,0,IF(S10=W10,1,IF(S10&gt;W10,2,0)))</f>
        <v>2</v>
      </c>
      <c r="V10" s="35" t="s">
        <v>194</v>
      </c>
      <c r="W10" s="34">
        <v>196</v>
      </c>
      <c r="X10" s="45">
        <f t="shared" ref="X10:X13" si="5">IF(W10=0,0,IF(W10=S10,1,IF(W10&gt;S10,2,0)))</f>
        <v>0</v>
      </c>
      <c r="Z10" s="35" t="s">
        <v>178</v>
      </c>
      <c r="AA10" s="34">
        <v>225</v>
      </c>
      <c r="AB10" s="45">
        <f t="shared" ref="AB10:AB13" si="6">IF(AA10=0,0,IF(AA10=AE10,1,IF(AA10&gt;AE10,2,0)))</f>
        <v>2</v>
      </c>
      <c r="AD10" s="35" t="s">
        <v>124</v>
      </c>
      <c r="AE10" s="34">
        <v>215</v>
      </c>
      <c r="AF10" s="45">
        <f t="shared" ref="AF10:AF13" si="7">IF(AE10=0,0,IF(AE10=AA10,1,IF(AE10&gt;AA10,2,0)))</f>
        <v>0</v>
      </c>
      <c r="AG10" s="97"/>
      <c r="AH10" s="35" t="s">
        <v>185</v>
      </c>
      <c r="AI10" s="34">
        <v>233</v>
      </c>
      <c r="AJ10" s="45">
        <f t="shared" ref="AJ10:AJ13" si="8">IF(AI10=0,0,IF(AI10=AM10,1,IF(AI10&gt;AM10,2,0)))</f>
        <v>2</v>
      </c>
      <c r="AL10" s="35" t="s">
        <v>225</v>
      </c>
      <c r="AM10" s="34">
        <v>187</v>
      </c>
      <c r="AN10" s="45">
        <f t="shared" ref="AN10:AN13" si="9">IF(AM10=0,0,IF(AM10=AI10,1,IF(AM10&gt;AI10,2,0)))</f>
        <v>0</v>
      </c>
      <c r="AR10" s="1"/>
      <c r="AV10" s="1"/>
    </row>
    <row r="11" spans="1:48" x14ac:dyDescent="0.25">
      <c r="A11" s="97"/>
      <c r="B11" s="35" t="s">
        <v>218</v>
      </c>
      <c r="C11" s="34">
        <v>174</v>
      </c>
      <c r="D11" s="45">
        <f t="shared" si="0"/>
        <v>0</v>
      </c>
      <c r="F11" s="35" t="s">
        <v>176</v>
      </c>
      <c r="G11" s="34">
        <v>213</v>
      </c>
      <c r="H11" s="45">
        <f t="shared" si="1"/>
        <v>2</v>
      </c>
      <c r="J11" s="35" t="s">
        <v>165</v>
      </c>
      <c r="K11" s="34">
        <v>171</v>
      </c>
      <c r="L11" s="45">
        <f t="shared" si="2"/>
        <v>0</v>
      </c>
      <c r="N11" s="35" t="s">
        <v>116</v>
      </c>
      <c r="O11" s="34">
        <v>174</v>
      </c>
      <c r="P11" s="45">
        <f t="shared" si="3"/>
        <v>2</v>
      </c>
      <c r="Q11" s="97"/>
      <c r="R11" s="35" t="s">
        <v>162</v>
      </c>
      <c r="S11" s="34">
        <v>163</v>
      </c>
      <c r="T11" s="45">
        <f t="shared" si="4"/>
        <v>0</v>
      </c>
      <c r="V11" s="35" t="s">
        <v>196</v>
      </c>
      <c r="W11" s="34">
        <v>189</v>
      </c>
      <c r="X11" s="45">
        <f t="shared" si="5"/>
        <v>2</v>
      </c>
      <c r="Z11" s="35" t="s">
        <v>147</v>
      </c>
      <c r="AA11" s="34">
        <v>179</v>
      </c>
      <c r="AB11" s="45">
        <f t="shared" si="6"/>
        <v>0</v>
      </c>
      <c r="AD11" s="35" t="s">
        <v>145</v>
      </c>
      <c r="AE11" s="34">
        <v>187</v>
      </c>
      <c r="AF11" s="45">
        <f t="shared" si="7"/>
        <v>2</v>
      </c>
      <c r="AG11" s="97"/>
      <c r="AH11" s="35" t="s">
        <v>187</v>
      </c>
      <c r="AI11" s="34">
        <v>224</v>
      </c>
      <c r="AJ11" s="45">
        <f t="shared" si="8"/>
        <v>2</v>
      </c>
      <c r="AL11" s="35" t="s">
        <v>224</v>
      </c>
      <c r="AM11" s="34">
        <v>219</v>
      </c>
      <c r="AN11" s="45">
        <f t="shared" si="9"/>
        <v>0</v>
      </c>
      <c r="AR11" s="1"/>
      <c r="AV11" s="1"/>
    </row>
    <row r="12" spans="1:48" x14ac:dyDescent="0.25">
      <c r="A12" s="97"/>
      <c r="B12" s="35" t="s">
        <v>203</v>
      </c>
      <c r="C12" s="34">
        <v>209</v>
      </c>
      <c r="D12" s="45">
        <f t="shared" si="0"/>
        <v>0</v>
      </c>
      <c r="F12" s="35" t="s">
        <v>208</v>
      </c>
      <c r="G12" s="34">
        <v>233</v>
      </c>
      <c r="H12" s="45">
        <f t="shared" si="1"/>
        <v>2</v>
      </c>
      <c r="J12" s="35" t="s">
        <v>166</v>
      </c>
      <c r="K12" s="34">
        <v>214</v>
      </c>
      <c r="L12" s="45">
        <f t="shared" si="2"/>
        <v>2</v>
      </c>
      <c r="N12" s="35" t="s">
        <v>210</v>
      </c>
      <c r="O12" s="34">
        <v>184</v>
      </c>
      <c r="P12" s="45">
        <f t="shared" si="3"/>
        <v>0</v>
      </c>
      <c r="Q12" s="97"/>
      <c r="R12" s="35" t="s">
        <v>111</v>
      </c>
      <c r="S12" s="34">
        <v>201</v>
      </c>
      <c r="T12" s="45">
        <f t="shared" si="4"/>
        <v>0</v>
      </c>
      <c r="V12" s="35" t="s">
        <v>149</v>
      </c>
      <c r="W12" s="34">
        <v>211</v>
      </c>
      <c r="X12" s="45">
        <f t="shared" si="5"/>
        <v>2</v>
      </c>
      <c r="Z12" s="35" t="s">
        <v>142</v>
      </c>
      <c r="AA12" s="34">
        <v>201</v>
      </c>
      <c r="AB12" s="45">
        <f t="shared" si="6"/>
        <v>2</v>
      </c>
      <c r="AD12" s="35" t="s">
        <v>155</v>
      </c>
      <c r="AE12" s="34">
        <v>136</v>
      </c>
      <c r="AF12" s="45">
        <f t="shared" si="7"/>
        <v>0</v>
      </c>
      <c r="AG12" s="97"/>
      <c r="AH12" s="35" t="s">
        <v>146</v>
      </c>
      <c r="AI12" s="34">
        <v>205</v>
      </c>
      <c r="AJ12" s="45">
        <f t="shared" si="8"/>
        <v>0</v>
      </c>
      <c r="AL12" s="35" t="s">
        <v>132</v>
      </c>
      <c r="AM12" s="34">
        <v>228</v>
      </c>
      <c r="AN12" s="45">
        <f t="shared" si="9"/>
        <v>2</v>
      </c>
      <c r="AR12" s="1"/>
      <c r="AV12" s="1"/>
    </row>
    <row r="13" spans="1:48" x14ac:dyDescent="0.25">
      <c r="A13" s="97"/>
      <c r="B13" s="35" t="s">
        <v>198</v>
      </c>
      <c r="C13" s="34">
        <v>254</v>
      </c>
      <c r="D13" s="45">
        <f t="shared" si="0"/>
        <v>2</v>
      </c>
      <c r="F13" s="35" t="s">
        <v>119</v>
      </c>
      <c r="G13" s="34">
        <v>232</v>
      </c>
      <c r="H13" s="45">
        <f t="shared" si="1"/>
        <v>0</v>
      </c>
      <c r="J13" s="35" t="s">
        <v>161</v>
      </c>
      <c r="K13" s="34">
        <v>258</v>
      </c>
      <c r="L13" s="45">
        <f t="shared" si="2"/>
        <v>2</v>
      </c>
      <c r="N13" s="35" t="s">
        <v>143</v>
      </c>
      <c r="O13" s="34">
        <v>210</v>
      </c>
      <c r="P13" s="45">
        <f t="shared" si="3"/>
        <v>0</v>
      </c>
      <c r="Q13" s="97"/>
      <c r="R13" s="35" t="s">
        <v>192</v>
      </c>
      <c r="S13" s="34">
        <v>300</v>
      </c>
      <c r="T13" s="45">
        <f t="shared" si="4"/>
        <v>2</v>
      </c>
      <c r="V13" s="35" t="s">
        <v>122</v>
      </c>
      <c r="W13" s="34">
        <v>225</v>
      </c>
      <c r="X13" s="45">
        <f t="shared" si="5"/>
        <v>0</v>
      </c>
      <c r="Z13" s="35" t="s">
        <v>126</v>
      </c>
      <c r="AA13" s="34">
        <v>252</v>
      </c>
      <c r="AB13" s="45">
        <f t="shared" si="6"/>
        <v>2</v>
      </c>
      <c r="AD13" s="35" t="s">
        <v>140</v>
      </c>
      <c r="AE13" s="34">
        <v>213</v>
      </c>
      <c r="AF13" s="45">
        <f t="shared" si="7"/>
        <v>0</v>
      </c>
      <c r="AG13" s="97"/>
      <c r="AH13" s="35" t="s">
        <v>186</v>
      </c>
      <c r="AI13" s="34">
        <v>188</v>
      </c>
      <c r="AJ13" s="45">
        <f t="shared" si="8"/>
        <v>0</v>
      </c>
      <c r="AL13" s="35" t="s">
        <v>123</v>
      </c>
      <c r="AM13" s="34">
        <v>211</v>
      </c>
      <c r="AN13" s="45">
        <f t="shared" si="9"/>
        <v>2</v>
      </c>
      <c r="AR13" s="1"/>
      <c r="AV13" s="1"/>
    </row>
    <row r="14" spans="1:48" s="48" customFormat="1" ht="18.75" x14ac:dyDescent="0.3">
      <c r="A14" s="97"/>
      <c r="B14" s="46" t="s">
        <v>35</v>
      </c>
      <c r="C14" s="47">
        <f>SUM(C9:C13)</f>
        <v>1042</v>
      </c>
      <c r="D14" s="47">
        <f>IF(C14=0,0,IF(C14=G14,5,IF(C14&gt;G14,10,0)))</f>
        <v>10</v>
      </c>
      <c r="F14" s="46" t="s">
        <v>35</v>
      </c>
      <c r="G14" s="47">
        <f>SUM(G9:G13)</f>
        <v>1034</v>
      </c>
      <c r="H14" s="47">
        <f>IF(G14=0,0,IF(G14=C14,5,IF(G14&gt;C14,10,0)))</f>
        <v>0</v>
      </c>
      <c r="J14" s="46" t="s">
        <v>35</v>
      </c>
      <c r="K14" s="47">
        <f>SUM(K9:K13)</f>
        <v>1065</v>
      </c>
      <c r="L14" s="47">
        <f>IF(K14=0,0,IF(K14=O14,5,IF(K14&gt;O14,10,0)))</f>
        <v>10</v>
      </c>
      <c r="N14" s="46" t="s">
        <v>35</v>
      </c>
      <c r="O14" s="47">
        <f>SUM(O9:O13)</f>
        <v>987</v>
      </c>
      <c r="P14" s="47">
        <f>IF(O14=0,0,IF(O14=K14,5,IF(O14&gt;K14,10,0)))</f>
        <v>0</v>
      </c>
      <c r="Q14" s="97"/>
      <c r="R14" s="46" t="s">
        <v>35</v>
      </c>
      <c r="S14" s="47">
        <f>SUM(S9:S13)</f>
        <v>1169</v>
      </c>
      <c r="T14" s="47">
        <f>IF(S14=0,0,IF(S14=W14,5,IF(S14&gt;W14,10,0)))</f>
        <v>10</v>
      </c>
      <c r="V14" s="46" t="s">
        <v>35</v>
      </c>
      <c r="W14" s="47">
        <f>SUM(W9:W13)</f>
        <v>1037</v>
      </c>
      <c r="X14" s="47">
        <f>IF(W14=0,0,IF(W14=S14,5,IF(W14&gt;S14,10,0)))</f>
        <v>0</v>
      </c>
      <c r="Z14" s="46" t="s">
        <v>35</v>
      </c>
      <c r="AA14" s="47">
        <f>SUM(AA9:AA13)</f>
        <v>1104</v>
      </c>
      <c r="AB14" s="47">
        <f>IF(AA14=0,0,IF(AA14=AE14,5,IF(AA14&gt;AE14,10,0)))</f>
        <v>10</v>
      </c>
      <c r="AD14" s="46" t="s">
        <v>35</v>
      </c>
      <c r="AE14" s="47">
        <f>SUM(AE9:AE13)</f>
        <v>1008</v>
      </c>
      <c r="AF14" s="47">
        <f>IF(AE14=0,0,IF(AE14=AA14,5,IF(AE14&gt;AA14,10,0)))</f>
        <v>0</v>
      </c>
      <c r="AG14" s="97"/>
      <c r="AH14" s="46" t="s">
        <v>35</v>
      </c>
      <c r="AI14" s="47">
        <f>SUM(AI9:AI13)</f>
        <v>1038</v>
      </c>
      <c r="AJ14" s="47">
        <f>IF(AI14=0,0,IF(AI14=AM14,5,IF(AI14&gt;AM14,10,0)))</f>
        <v>0</v>
      </c>
      <c r="AL14" s="46" t="s">
        <v>35</v>
      </c>
      <c r="AM14" s="47">
        <f>SUM(AM9:AM13)</f>
        <v>1046</v>
      </c>
      <c r="AN14" s="47">
        <f>IF(AM14=0,0,IF(AM14=AI14,5,IF(AM14&gt;AI14,10,0)))</f>
        <v>10</v>
      </c>
    </row>
    <row r="15" spans="1:48" s="48" customFormat="1" ht="18.75" x14ac:dyDescent="0.3">
      <c r="A15" s="97"/>
      <c r="B15" s="46" t="s">
        <v>6</v>
      </c>
      <c r="C15" s="47"/>
      <c r="D15" s="49">
        <f>SUM(D9:D14)</f>
        <v>16</v>
      </c>
      <c r="F15" s="46" t="s">
        <v>6</v>
      </c>
      <c r="G15" s="47"/>
      <c r="H15" s="49">
        <f>SUM(H9:H14)</f>
        <v>4</v>
      </c>
      <c r="J15" s="46" t="s">
        <v>6</v>
      </c>
      <c r="K15" s="47"/>
      <c r="L15" s="49">
        <f>SUM(L9:L14)</f>
        <v>16</v>
      </c>
      <c r="N15" s="46" t="s">
        <v>6</v>
      </c>
      <c r="O15" s="47"/>
      <c r="P15" s="49">
        <f>SUM(P9:P14)</f>
        <v>4</v>
      </c>
      <c r="Q15" s="97"/>
      <c r="R15" s="46" t="s">
        <v>6</v>
      </c>
      <c r="S15" s="47"/>
      <c r="T15" s="49">
        <f>SUM(T9:T14)</f>
        <v>16</v>
      </c>
      <c r="V15" s="46" t="s">
        <v>6</v>
      </c>
      <c r="W15" s="47"/>
      <c r="X15" s="49">
        <f>SUM(X9:X14)</f>
        <v>4</v>
      </c>
      <c r="Z15" s="46" t="s">
        <v>6</v>
      </c>
      <c r="AA15" s="47"/>
      <c r="AB15" s="49">
        <f>SUM(AB9:AB14)</f>
        <v>16</v>
      </c>
      <c r="AD15" s="46" t="s">
        <v>6</v>
      </c>
      <c r="AE15" s="47"/>
      <c r="AF15" s="49">
        <f>SUM(AF9:AF14)</f>
        <v>4</v>
      </c>
      <c r="AG15" s="97"/>
      <c r="AH15" s="46" t="s">
        <v>6</v>
      </c>
      <c r="AI15" s="47"/>
      <c r="AJ15" s="49">
        <f>SUM(AJ9:AJ14)</f>
        <v>4</v>
      </c>
      <c r="AL15" s="46" t="s">
        <v>6</v>
      </c>
      <c r="AM15" s="47"/>
      <c r="AN15" s="49">
        <f>SUM(AN9:AN14)</f>
        <v>16</v>
      </c>
    </row>
    <row r="16" spans="1:48" x14ac:dyDescent="0.25">
      <c r="AR16" s="1"/>
      <c r="AV16" s="1"/>
    </row>
    <row r="17" spans="1:48" x14ac:dyDescent="0.25">
      <c r="AR17" s="1"/>
      <c r="AV17" s="1"/>
    </row>
    <row r="18" spans="1:48" s="3" customFormat="1" ht="14.45" customHeight="1" x14ac:dyDescent="0.25">
      <c r="A18" s="96" t="str">
        <f>Otteluohjelma!$E$192&amp;"-"&amp;Otteluohjelma!$G$192</f>
        <v>5-6</v>
      </c>
      <c r="B18" s="99" t="str">
        <f>Otteluohjelma!$E$224</f>
        <v>GB</v>
      </c>
      <c r="C18" s="99" t="str">
        <f>Perustiedot!$A$12</f>
        <v>TPS</v>
      </c>
      <c r="D18" s="99" t="str">
        <f>Perustiedot!$A$12</f>
        <v>TPS</v>
      </c>
      <c r="F18" s="99" t="str">
        <f>Otteluohjelma!$G$224</f>
        <v>RäMe</v>
      </c>
      <c r="G18" s="99" t="e">
        <f>Perustiedot!#REF!</f>
        <v>#REF!</v>
      </c>
      <c r="H18" s="99" t="e">
        <f>Perustiedot!#REF!</f>
        <v>#REF!</v>
      </c>
      <c r="J18" s="99" t="str">
        <f>Otteluohjelma!$E$225</f>
        <v>WRB</v>
      </c>
      <c r="K18" s="99" t="str">
        <f>Perustiedot!$A$11</f>
        <v>Bay</v>
      </c>
      <c r="L18" s="99" t="str">
        <f>Perustiedot!$A$11</f>
        <v>Bay</v>
      </c>
      <c r="N18" s="99" t="str">
        <f>Otteluohjelma!$G$225</f>
        <v>GH</v>
      </c>
      <c r="O18" s="99" t="e">
        <f>Perustiedot!#REF!</f>
        <v>#REF!</v>
      </c>
      <c r="P18" s="99" t="e">
        <f>Perustiedot!#REF!</f>
        <v>#REF!</v>
      </c>
      <c r="Q18" s="100" t="str">
        <f>$A$18</f>
        <v>5-6</v>
      </c>
      <c r="R18" s="99" t="str">
        <f>Otteluohjelma!$E$226</f>
        <v>AllStars</v>
      </c>
      <c r="S18" s="99" t="str">
        <f>Perustiedot!$A$12</f>
        <v>TPS</v>
      </c>
      <c r="T18" s="99" t="str">
        <f>Perustiedot!$A$12</f>
        <v>TPS</v>
      </c>
      <c r="V18" s="99" t="str">
        <f>Otteluohjelma!$G$226</f>
        <v>TKK</v>
      </c>
      <c r="W18" s="99" t="e">
        <f>Perustiedot!#REF!</f>
        <v>#REF!</v>
      </c>
      <c r="X18" s="99" t="e">
        <f>Perustiedot!#REF!</f>
        <v>#REF!</v>
      </c>
      <c r="Z18" s="99" t="str">
        <f>Otteluohjelma!$E$227</f>
        <v>BcStory</v>
      </c>
      <c r="AA18" s="99" t="str">
        <f>Perustiedot!$A$11</f>
        <v>Bay</v>
      </c>
      <c r="AB18" s="99" t="str">
        <f>Perustiedot!$A$11</f>
        <v>Bay</v>
      </c>
      <c r="AD18" s="99" t="str">
        <f>Otteluohjelma!$G$227</f>
        <v>Mistral</v>
      </c>
      <c r="AE18" s="99" t="e">
        <f>Perustiedot!#REF!</f>
        <v>#REF!</v>
      </c>
      <c r="AF18" s="99" t="e">
        <f>Perustiedot!#REF!</f>
        <v>#REF!</v>
      </c>
      <c r="AG18" s="100" t="str">
        <f>$A$18</f>
        <v>5-6</v>
      </c>
      <c r="AH18" s="99" t="str">
        <f>Otteluohjelma!$E$228</f>
        <v>Patteri</v>
      </c>
      <c r="AI18" s="99" t="str">
        <f>Perustiedot!$A$12</f>
        <v>TPS</v>
      </c>
      <c r="AJ18" s="99" t="str">
        <f>Perustiedot!$A$12</f>
        <v>TPS</v>
      </c>
      <c r="AL18" s="99" t="str">
        <f>Otteluohjelma!$G$228</f>
        <v>GB</v>
      </c>
      <c r="AM18" s="99" t="e">
        <f>Perustiedot!#REF!</f>
        <v>#REF!</v>
      </c>
      <c r="AN18" s="99" t="e">
        <f>Perustiedot!#REF!</f>
        <v>#REF!</v>
      </c>
    </row>
    <row r="19" spans="1:48" s="3" customFormat="1" x14ac:dyDescent="0.25">
      <c r="A19" s="97"/>
      <c r="B19" s="42" t="s">
        <v>3</v>
      </c>
      <c r="C19" s="43" t="s">
        <v>7</v>
      </c>
      <c r="D19" s="43" t="s">
        <v>8</v>
      </c>
      <c r="E19" s="44"/>
      <c r="F19" s="42" t="s">
        <v>3</v>
      </c>
      <c r="G19" s="43" t="s">
        <v>7</v>
      </c>
      <c r="H19" s="43" t="s">
        <v>8</v>
      </c>
      <c r="J19" s="42" t="s">
        <v>3</v>
      </c>
      <c r="K19" s="43" t="s">
        <v>7</v>
      </c>
      <c r="L19" s="43" t="s">
        <v>8</v>
      </c>
      <c r="M19" s="44"/>
      <c r="N19" s="42" t="s">
        <v>3</v>
      </c>
      <c r="O19" s="43" t="s">
        <v>7</v>
      </c>
      <c r="P19" s="43" t="s">
        <v>8</v>
      </c>
      <c r="Q19" s="101"/>
      <c r="R19" s="42" t="s">
        <v>3</v>
      </c>
      <c r="S19" s="43" t="s">
        <v>7</v>
      </c>
      <c r="T19" s="43" t="s">
        <v>8</v>
      </c>
      <c r="U19" s="44"/>
      <c r="V19" s="42" t="s">
        <v>3</v>
      </c>
      <c r="W19" s="43" t="s">
        <v>7</v>
      </c>
      <c r="X19" s="43" t="s">
        <v>8</v>
      </c>
      <c r="Z19" s="42" t="s">
        <v>3</v>
      </c>
      <c r="AA19" s="43" t="s">
        <v>7</v>
      </c>
      <c r="AB19" s="43" t="s">
        <v>8</v>
      </c>
      <c r="AC19" s="44"/>
      <c r="AD19" s="42" t="s">
        <v>3</v>
      </c>
      <c r="AE19" s="43" t="s">
        <v>7</v>
      </c>
      <c r="AF19" s="43" t="s">
        <v>8</v>
      </c>
      <c r="AG19" s="101"/>
      <c r="AH19" s="42" t="s">
        <v>3</v>
      </c>
      <c r="AI19" s="43" t="s">
        <v>7</v>
      </c>
      <c r="AJ19" s="43" t="s">
        <v>8</v>
      </c>
      <c r="AK19" s="44"/>
      <c r="AL19" s="42" t="s">
        <v>3</v>
      </c>
      <c r="AM19" s="43" t="s">
        <v>7</v>
      </c>
      <c r="AN19" s="43" t="s">
        <v>8</v>
      </c>
    </row>
    <row r="20" spans="1:48" x14ac:dyDescent="0.25">
      <c r="A20" s="97"/>
      <c r="B20" s="35" t="s">
        <v>105</v>
      </c>
      <c r="C20" s="34">
        <v>199</v>
      </c>
      <c r="D20" s="45">
        <f>IF(C20=0,0,IF(C20=G20,1,IF(C20&gt;G20,2,0)))</f>
        <v>0</v>
      </c>
      <c r="F20" s="35" t="s">
        <v>144</v>
      </c>
      <c r="G20" s="34">
        <v>224</v>
      </c>
      <c r="H20" s="45">
        <f>IF(G20=0,0,IF(G20=C20,1,IF(G20&gt;C20,2,0)))</f>
        <v>2</v>
      </c>
      <c r="J20" s="35" t="s">
        <v>168</v>
      </c>
      <c r="K20" s="34">
        <v>142</v>
      </c>
      <c r="L20" s="45">
        <f>IF(K20=0,0,IF(K20=O20,1,IF(K20&gt;O20,2,0)))</f>
        <v>0</v>
      </c>
      <c r="N20" s="35" t="s">
        <v>173</v>
      </c>
      <c r="O20" s="34">
        <v>158</v>
      </c>
      <c r="P20" s="45">
        <f>IF(O20=0,0,IF(O20=K20,1,IF(O20&gt;K20,2,0)))</f>
        <v>2</v>
      </c>
      <c r="Q20" s="101"/>
      <c r="R20" s="35" t="s">
        <v>199</v>
      </c>
      <c r="S20" s="34">
        <v>209</v>
      </c>
      <c r="T20" s="45">
        <f>IF(S20=0,0,IF(S20=W20,1,IF(S20&gt;W20,2,0)))</f>
        <v>0</v>
      </c>
      <c r="V20" s="35" t="s">
        <v>217</v>
      </c>
      <c r="W20" s="34">
        <v>253</v>
      </c>
      <c r="X20" s="45">
        <f>IF(W20=0,0,IF(W20=S20,1,IF(W20&gt;S20,2,0)))</f>
        <v>2</v>
      </c>
      <c r="Z20" s="35" t="s">
        <v>184</v>
      </c>
      <c r="AA20" s="34">
        <v>177</v>
      </c>
      <c r="AB20" s="45">
        <f>IF(AA20=0,0,IF(AA20=AE20,1,IF(AA20&gt;AE20,2,0)))</f>
        <v>0</v>
      </c>
      <c r="AD20" s="35" t="s">
        <v>164</v>
      </c>
      <c r="AE20" s="34">
        <v>194</v>
      </c>
      <c r="AF20" s="45">
        <f>IF(AE20=0,0,IF(AE20=AA20,1,IF(AE20&gt;AA20,2,0)))</f>
        <v>2</v>
      </c>
      <c r="AG20" s="101"/>
      <c r="AH20" s="35" t="s">
        <v>195</v>
      </c>
      <c r="AI20" s="34">
        <v>191</v>
      </c>
      <c r="AJ20" s="45">
        <f>IF(AI20=0,0,IF(AI20=AM20,1,IF(AI20&gt;AM20,2,0)))</f>
        <v>0</v>
      </c>
      <c r="AL20" s="35" t="s">
        <v>105</v>
      </c>
      <c r="AM20" s="34">
        <v>213</v>
      </c>
      <c r="AN20" s="45">
        <f>IF(AM20=0,0,IF(AM20=AI20,1,IF(AM20&gt;AI20,2,0)))</f>
        <v>2</v>
      </c>
      <c r="AR20" s="1"/>
      <c r="AV20" s="1"/>
    </row>
    <row r="21" spans="1:48" x14ac:dyDescent="0.25">
      <c r="A21" s="97"/>
      <c r="B21" s="35" t="s">
        <v>129</v>
      </c>
      <c r="C21" s="34">
        <v>182</v>
      </c>
      <c r="D21" s="45">
        <f t="shared" ref="D21:D24" si="10">IF(C21=0,0,IF(C21=G21,1,IF(C21&gt;G21,2,0)))</f>
        <v>2</v>
      </c>
      <c r="F21" s="35" t="s">
        <v>153</v>
      </c>
      <c r="G21" s="34">
        <v>175</v>
      </c>
      <c r="H21" s="45">
        <f t="shared" ref="H21:H24" si="11">IF(G21=0,0,IF(G21=C21,1,IF(G21&gt;C21,2,0)))</f>
        <v>0</v>
      </c>
      <c r="J21" s="35" t="s">
        <v>226</v>
      </c>
      <c r="K21" s="34">
        <v>157</v>
      </c>
      <c r="L21" s="45">
        <f t="shared" ref="L21:L24" si="12">IF(K21=0,0,IF(K21=O21,1,IF(K21&gt;O21,2,0)))</f>
        <v>1</v>
      </c>
      <c r="N21" s="35" t="s">
        <v>215</v>
      </c>
      <c r="O21" s="34">
        <v>157</v>
      </c>
      <c r="P21" s="45">
        <f t="shared" ref="P21:P24" si="13">IF(O21=0,0,IF(O21=K21,1,IF(O21&gt;K21,2,0)))</f>
        <v>1</v>
      </c>
      <c r="Q21" s="101"/>
      <c r="R21" s="35" t="s">
        <v>201</v>
      </c>
      <c r="S21" s="34">
        <v>206</v>
      </c>
      <c r="T21" s="45">
        <f t="shared" ref="T21:T24" si="14">IF(S21=0,0,IF(S21=W21,1,IF(S21&gt;W21,2,0)))</f>
        <v>2</v>
      </c>
      <c r="V21" s="35" t="s">
        <v>225</v>
      </c>
      <c r="W21" s="34">
        <v>190</v>
      </c>
      <c r="X21" s="45">
        <f t="shared" ref="X21:X24" si="15">IF(W21=0,0,IF(W21=S21,1,IF(W21&gt;S21,2,0)))</f>
        <v>0</v>
      </c>
      <c r="Z21" s="35" t="s">
        <v>185</v>
      </c>
      <c r="AA21" s="34">
        <v>173</v>
      </c>
      <c r="AB21" s="45">
        <f t="shared" ref="AB21:AB24" si="16">IF(AA21=0,0,IF(AA21=AE21,1,IF(AA21&gt;AE21,2,0)))</f>
        <v>0</v>
      </c>
      <c r="AD21" s="35" t="s">
        <v>160</v>
      </c>
      <c r="AE21" s="34">
        <v>180</v>
      </c>
      <c r="AF21" s="45">
        <f t="shared" ref="AF21:AF24" si="17">IF(AE21=0,0,IF(AE21=AA21,1,IF(AE21&gt;AA21,2,0)))</f>
        <v>2</v>
      </c>
      <c r="AG21" s="101"/>
      <c r="AH21" s="35" t="s">
        <v>194</v>
      </c>
      <c r="AI21" s="34">
        <v>171</v>
      </c>
      <c r="AJ21" s="45">
        <f t="shared" ref="AJ21:AJ24" si="18">IF(AI21=0,0,IF(AI21=AM21,1,IF(AI21&gt;AM21,2,0)))</f>
        <v>0</v>
      </c>
      <c r="AL21" s="35" t="s">
        <v>129</v>
      </c>
      <c r="AM21" s="34">
        <v>196</v>
      </c>
      <c r="AN21" s="45">
        <f t="shared" ref="AN21:AN24" si="19">IF(AM21=0,0,IF(AM21=AI21,1,IF(AM21&gt;AI21,2,0)))</f>
        <v>2</v>
      </c>
      <c r="AR21" s="1"/>
      <c r="AV21" s="1"/>
    </row>
    <row r="22" spans="1:48" x14ac:dyDescent="0.25">
      <c r="A22" s="97"/>
      <c r="B22" s="35" t="s">
        <v>169</v>
      </c>
      <c r="C22" s="34">
        <v>238</v>
      </c>
      <c r="D22" s="45">
        <f t="shared" si="10"/>
        <v>2</v>
      </c>
      <c r="F22" s="35" t="s">
        <v>116</v>
      </c>
      <c r="G22" s="34">
        <v>143</v>
      </c>
      <c r="H22" s="45">
        <f t="shared" si="11"/>
        <v>0</v>
      </c>
      <c r="J22" s="35" t="s">
        <v>176</v>
      </c>
      <c r="K22" s="34">
        <v>209</v>
      </c>
      <c r="L22" s="45">
        <f t="shared" si="12"/>
        <v>2</v>
      </c>
      <c r="N22" s="35" t="s">
        <v>163</v>
      </c>
      <c r="O22" s="34">
        <v>186</v>
      </c>
      <c r="P22" s="45">
        <f t="shared" si="13"/>
        <v>0</v>
      </c>
      <c r="Q22" s="101"/>
      <c r="R22" s="35" t="s">
        <v>218</v>
      </c>
      <c r="S22" s="34">
        <v>134</v>
      </c>
      <c r="T22" s="45">
        <f t="shared" si="14"/>
        <v>0</v>
      </c>
      <c r="V22" s="35" t="s">
        <v>224</v>
      </c>
      <c r="W22" s="34">
        <v>187</v>
      </c>
      <c r="X22" s="45">
        <f t="shared" si="15"/>
        <v>2</v>
      </c>
      <c r="Z22" s="35" t="s">
        <v>187</v>
      </c>
      <c r="AA22" s="34">
        <v>217</v>
      </c>
      <c r="AB22" s="45">
        <f t="shared" si="16"/>
        <v>2</v>
      </c>
      <c r="AD22" s="35" t="s">
        <v>167</v>
      </c>
      <c r="AE22" s="34">
        <v>189</v>
      </c>
      <c r="AF22" s="45">
        <f t="shared" si="17"/>
        <v>0</v>
      </c>
      <c r="AG22" s="101"/>
      <c r="AH22" s="35" t="s">
        <v>115</v>
      </c>
      <c r="AI22" s="34">
        <v>242</v>
      </c>
      <c r="AJ22" s="45">
        <f t="shared" si="18"/>
        <v>0</v>
      </c>
      <c r="AL22" s="35" t="s">
        <v>169</v>
      </c>
      <c r="AM22" s="34">
        <v>249</v>
      </c>
      <c r="AN22" s="45">
        <f t="shared" si="19"/>
        <v>2</v>
      </c>
      <c r="AR22" s="1"/>
      <c r="AV22" s="1"/>
    </row>
    <row r="23" spans="1:48" x14ac:dyDescent="0.25">
      <c r="A23" s="97"/>
      <c r="B23" s="35" t="s">
        <v>112</v>
      </c>
      <c r="C23" s="34">
        <v>239</v>
      </c>
      <c r="D23" s="45">
        <f t="shared" si="10"/>
        <v>2</v>
      </c>
      <c r="F23" s="35" t="s">
        <v>210</v>
      </c>
      <c r="G23" s="34">
        <v>183</v>
      </c>
      <c r="H23" s="45">
        <f t="shared" si="11"/>
        <v>0</v>
      </c>
      <c r="J23" s="35" t="s">
        <v>208</v>
      </c>
      <c r="K23" s="34">
        <v>166</v>
      </c>
      <c r="L23" s="45">
        <f t="shared" si="12"/>
        <v>0</v>
      </c>
      <c r="N23" s="35" t="s">
        <v>130</v>
      </c>
      <c r="O23" s="34">
        <v>200</v>
      </c>
      <c r="P23" s="45">
        <f t="shared" si="13"/>
        <v>2</v>
      </c>
      <c r="Q23" s="101"/>
      <c r="R23" s="35" t="s">
        <v>203</v>
      </c>
      <c r="S23" s="34">
        <v>226</v>
      </c>
      <c r="T23" s="45">
        <f t="shared" si="14"/>
        <v>2</v>
      </c>
      <c r="V23" s="35" t="s">
        <v>132</v>
      </c>
      <c r="W23" s="34">
        <v>197</v>
      </c>
      <c r="X23" s="45">
        <f t="shared" si="15"/>
        <v>0</v>
      </c>
      <c r="Z23" s="35" t="s">
        <v>146</v>
      </c>
      <c r="AA23" s="34">
        <v>169</v>
      </c>
      <c r="AB23" s="45">
        <f t="shared" si="16"/>
        <v>0</v>
      </c>
      <c r="AD23" s="35" t="s">
        <v>165</v>
      </c>
      <c r="AE23" s="34">
        <v>195</v>
      </c>
      <c r="AF23" s="45">
        <f t="shared" si="17"/>
        <v>2</v>
      </c>
      <c r="AG23" s="101"/>
      <c r="AH23" s="35" t="s">
        <v>149</v>
      </c>
      <c r="AI23" s="34">
        <v>189</v>
      </c>
      <c r="AJ23" s="45">
        <f t="shared" si="18"/>
        <v>0</v>
      </c>
      <c r="AL23" s="35" t="s">
        <v>112</v>
      </c>
      <c r="AM23" s="34">
        <v>248</v>
      </c>
      <c r="AN23" s="45">
        <f t="shared" si="19"/>
        <v>2</v>
      </c>
      <c r="AR23" s="1"/>
      <c r="AV23" s="1"/>
    </row>
    <row r="24" spans="1:48" x14ac:dyDescent="0.25">
      <c r="A24" s="97"/>
      <c r="B24" s="35" t="s">
        <v>120</v>
      </c>
      <c r="C24" s="34">
        <v>233</v>
      </c>
      <c r="D24" s="45">
        <f t="shared" si="10"/>
        <v>2</v>
      </c>
      <c r="F24" s="35" t="s">
        <v>143</v>
      </c>
      <c r="G24" s="34">
        <v>171</v>
      </c>
      <c r="H24" s="45">
        <f t="shared" si="11"/>
        <v>0</v>
      </c>
      <c r="J24" s="35" t="s">
        <v>119</v>
      </c>
      <c r="K24" s="34">
        <v>173</v>
      </c>
      <c r="L24" s="45">
        <f t="shared" si="12"/>
        <v>2</v>
      </c>
      <c r="N24" s="35" t="s">
        <v>125</v>
      </c>
      <c r="O24" s="34">
        <v>167</v>
      </c>
      <c r="P24" s="45">
        <f t="shared" si="13"/>
        <v>0</v>
      </c>
      <c r="Q24" s="101"/>
      <c r="R24" s="35" t="s">
        <v>198</v>
      </c>
      <c r="S24" s="34">
        <v>234</v>
      </c>
      <c r="T24" s="45">
        <f t="shared" si="14"/>
        <v>0</v>
      </c>
      <c r="V24" s="35" t="s">
        <v>123</v>
      </c>
      <c r="W24" s="34">
        <v>235</v>
      </c>
      <c r="X24" s="45">
        <f t="shared" si="15"/>
        <v>2</v>
      </c>
      <c r="Z24" s="35" t="s">
        <v>186</v>
      </c>
      <c r="AA24" s="34">
        <v>205</v>
      </c>
      <c r="AB24" s="45">
        <f t="shared" si="16"/>
        <v>0</v>
      </c>
      <c r="AD24" s="35" t="s">
        <v>161</v>
      </c>
      <c r="AE24" s="34">
        <v>228</v>
      </c>
      <c r="AF24" s="45">
        <f t="shared" si="17"/>
        <v>2</v>
      </c>
      <c r="AG24" s="101"/>
      <c r="AH24" s="35" t="s">
        <v>122</v>
      </c>
      <c r="AI24" s="34">
        <v>214</v>
      </c>
      <c r="AJ24" s="45">
        <f t="shared" si="18"/>
        <v>0</v>
      </c>
      <c r="AL24" s="35" t="s">
        <v>120</v>
      </c>
      <c r="AM24" s="34">
        <v>225</v>
      </c>
      <c r="AN24" s="45">
        <f t="shared" si="19"/>
        <v>2</v>
      </c>
      <c r="AR24" s="1"/>
      <c r="AV24" s="1"/>
    </row>
    <row r="25" spans="1:48" ht="18.75" x14ac:dyDescent="0.3">
      <c r="A25" s="97"/>
      <c r="B25" s="46" t="s">
        <v>35</v>
      </c>
      <c r="C25" s="47">
        <f>SUM(C20:C24)</f>
        <v>1091</v>
      </c>
      <c r="D25" s="47">
        <f>IF(C25=0,0,IF(C25=G25,5,IF(C25&gt;G25,10,0)))</f>
        <v>10</v>
      </c>
      <c r="E25" s="48"/>
      <c r="F25" s="46" t="s">
        <v>35</v>
      </c>
      <c r="G25" s="47">
        <f>SUM(G20:G24)</f>
        <v>896</v>
      </c>
      <c r="H25" s="47">
        <f>IF(G25=0,0,IF(G25=C25,5,IF(G25&gt;C25,10,0)))</f>
        <v>0</v>
      </c>
      <c r="I25" s="48"/>
      <c r="J25" s="46" t="s">
        <v>35</v>
      </c>
      <c r="K25" s="47">
        <f>SUM(K20:K24)</f>
        <v>847</v>
      </c>
      <c r="L25" s="47">
        <f>IF(K25=0,0,IF(K25=O25,5,IF(K25&gt;O25,10,0)))</f>
        <v>0</v>
      </c>
      <c r="M25" s="48"/>
      <c r="N25" s="46" t="s">
        <v>35</v>
      </c>
      <c r="O25" s="47">
        <f>SUM(O20:O24)</f>
        <v>868</v>
      </c>
      <c r="P25" s="47">
        <f>IF(O25=0,0,IF(O25=K25,5,IF(O25&gt;K25,10,0)))</f>
        <v>10</v>
      </c>
      <c r="Q25" s="101"/>
      <c r="R25" s="46" t="s">
        <v>35</v>
      </c>
      <c r="S25" s="47">
        <f>SUM(S20:S24)</f>
        <v>1009</v>
      </c>
      <c r="T25" s="47">
        <f>IF(S25=0,0,IF(S25=W25,5,IF(S25&gt;W25,10,0)))</f>
        <v>0</v>
      </c>
      <c r="U25" s="48"/>
      <c r="V25" s="46" t="s">
        <v>35</v>
      </c>
      <c r="W25" s="47">
        <f>SUM(W20:W24)</f>
        <v>1062</v>
      </c>
      <c r="X25" s="47">
        <f>IF(W25=0,0,IF(W25=S25,5,IF(W25&gt;S25,10,0)))</f>
        <v>10</v>
      </c>
      <c r="Y25" s="48"/>
      <c r="Z25" s="46" t="s">
        <v>35</v>
      </c>
      <c r="AA25" s="47">
        <f>SUM(AA20:AA24)</f>
        <v>941</v>
      </c>
      <c r="AB25" s="47">
        <f>IF(AA25=0,0,IF(AA25=AE25,5,IF(AA25&gt;AE25,10,0)))</f>
        <v>0</v>
      </c>
      <c r="AC25" s="48"/>
      <c r="AD25" s="46" t="s">
        <v>35</v>
      </c>
      <c r="AE25" s="47">
        <f>SUM(AE20:AE24)</f>
        <v>986</v>
      </c>
      <c r="AF25" s="47">
        <f>IF(AE25=0,0,IF(AE25=AA25,5,IF(AE25&gt;AA25,10,0)))</f>
        <v>10</v>
      </c>
      <c r="AG25" s="101"/>
      <c r="AH25" s="46" t="s">
        <v>35</v>
      </c>
      <c r="AI25" s="47">
        <f>SUM(AI20:AI24)</f>
        <v>1007</v>
      </c>
      <c r="AJ25" s="47">
        <f>IF(AI25=0,0,IF(AI25=AM25,5,IF(AI25&gt;AM25,10,0)))</f>
        <v>0</v>
      </c>
      <c r="AK25" s="48"/>
      <c r="AL25" s="46" t="s">
        <v>35</v>
      </c>
      <c r="AM25" s="47">
        <f>SUM(AM20:AM24)</f>
        <v>1131</v>
      </c>
      <c r="AN25" s="47">
        <f>IF(AM25=0,0,IF(AM25=AI25,5,IF(AM25&gt;AI25,10,0)))</f>
        <v>10</v>
      </c>
      <c r="AO25" s="48"/>
      <c r="AR25" s="1"/>
      <c r="AV25" s="1"/>
    </row>
    <row r="26" spans="1:48" ht="18.75" x14ac:dyDescent="0.3">
      <c r="A26" s="97"/>
      <c r="B26" s="46" t="s">
        <v>6</v>
      </c>
      <c r="C26" s="47"/>
      <c r="D26" s="49">
        <f>SUM(D20:D25)</f>
        <v>18</v>
      </c>
      <c r="E26" s="48"/>
      <c r="F26" s="46" t="s">
        <v>6</v>
      </c>
      <c r="G26" s="47"/>
      <c r="H26" s="49">
        <f>SUM(H20:H25)</f>
        <v>2</v>
      </c>
      <c r="I26" s="48"/>
      <c r="J26" s="46" t="s">
        <v>6</v>
      </c>
      <c r="K26" s="47"/>
      <c r="L26" s="49">
        <f>SUM(L20:L25)</f>
        <v>5</v>
      </c>
      <c r="M26" s="48"/>
      <c r="N26" s="46" t="s">
        <v>6</v>
      </c>
      <c r="O26" s="47"/>
      <c r="P26" s="49">
        <f>SUM(P20:P25)</f>
        <v>15</v>
      </c>
      <c r="Q26" s="101"/>
      <c r="R26" s="46" t="s">
        <v>6</v>
      </c>
      <c r="S26" s="47"/>
      <c r="T26" s="49">
        <f>SUM(T20:T25)</f>
        <v>4</v>
      </c>
      <c r="U26" s="48"/>
      <c r="V26" s="46" t="s">
        <v>6</v>
      </c>
      <c r="W26" s="47"/>
      <c r="X26" s="49">
        <f>SUM(X20:X25)</f>
        <v>16</v>
      </c>
      <c r="Y26" s="48"/>
      <c r="Z26" s="46" t="s">
        <v>6</v>
      </c>
      <c r="AA26" s="47"/>
      <c r="AB26" s="49">
        <f>SUM(AB20:AB25)</f>
        <v>2</v>
      </c>
      <c r="AC26" s="48"/>
      <c r="AD26" s="46" t="s">
        <v>6</v>
      </c>
      <c r="AE26" s="47"/>
      <c r="AF26" s="49">
        <f>SUM(AF20:AF25)</f>
        <v>18</v>
      </c>
      <c r="AG26" s="101"/>
      <c r="AH26" s="46" t="s">
        <v>6</v>
      </c>
      <c r="AI26" s="47"/>
      <c r="AJ26" s="49">
        <f>SUM(AJ20:AJ25)</f>
        <v>0</v>
      </c>
      <c r="AK26" s="48"/>
      <c r="AL26" s="46" t="s">
        <v>6</v>
      </c>
      <c r="AM26" s="47"/>
      <c r="AN26" s="49">
        <f>SUM(AN20:AN25)</f>
        <v>20</v>
      </c>
      <c r="AO26" s="48"/>
      <c r="AR26" s="1"/>
      <c r="AV26" s="1"/>
    </row>
    <row r="27" spans="1:48" x14ac:dyDescent="0.25">
      <c r="AR27" s="1"/>
      <c r="AV27" s="1"/>
    </row>
    <row r="28" spans="1:48" x14ac:dyDescent="0.25">
      <c r="AR28" s="1"/>
      <c r="AV28" s="1"/>
    </row>
    <row r="29" spans="1:48" s="3" customFormat="1" ht="14.45" customHeight="1" x14ac:dyDescent="0.25">
      <c r="A29" s="96" t="str">
        <f>Otteluohjelma!$H$192&amp;"-"&amp;Otteluohjelma!$J$192</f>
        <v>7-8</v>
      </c>
      <c r="B29" s="99" t="str">
        <f>Otteluohjelma!$H$224</f>
        <v>Mainarit</v>
      </c>
      <c r="C29" s="99"/>
      <c r="D29" s="99"/>
      <c r="F29" s="99" t="str">
        <f>Otteluohjelma!$J$224</f>
        <v>BcStory</v>
      </c>
      <c r="G29" s="99" t="e">
        <f>Perustiedot!#REF!</f>
        <v>#REF!</v>
      </c>
      <c r="H29" s="99" t="e">
        <f>Perustiedot!#REF!</f>
        <v>#REF!</v>
      </c>
      <c r="J29" s="99" t="str">
        <f>Otteluohjelma!$H$225</f>
        <v>TKK</v>
      </c>
      <c r="K29" s="99" t="str">
        <f>Perustiedot!$A$6</f>
        <v>WRB</v>
      </c>
      <c r="L29" s="99" t="str">
        <f>Perustiedot!$A$6</f>
        <v>WRB</v>
      </c>
      <c r="N29" s="99" t="str">
        <f>Otteluohjelma!$J$225</f>
        <v>Patteri</v>
      </c>
      <c r="O29" s="99"/>
      <c r="P29" s="99"/>
      <c r="Q29" s="100" t="str">
        <f>$A$29</f>
        <v>7-8</v>
      </c>
      <c r="R29" s="99" t="str">
        <f>Otteluohjelma!$H$226</f>
        <v>WRB</v>
      </c>
      <c r="S29" s="99"/>
      <c r="T29" s="99"/>
      <c r="V29" s="99" t="str">
        <f>Otteluohjelma!$J$226</f>
        <v>TPS</v>
      </c>
      <c r="W29" s="99" t="e">
        <f>Perustiedot!#REF!</f>
        <v>#REF!</v>
      </c>
      <c r="X29" s="99" t="e">
        <f>Perustiedot!#REF!</f>
        <v>#REF!</v>
      </c>
      <c r="Z29" s="99" t="str">
        <f>Otteluohjelma!$H$227</f>
        <v>Bay</v>
      </c>
      <c r="AA29" s="99" t="str">
        <f>Perustiedot!$A$6</f>
        <v>WRB</v>
      </c>
      <c r="AB29" s="99" t="str">
        <f>Perustiedot!$A$6</f>
        <v>WRB</v>
      </c>
      <c r="AD29" s="99" t="str">
        <f>Otteluohjelma!$J$227</f>
        <v>RäMe</v>
      </c>
      <c r="AE29" s="99"/>
      <c r="AF29" s="99"/>
      <c r="AG29" s="100" t="str">
        <f>$A$29</f>
        <v>7-8</v>
      </c>
      <c r="AH29" s="99" t="str">
        <f>Otteluohjelma!$H$228</f>
        <v>Mainarit</v>
      </c>
      <c r="AI29" s="99"/>
      <c r="AJ29" s="99"/>
      <c r="AL29" s="99" t="str">
        <f>Otteluohjelma!$J$228</f>
        <v>GH</v>
      </c>
      <c r="AM29" s="99" t="e">
        <f>Perustiedot!#REF!</f>
        <v>#REF!</v>
      </c>
      <c r="AN29" s="99" t="e">
        <f>Perustiedot!#REF!</f>
        <v>#REF!</v>
      </c>
    </row>
    <row r="30" spans="1:48" s="3" customFormat="1" x14ac:dyDescent="0.25">
      <c r="A30" s="97"/>
      <c r="B30" s="42" t="s">
        <v>3</v>
      </c>
      <c r="C30" s="43" t="s">
        <v>7</v>
      </c>
      <c r="D30" s="43" t="s">
        <v>8</v>
      </c>
      <c r="E30" s="44"/>
      <c r="F30" s="42" t="s">
        <v>3</v>
      </c>
      <c r="G30" s="43" t="s">
        <v>7</v>
      </c>
      <c r="H30" s="43" t="s">
        <v>8</v>
      </c>
      <c r="J30" s="42" t="s">
        <v>3</v>
      </c>
      <c r="K30" s="43" t="s">
        <v>7</v>
      </c>
      <c r="L30" s="43" t="s">
        <v>8</v>
      </c>
      <c r="M30" s="44"/>
      <c r="N30" s="42" t="s">
        <v>3</v>
      </c>
      <c r="O30" s="43" t="s">
        <v>7</v>
      </c>
      <c r="P30" s="43" t="s">
        <v>8</v>
      </c>
      <c r="Q30" s="101"/>
      <c r="R30" s="42" t="s">
        <v>3</v>
      </c>
      <c r="S30" s="43" t="s">
        <v>7</v>
      </c>
      <c r="T30" s="43" t="s">
        <v>8</v>
      </c>
      <c r="U30" s="44"/>
      <c r="V30" s="42" t="s">
        <v>3</v>
      </c>
      <c r="W30" s="43" t="s">
        <v>7</v>
      </c>
      <c r="X30" s="43" t="s">
        <v>8</v>
      </c>
      <c r="Z30" s="42" t="s">
        <v>3</v>
      </c>
      <c r="AA30" s="43" t="s">
        <v>7</v>
      </c>
      <c r="AB30" s="43" t="s">
        <v>8</v>
      </c>
      <c r="AC30" s="44"/>
      <c r="AD30" s="42" t="s">
        <v>3</v>
      </c>
      <c r="AE30" s="43" t="s">
        <v>7</v>
      </c>
      <c r="AF30" s="43" t="s">
        <v>8</v>
      </c>
      <c r="AG30" s="101"/>
      <c r="AH30" s="42" t="s">
        <v>3</v>
      </c>
      <c r="AI30" s="43" t="s">
        <v>7</v>
      </c>
      <c r="AJ30" s="43" t="s">
        <v>8</v>
      </c>
      <c r="AK30" s="44"/>
      <c r="AL30" s="42" t="s">
        <v>3</v>
      </c>
      <c r="AM30" s="43" t="s">
        <v>7</v>
      </c>
      <c r="AN30" s="43" t="s">
        <v>8</v>
      </c>
    </row>
    <row r="31" spans="1:48" x14ac:dyDescent="0.25">
      <c r="A31" s="97"/>
      <c r="B31" s="35" t="s">
        <v>131</v>
      </c>
      <c r="C31" s="34">
        <v>257</v>
      </c>
      <c r="D31" s="45">
        <f>IF(C31=0,0,IF(C31=G31,1,IF(C31&gt;G31,2,0)))</f>
        <v>2</v>
      </c>
      <c r="F31" s="35" t="s">
        <v>184</v>
      </c>
      <c r="G31" s="34">
        <v>153</v>
      </c>
      <c r="H31" s="45">
        <f>IF(G31=0,0,IF(G31=C31,1,IF(G31&gt;C31,2,0)))</f>
        <v>0</v>
      </c>
      <c r="J31" s="35" t="s">
        <v>217</v>
      </c>
      <c r="K31" s="34">
        <v>223</v>
      </c>
      <c r="L31" s="45">
        <f>IF(K31=0,0,IF(K31=O31,1,IF(K31&gt;O31,2,0)))</f>
        <v>0</v>
      </c>
      <c r="N31" s="35" t="s">
        <v>195</v>
      </c>
      <c r="O31" s="34">
        <v>224</v>
      </c>
      <c r="P31" s="45">
        <f>IF(O31=0,0,IF(O31=K31,1,IF(O31&gt;K31,2,0)))</f>
        <v>2</v>
      </c>
      <c r="Q31" s="101"/>
      <c r="R31" s="35" t="s">
        <v>168</v>
      </c>
      <c r="S31" s="34">
        <v>225</v>
      </c>
      <c r="T31" s="45">
        <f>IF(S31=0,0,IF(S31=W31,1,IF(S31&gt;W31,2,0)))</f>
        <v>2</v>
      </c>
      <c r="V31" s="35" t="s">
        <v>133</v>
      </c>
      <c r="W31" s="34">
        <v>173</v>
      </c>
      <c r="X31" s="45">
        <f>IF(W31=0,0,IF(W31=S31,1,IF(W31&gt;S31,2,0)))</f>
        <v>0</v>
      </c>
      <c r="Z31" s="35" t="s">
        <v>118</v>
      </c>
      <c r="AA31" s="34">
        <v>203</v>
      </c>
      <c r="AB31" s="45">
        <f>IF(AA31=0,0,IF(AA31=AE31,1,IF(AA31&gt;AE31,2,0)))</f>
        <v>2</v>
      </c>
      <c r="AD31" s="35" t="s">
        <v>143</v>
      </c>
      <c r="AE31" s="34">
        <v>181</v>
      </c>
      <c r="AF31" s="45">
        <f>IF(AE31=0,0,IF(AE31=AA31,1,IF(AE31&gt;AA31,2,0)))</f>
        <v>0</v>
      </c>
      <c r="AG31" s="101"/>
      <c r="AH31" s="35" t="s">
        <v>131</v>
      </c>
      <c r="AI31" s="34">
        <v>211</v>
      </c>
      <c r="AJ31" s="45">
        <f>IF(AI31=0,0,IF(AI31=AM31,1,IF(AI31&gt;AM31,2,0)))</f>
        <v>0</v>
      </c>
      <c r="AL31" s="35" t="s">
        <v>173</v>
      </c>
      <c r="AM31" s="34">
        <v>230</v>
      </c>
      <c r="AN31" s="45">
        <f>IF(AM31=0,0,IF(AM31=AI31,1,IF(AM31&gt;AI31,2,0)))</f>
        <v>2</v>
      </c>
      <c r="AR31" s="1"/>
      <c r="AV31" s="1"/>
    </row>
    <row r="32" spans="1:48" x14ac:dyDescent="0.25">
      <c r="A32" s="97"/>
      <c r="B32" s="35" t="s">
        <v>178</v>
      </c>
      <c r="C32" s="34">
        <v>212</v>
      </c>
      <c r="D32" s="45">
        <f t="shared" ref="D32:D35" si="20">IF(C32=0,0,IF(C32=G32,1,IF(C32&gt;G32,2,0)))</f>
        <v>2</v>
      </c>
      <c r="F32" s="35" t="s">
        <v>185</v>
      </c>
      <c r="G32" s="34">
        <v>204</v>
      </c>
      <c r="H32" s="45">
        <f t="shared" ref="H32:H35" si="21">IF(G32=0,0,IF(G32=C32,1,IF(G32&gt;C32,2,0)))</f>
        <v>0</v>
      </c>
      <c r="J32" s="35" t="s">
        <v>225</v>
      </c>
      <c r="K32" s="34">
        <v>168</v>
      </c>
      <c r="L32" s="45">
        <f t="shared" ref="L32:L35" si="22">IF(K32=0,0,IF(K32=O32,1,IF(K32&gt;O32,2,0)))</f>
        <v>0</v>
      </c>
      <c r="N32" s="35" t="s">
        <v>194</v>
      </c>
      <c r="O32" s="34">
        <v>194</v>
      </c>
      <c r="P32" s="45">
        <f t="shared" ref="P32:P35" si="23">IF(O32=0,0,IF(O32=K32,1,IF(O32&gt;K32,2,0)))</f>
        <v>2</v>
      </c>
      <c r="Q32" s="101"/>
      <c r="R32" s="35" t="s">
        <v>226</v>
      </c>
      <c r="S32" s="34">
        <v>193</v>
      </c>
      <c r="T32" s="45">
        <f t="shared" ref="T32:T35" si="24">IF(S32=0,0,IF(S32=W32,1,IF(S32&gt;W32,2,0)))</f>
        <v>0</v>
      </c>
      <c r="V32" s="35" t="s">
        <v>124</v>
      </c>
      <c r="W32" s="34">
        <v>289</v>
      </c>
      <c r="X32" s="45">
        <f t="shared" ref="X32:X35" si="25">IF(W32=0,0,IF(W32=S32,1,IF(W32&gt;S32,2,0)))</f>
        <v>2</v>
      </c>
      <c r="Z32" s="35" t="s">
        <v>219</v>
      </c>
      <c r="AA32" s="34">
        <v>221</v>
      </c>
      <c r="AB32" s="45">
        <f t="shared" ref="AB32:AB35" si="26">IF(AA32=0,0,IF(AA32=AE32,1,IF(AA32&gt;AE32,2,0)))</f>
        <v>2</v>
      </c>
      <c r="AD32" s="35" t="s">
        <v>210</v>
      </c>
      <c r="AE32" s="34">
        <v>177</v>
      </c>
      <c r="AF32" s="45">
        <f t="shared" ref="AF32:AF35" si="27">IF(AE32=0,0,IF(AE32=AA32,1,IF(AE32&gt;AA32,2,0)))</f>
        <v>0</v>
      </c>
      <c r="AG32" s="101"/>
      <c r="AH32" s="35" t="s">
        <v>178</v>
      </c>
      <c r="AI32" s="34">
        <v>223</v>
      </c>
      <c r="AJ32" s="45">
        <f t="shared" ref="AJ32:AJ35" si="28">IF(AI32=0,0,IF(AI32=AM32,1,IF(AI32&gt;AM32,2,0)))</f>
        <v>0</v>
      </c>
      <c r="AL32" s="35" t="s">
        <v>215</v>
      </c>
      <c r="AM32" s="34">
        <v>226</v>
      </c>
      <c r="AN32" s="45">
        <f t="shared" ref="AN32:AN35" si="29">IF(AM32=0,0,IF(AM32=AI32,1,IF(AM32&gt;AI32,2,0)))</f>
        <v>2</v>
      </c>
      <c r="AR32" s="1"/>
      <c r="AV32" s="1"/>
    </row>
    <row r="33" spans="1:48" x14ac:dyDescent="0.25">
      <c r="A33" s="97"/>
      <c r="B33" s="35" t="s">
        <v>147</v>
      </c>
      <c r="C33" s="34">
        <v>203</v>
      </c>
      <c r="D33" s="45">
        <f t="shared" si="20"/>
        <v>0</v>
      </c>
      <c r="F33" s="35" t="s">
        <v>187</v>
      </c>
      <c r="G33" s="34">
        <v>204</v>
      </c>
      <c r="H33" s="45">
        <f t="shared" si="21"/>
        <v>2</v>
      </c>
      <c r="J33" s="35" t="s">
        <v>224</v>
      </c>
      <c r="K33" s="34">
        <v>134</v>
      </c>
      <c r="L33" s="45">
        <f t="shared" si="22"/>
        <v>0</v>
      </c>
      <c r="N33" s="35" t="s">
        <v>115</v>
      </c>
      <c r="O33" s="34">
        <v>191</v>
      </c>
      <c r="P33" s="45">
        <f t="shared" si="23"/>
        <v>2</v>
      </c>
      <c r="Q33" s="101"/>
      <c r="R33" s="35" t="s">
        <v>176</v>
      </c>
      <c r="S33" s="34">
        <v>193</v>
      </c>
      <c r="T33" s="45">
        <f t="shared" si="24"/>
        <v>2</v>
      </c>
      <c r="V33" s="35" t="s">
        <v>145</v>
      </c>
      <c r="W33" s="34">
        <v>157</v>
      </c>
      <c r="X33" s="45">
        <f t="shared" si="25"/>
        <v>0</v>
      </c>
      <c r="Z33" s="35" t="s">
        <v>162</v>
      </c>
      <c r="AA33" s="34">
        <v>172</v>
      </c>
      <c r="AB33" s="45">
        <f t="shared" si="26"/>
        <v>0</v>
      </c>
      <c r="AD33" s="35" t="s">
        <v>153</v>
      </c>
      <c r="AE33" s="34">
        <v>191</v>
      </c>
      <c r="AF33" s="45">
        <f t="shared" si="27"/>
        <v>2</v>
      </c>
      <c r="AG33" s="101"/>
      <c r="AH33" s="35" t="s">
        <v>147</v>
      </c>
      <c r="AI33" s="34">
        <v>169</v>
      </c>
      <c r="AJ33" s="45">
        <f t="shared" si="28"/>
        <v>0</v>
      </c>
      <c r="AL33" s="35" t="s">
        <v>163</v>
      </c>
      <c r="AM33" s="34">
        <v>192</v>
      </c>
      <c r="AN33" s="45">
        <f t="shared" si="29"/>
        <v>2</v>
      </c>
      <c r="AR33" s="1"/>
      <c r="AV33" s="1"/>
    </row>
    <row r="34" spans="1:48" x14ac:dyDescent="0.25">
      <c r="A34" s="97"/>
      <c r="B34" s="35" t="s">
        <v>142</v>
      </c>
      <c r="C34" s="34">
        <v>203</v>
      </c>
      <c r="D34" s="45">
        <f t="shared" si="20"/>
        <v>0</v>
      </c>
      <c r="F34" s="35" t="s">
        <v>146</v>
      </c>
      <c r="G34" s="34">
        <v>237</v>
      </c>
      <c r="H34" s="45">
        <f t="shared" si="21"/>
        <v>2</v>
      </c>
      <c r="J34" s="35" t="s">
        <v>132</v>
      </c>
      <c r="K34" s="34">
        <v>232</v>
      </c>
      <c r="L34" s="45">
        <f t="shared" si="22"/>
        <v>2</v>
      </c>
      <c r="N34" s="35" t="s">
        <v>196</v>
      </c>
      <c r="O34" s="34">
        <v>156</v>
      </c>
      <c r="P34" s="45">
        <f t="shared" si="23"/>
        <v>0</v>
      </c>
      <c r="Q34" s="101"/>
      <c r="R34" s="35" t="s">
        <v>208</v>
      </c>
      <c r="S34" s="34">
        <v>171</v>
      </c>
      <c r="T34" s="45">
        <f t="shared" si="24"/>
        <v>0</v>
      </c>
      <c r="V34" s="35" t="s">
        <v>155</v>
      </c>
      <c r="W34" s="34">
        <v>206</v>
      </c>
      <c r="X34" s="45">
        <f t="shared" si="25"/>
        <v>2</v>
      </c>
      <c r="Z34" s="35" t="s">
        <v>111</v>
      </c>
      <c r="AA34" s="34">
        <v>178</v>
      </c>
      <c r="AB34" s="45">
        <f t="shared" si="26"/>
        <v>0</v>
      </c>
      <c r="AD34" s="35" t="s">
        <v>116</v>
      </c>
      <c r="AE34" s="34">
        <v>210</v>
      </c>
      <c r="AF34" s="45">
        <f t="shared" si="27"/>
        <v>2</v>
      </c>
      <c r="AG34" s="101"/>
      <c r="AH34" s="35" t="s">
        <v>142</v>
      </c>
      <c r="AI34" s="34">
        <v>224</v>
      </c>
      <c r="AJ34" s="45">
        <f t="shared" si="28"/>
        <v>2</v>
      </c>
      <c r="AL34" s="35" t="s">
        <v>130</v>
      </c>
      <c r="AM34" s="34">
        <v>187</v>
      </c>
      <c r="AN34" s="45">
        <f t="shared" si="29"/>
        <v>0</v>
      </c>
      <c r="AR34" s="1"/>
      <c r="AV34" s="1"/>
    </row>
    <row r="35" spans="1:48" x14ac:dyDescent="0.25">
      <c r="A35" s="97"/>
      <c r="B35" s="35" t="s">
        <v>126</v>
      </c>
      <c r="C35" s="34">
        <v>246</v>
      </c>
      <c r="D35" s="45">
        <f t="shared" si="20"/>
        <v>2</v>
      </c>
      <c r="F35" s="35" t="s">
        <v>186</v>
      </c>
      <c r="G35" s="34">
        <v>245</v>
      </c>
      <c r="H35" s="45">
        <f t="shared" si="21"/>
        <v>0</v>
      </c>
      <c r="J35" s="35" t="s">
        <v>123</v>
      </c>
      <c r="K35" s="34">
        <v>193</v>
      </c>
      <c r="L35" s="45">
        <f t="shared" si="22"/>
        <v>2</v>
      </c>
      <c r="N35" s="35" t="s">
        <v>122</v>
      </c>
      <c r="O35" s="34">
        <v>170</v>
      </c>
      <c r="P35" s="45">
        <f t="shared" si="23"/>
        <v>0</v>
      </c>
      <c r="Q35" s="101"/>
      <c r="R35" s="35" t="s">
        <v>119</v>
      </c>
      <c r="S35" s="34">
        <v>259</v>
      </c>
      <c r="T35" s="45">
        <f t="shared" si="24"/>
        <v>2</v>
      </c>
      <c r="V35" s="35" t="s">
        <v>140</v>
      </c>
      <c r="W35" s="34">
        <v>192</v>
      </c>
      <c r="X35" s="45">
        <f t="shared" si="25"/>
        <v>0</v>
      </c>
      <c r="Z35" s="35" t="s">
        <v>192</v>
      </c>
      <c r="AA35" s="34">
        <v>202</v>
      </c>
      <c r="AB35" s="45">
        <f t="shared" si="26"/>
        <v>0</v>
      </c>
      <c r="AD35" s="35" t="s">
        <v>144</v>
      </c>
      <c r="AE35" s="34">
        <v>214</v>
      </c>
      <c r="AF35" s="45">
        <f t="shared" si="27"/>
        <v>2</v>
      </c>
      <c r="AG35" s="101"/>
      <c r="AH35" s="35" t="s">
        <v>126</v>
      </c>
      <c r="AI35" s="34">
        <v>244</v>
      </c>
      <c r="AJ35" s="45">
        <f t="shared" si="28"/>
        <v>2</v>
      </c>
      <c r="AL35" s="35" t="s">
        <v>113</v>
      </c>
      <c r="AM35" s="34">
        <v>167</v>
      </c>
      <c r="AN35" s="45">
        <f t="shared" si="29"/>
        <v>0</v>
      </c>
      <c r="AR35" s="1"/>
      <c r="AV35" s="1"/>
    </row>
    <row r="36" spans="1:48" ht="18.75" x14ac:dyDescent="0.3">
      <c r="A36" s="97"/>
      <c r="B36" s="46" t="s">
        <v>35</v>
      </c>
      <c r="C36" s="47">
        <f>SUM(C31:C35)</f>
        <v>1121</v>
      </c>
      <c r="D36" s="47">
        <f>IF(C36=0,0,IF(C36=G36,5,IF(C36&gt;G36,10,0)))</f>
        <v>10</v>
      </c>
      <c r="E36" s="48"/>
      <c r="F36" s="46" t="s">
        <v>35</v>
      </c>
      <c r="G36" s="47">
        <f>SUM(G31:G35)</f>
        <v>1043</v>
      </c>
      <c r="H36" s="47">
        <f>IF(G36=0,0,IF(G36=C36,5,IF(G36&gt;C36,10,0)))</f>
        <v>0</v>
      </c>
      <c r="I36" s="48"/>
      <c r="J36" s="46" t="s">
        <v>35</v>
      </c>
      <c r="K36" s="47">
        <f>SUM(K31:K35)</f>
        <v>950</v>
      </c>
      <c r="L36" s="47">
        <f>IF(K36=0,0,IF(K36=O36,5,IF(K36&gt;O36,10,0)))</f>
        <v>10</v>
      </c>
      <c r="M36" s="48"/>
      <c r="N36" s="46" t="s">
        <v>35</v>
      </c>
      <c r="O36" s="47">
        <f>SUM(O31:O35)</f>
        <v>935</v>
      </c>
      <c r="P36" s="47">
        <f>IF(O36=0,0,IF(O36=K36,5,IF(O36&gt;K36,10,0)))</f>
        <v>0</v>
      </c>
      <c r="Q36" s="101"/>
      <c r="R36" s="46" t="s">
        <v>35</v>
      </c>
      <c r="S36" s="47">
        <f>SUM(S31:S35)</f>
        <v>1041</v>
      </c>
      <c r="T36" s="47">
        <f>IF(S36=0,0,IF(S36=W36,5,IF(S36&gt;W36,10,0)))</f>
        <v>10</v>
      </c>
      <c r="U36" s="48"/>
      <c r="V36" s="46" t="s">
        <v>35</v>
      </c>
      <c r="W36" s="47">
        <f>SUM(W31:W35)</f>
        <v>1017</v>
      </c>
      <c r="X36" s="47">
        <f>IF(W36=0,0,IF(W36=S36,5,IF(W36&gt;S36,10,0)))</f>
        <v>0</v>
      </c>
      <c r="Y36" s="48"/>
      <c r="Z36" s="46" t="s">
        <v>35</v>
      </c>
      <c r="AA36" s="47">
        <f>SUM(AA31:AA35)</f>
        <v>976</v>
      </c>
      <c r="AB36" s="47">
        <f>IF(AA36=0,0,IF(AA36=AE36,5,IF(AA36&gt;AE36,10,0)))</f>
        <v>10</v>
      </c>
      <c r="AC36" s="48"/>
      <c r="AD36" s="46" t="s">
        <v>35</v>
      </c>
      <c r="AE36" s="47">
        <f>SUM(AE31:AE35)</f>
        <v>973</v>
      </c>
      <c r="AF36" s="47">
        <f>IF(AE36=0,0,IF(AE36=AA36,5,IF(AE36&gt;AA36,10,0)))</f>
        <v>0</v>
      </c>
      <c r="AG36" s="101"/>
      <c r="AH36" s="46" t="s">
        <v>35</v>
      </c>
      <c r="AI36" s="47">
        <f>SUM(AI31:AI35)</f>
        <v>1071</v>
      </c>
      <c r="AJ36" s="47">
        <f>IF(AI36=0,0,IF(AI36=AM36,5,IF(AI36&gt;AM36,10,0)))</f>
        <v>10</v>
      </c>
      <c r="AK36" s="48"/>
      <c r="AL36" s="46" t="s">
        <v>35</v>
      </c>
      <c r="AM36" s="47">
        <f>SUM(AM31:AM35)</f>
        <v>1002</v>
      </c>
      <c r="AN36" s="47">
        <f>IF(AM36=0,0,IF(AM36=AI36,5,IF(AM36&gt;AI36,10,0)))</f>
        <v>0</v>
      </c>
      <c r="AO36" s="48"/>
      <c r="AR36" s="1"/>
      <c r="AV36" s="1"/>
    </row>
    <row r="37" spans="1:48" ht="18.75" x14ac:dyDescent="0.3">
      <c r="A37" s="97"/>
      <c r="B37" s="46" t="s">
        <v>6</v>
      </c>
      <c r="C37" s="47"/>
      <c r="D37" s="49">
        <f>SUM(D31:D36)</f>
        <v>16</v>
      </c>
      <c r="E37" s="48"/>
      <c r="F37" s="46" t="s">
        <v>6</v>
      </c>
      <c r="G37" s="47"/>
      <c r="H37" s="49">
        <f>SUM(H31:H36)</f>
        <v>4</v>
      </c>
      <c r="I37" s="48"/>
      <c r="J37" s="46" t="s">
        <v>6</v>
      </c>
      <c r="K37" s="47"/>
      <c r="L37" s="49">
        <f>SUM(L31:L36)</f>
        <v>14</v>
      </c>
      <c r="M37" s="48"/>
      <c r="N37" s="46" t="s">
        <v>6</v>
      </c>
      <c r="O37" s="47"/>
      <c r="P37" s="49">
        <f>SUM(P31:P36)</f>
        <v>6</v>
      </c>
      <c r="Q37" s="101"/>
      <c r="R37" s="46" t="s">
        <v>6</v>
      </c>
      <c r="S37" s="47"/>
      <c r="T37" s="49">
        <f>SUM(T31:T36)</f>
        <v>16</v>
      </c>
      <c r="U37" s="48"/>
      <c r="V37" s="46" t="s">
        <v>6</v>
      </c>
      <c r="W37" s="47"/>
      <c r="X37" s="49">
        <f>SUM(X31:X36)</f>
        <v>4</v>
      </c>
      <c r="Y37" s="48"/>
      <c r="Z37" s="46" t="s">
        <v>6</v>
      </c>
      <c r="AA37" s="47"/>
      <c r="AB37" s="49">
        <f>SUM(AB31:AB36)</f>
        <v>14</v>
      </c>
      <c r="AC37" s="48"/>
      <c r="AD37" s="46" t="s">
        <v>6</v>
      </c>
      <c r="AE37" s="47"/>
      <c r="AF37" s="49">
        <f>SUM(AF31:AF36)</f>
        <v>6</v>
      </c>
      <c r="AG37" s="101"/>
      <c r="AH37" s="46" t="s">
        <v>6</v>
      </c>
      <c r="AI37" s="47"/>
      <c r="AJ37" s="49">
        <f>SUM(AJ31:AJ36)</f>
        <v>14</v>
      </c>
      <c r="AK37" s="48"/>
      <c r="AL37" s="46" t="s">
        <v>6</v>
      </c>
      <c r="AM37" s="47"/>
      <c r="AN37" s="49">
        <f>SUM(AN31:AN36)</f>
        <v>6</v>
      </c>
      <c r="AO37" s="48"/>
      <c r="AR37" s="1"/>
      <c r="AV37" s="1"/>
    </row>
    <row r="38" spans="1:48" x14ac:dyDescent="0.25">
      <c r="AR38" s="1"/>
      <c r="AV38" s="1"/>
    </row>
    <row r="39" spans="1:48" x14ac:dyDescent="0.25">
      <c r="AR39" s="1"/>
      <c r="AV39" s="1"/>
    </row>
    <row r="40" spans="1:48" s="3" customFormat="1" ht="14.45" customHeight="1" x14ac:dyDescent="0.25">
      <c r="A40" s="96" t="str">
        <f>Otteluohjelma!$K$192&amp;"-"&amp;Otteluohjelma!$M$192</f>
        <v>9-10</v>
      </c>
      <c r="B40" s="99" t="str">
        <f>Otteluohjelma!$K$224</f>
        <v>TKK</v>
      </c>
      <c r="C40" s="99" t="str">
        <f>Perustiedot!$A$8</f>
        <v>AllStars</v>
      </c>
      <c r="D40" s="99" t="str">
        <f>Perustiedot!$A$8</f>
        <v>AllStars</v>
      </c>
      <c r="F40" s="99" t="str">
        <f>Otteluohjelma!$M$224</f>
        <v>TPS</v>
      </c>
      <c r="G40" s="99" t="str">
        <f>Perustiedot!$A$6</f>
        <v>WRB</v>
      </c>
      <c r="H40" s="99" t="str">
        <f>Perustiedot!$A$6</f>
        <v>WRB</v>
      </c>
      <c r="J40" s="99" t="str">
        <f>Otteluohjelma!$K$225</f>
        <v>BcStory</v>
      </c>
      <c r="K40" s="99" t="str">
        <f>Perustiedot!$A$7</f>
        <v>Mistral</v>
      </c>
      <c r="L40" s="99" t="str">
        <f>Perustiedot!$A$7</f>
        <v>Mistral</v>
      </c>
      <c r="N40" s="99" t="str">
        <f>Otteluohjelma!$M$225</f>
        <v>Bay</v>
      </c>
      <c r="O40" s="99"/>
      <c r="P40" s="99"/>
      <c r="Q40" s="96" t="str">
        <f>$A$40</f>
        <v>9-10</v>
      </c>
      <c r="R40" s="99" t="str">
        <f>Otteluohjelma!$K$226</f>
        <v>GH</v>
      </c>
      <c r="S40" s="99" t="str">
        <f>Perustiedot!$A$8</f>
        <v>AllStars</v>
      </c>
      <c r="T40" s="99" t="str">
        <f>Perustiedot!$A$8</f>
        <v>AllStars</v>
      </c>
      <c r="V40" s="99" t="str">
        <f>Otteluohjelma!$M$226</f>
        <v>Mistral</v>
      </c>
      <c r="W40" s="99" t="str">
        <f>Perustiedot!$A$6</f>
        <v>WRB</v>
      </c>
      <c r="X40" s="99" t="str">
        <f>Perustiedot!$A$6</f>
        <v>WRB</v>
      </c>
      <c r="Z40" s="99" t="str">
        <f>Otteluohjelma!$K$227</f>
        <v>AllStars</v>
      </c>
      <c r="AA40" s="99" t="str">
        <f>Perustiedot!$A$7</f>
        <v>Mistral</v>
      </c>
      <c r="AB40" s="99" t="str">
        <f>Perustiedot!$A$7</f>
        <v>Mistral</v>
      </c>
      <c r="AD40" s="99" t="str">
        <f>Otteluohjelma!$M$227</f>
        <v>GB</v>
      </c>
      <c r="AE40" s="99"/>
      <c r="AF40" s="99"/>
      <c r="AG40" s="96" t="str">
        <f>$A$40</f>
        <v>9-10</v>
      </c>
      <c r="AH40" s="99" t="str">
        <f>Otteluohjelma!$K$228</f>
        <v>RäMe</v>
      </c>
      <c r="AI40" s="99" t="str">
        <f>Perustiedot!$A$8</f>
        <v>AllStars</v>
      </c>
      <c r="AJ40" s="99" t="str">
        <f>Perustiedot!$A$8</f>
        <v>AllStars</v>
      </c>
      <c r="AL40" s="99" t="str">
        <f>Otteluohjelma!$M$228</f>
        <v>WRB</v>
      </c>
      <c r="AM40" s="99" t="str">
        <f>Perustiedot!$A$6</f>
        <v>WRB</v>
      </c>
      <c r="AN40" s="99" t="str">
        <f>Perustiedot!$A$6</f>
        <v>WRB</v>
      </c>
    </row>
    <row r="41" spans="1:48" s="3" customFormat="1" x14ac:dyDescent="0.25">
      <c r="A41" s="97"/>
      <c r="B41" s="42" t="s">
        <v>3</v>
      </c>
      <c r="C41" s="43" t="s">
        <v>7</v>
      </c>
      <c r="D41" s="43" t="s">
        <v>8</v>
      </c>
      <c r="E41" s="44"/>
      <c r="F41" s="42" t="s">
        <v>3</v>
      </c>
      <c r="G41" s="43" t="s">
        <v>7</v>
      </c>
      <c r="H41" s="43" t="s">
        <v>8</v>
      </c>
      <c r="J41" s="42" t="s">
        <v>3</v>
      </c>
      <c r="K41" s="43" t="s">
        <v>7</v>
      </c>
      <c r="L41" s="43" t="s">
        <v>8</v>
      </c>
      <c r="M41" s="44"/>
      <c r="N41" s="42" t="s">
        <v>3</v>
      </c>
      <c r="O41" s="43" t="s">
        <v>7</v>
      </c>
      <c r="P41" s="43" t="s">
        <v>8</v>
      </c>
      <c r="Q41" s="97"/>
      <c r="R41" s="42" t="s">
        <v>3</v>
      </c>
      <c r="S41" s="43" t="s">
        <v>7</v>
      </c>
      <c r="T41" s="43" t="s">
        <v>8</v>
      </c>
      <c r="U41" s="44"/>
      <c r="V41" s="42" t="s">
        <v>3</v>
      </c>
      <c r="W41" s="43" t="s">
        <v>7</v>
      </c>
      <c r="X41" s="43" t="s">
        <v>8</v>
      </c>
      <c r="Z41" s="42" t="s">
        <v>3</v>
      </c>
      <c r="AA41" s="43" t="s">
        <v>7</v>
      </c>
      <c r="AB41" s="43" t="s">
        <v>8</v>
      </c>
      <c r="AC41" s="44"/>
      <c r="AD41" s="42" t="s">
        <v>3</v>
      </c>
      <c r="AE41" s="43" t="s">
        <v>7</v>
      </c>
      <c r="AF41" s="43" t="s">
        <v>8</v>
      </c>
      <c r="AG41" s="97"/>
      <c r="AH41" s="42" t="s">
        <v>3</v>
      </c>
      <c r="AI41" s="43" t="s">
        <v>7</v>
      </c>
      <c r="AJ41" s="43" t="s">
        <v>8</v>
      </c>
      <c r="AK41" s="44"/>
      <c r="AL41" s="42" t="s">
        <v>3</v>
      </c>
      <c r="AM41" s="43" t="s">
        <v>7</v>
      </c>
      <c r="AN41" s="43" t="s">
        <v>8</v>
      </c>
    </row>
    <row r="42" spans="1:48" x14ac:dyDescent="0.25">
      <c r="A42" s="97"/>
      <c r="B42" s="35" t="s">
        <v>217</v>
      </c>
      <c r="C42" s="34">
        <v>200</v>
      </c>
      <c r="D42" s="45">
        <f>IF(C42=0,0,IF(C42=G42,1,IF(C42&gt;G42,2,0)))</f>
        <v>2</v>
      </c>
      <c r="F42" s="35" t="s">
        <v>133</v>
      </c>
      <c r="G42" s="34">
        <v>197</v>
      </c>
      <c r="H42" s="45">
        <f>IF(G42=0,0,IF(G42=C42,1,IF(G42&gt;C42,2,0)))</f>
        <v>0</v>
      </c>
      <c r="J42" s="35" t="s">
        <v>184</v>
      </c>
      <c r="K42" s="34">
        <v>220</v>
      </c>
      <c r="L42" s="45">
        <f>IF(K42=0,0,IF(K42=O42,1,IF(K42&gt;O42,2,0)))</f>
        <v>2</v>
      </c>
      <c r="N42" s="35" t="s">
        <v>192</v>
      </c>
      <c r="O42" s="34">
        <v>209</v>
      </c>
      <c r="P42" s="45">
        <f>IF(O42=0,0,IF(O42=K42,1,IF(O42&gt;K42,2,0)))</f>
        <v>0</v>
      </c>
      <c r="Q42" s="97"/>
      <c r="R42" s="35" t="s">
        <v>173</v>
      </c>
      <c r="S42" s="34">
        <v>179</v>
      </c>
      <c r="T42" s="45">
        <f>IF(S42=0,0,IF(S42=W42,1,IF(S42&gt;W42,2,0)))</f>
        <v>0</v>
      </c>
      <c r="V42" s="35" t="s">
        <v>164</v>
      </c>
      <c r="W42" s="34">
        <v>183</v>
      </c>
      <c r="X42" s="45">
        <f>IF(W42=0,0,IF(W42=S42,1,IF(W42&gt;S42,2,0)))</f>
        <v>2</v>
      </c>
      <c r="Z42" s="35" t="s">
        <v>199</v>
      </c>
      <c r="AA42" s="34">
        <v>217</v>
      </c>
      <c r="AB42" s="45">
        <f>IF(AA42=0,0,IF(AA42=AE42,1,IF(AA42&gt;AE42,2,0)))</f>
        <v>2</v>
      </c>
      <c r="AD42" s="35" t="s">
        <v>105</v>
      </c>
      <c r="AE42" s="34">
        <v>214</v>
      </c>
      <c r="AF42" s="45">
        <f>IF(AE42=0,0,IF(AE42=AA42,1,IF(AE42&gt;AA42,2,0)))</f>
        <v>0</v>
      </c>
      <c r="AG42" s="97"/>
      <c r="AH42" s="35" t="s">
        <v>143</v>
      </c>
      <c r="AI42" s="34">
        <v>190</v>
      </c>
      <c r="AJ42" s="45">
        <f>IF(AI42=0,0,IF(AI42=AM42,1,IF(AI42&gt;AM42,2,0)))</f>
        <v>0</v>
      </c>
      <c r="AL42" s="35" t="s">
        <v>168</v>
      </c>
      <c r="AM42" s="34">
        <v>223</v>
      </c>
      <c r="AN42" s="45">
        <f>IF(AM42=0,0,IF(AM42=AI42,1,IF(AM42&gt;AI42,2,0)))</f>
        <v>2</v>
      </c>
      <c r="AR42" s="1"/>
      <c r="AV42" s="1"/>
    </row>
    <row r="43" spans="1:48" x14ac:dyDescent="0.25">
      <c r="A43" s="97"/>
      <c r="B43" s="35" t="s">
        <v>225</v>
      </c>
      <c r="C43" s="34">
        <v>193</v>
      </c>
      <c r="D43" s="45">
        <f t="shared" ref="D43:D46" si="30">IF(C43=0,0,IF(C43=G43,1,IF(C43&gt;G43,2,0)))</f>
        <v>2</v>
      </c>
      <c r="F43" s="35" t="s">
        <v>124</v>
      </c>
      <c r="G43" s="34">
        <v>184</v>
      </c>
      <c r="H43" s="45">
        <f t="shared" ref="H43:H46" si="31">IF(G43=0,0,IF(G43=C43,1,IF(G43&gt;C43,2,0)))</f>
        <v>0</v>
      </c>
      <c r="J43" s="35" t="s">
        <v>185</v>
      </c>
      <c r="K43" s="34">
        <v>174</v>
      </c>
      <c r="L43" s="45">
        <f t="shared" ref="L43:L46" si="32">IF(K43=0,0,IF(K43=O43,1,IF(K43&gt;O43,2,0)))</f>
        <v>0</v>
      </c>
      <c r="N43" s="35" t="s">
        <v>219</v>
      </c>
      <c r="O43" s="34">
        <v>205</v>
      </c>
      <c r="P43" s="45">
        <f t="shared" ref="P43:P46" si="33">IF(O43=0,0,IF(O43=K43,1,IF(O43&gt;K43,2,0)))</f>
        <v>2</v>
      </c>
      <c r="Q43" s="97"/>
      <c r="R43" s="35" t="s">
        <v>215</v>
      </c>
      <c r="S43" s="34">
        <v>204</v>
      </c>
      <c r="T43" s="45">
        <f t="shared" ref="T43:T46" si="34">IF(S43=0,0,IF(S43=W43,1,IF(S43&gt;W43,2,0)))</f>
        <v>2</v>
      </c>
      <c r="V43" s="35" t="s">
        <v>160</v>
      </c>
      <c r="W43" s="34">
        <v>128</v>
      </c>
      <c r="X43" s="45">
        <f t="shared" ref="X43:X46" si="35">IF(W43=0,0,IF(W43=S43,1,IF(W43&gt;S43,2,0)))</f>
        <v>0</v>
      </c>
      <c r="Z43" s="35" t="s">
        <v>201</v>
      </c>
      <c r="AA43" s="34">
        <v>200</v>
      </c>
      <c r="AB43" s="45">
        <f t="shared" ref="AB43:AB46" si="36">IF(AA43=0,0,IF(AA43=AE43,1,IF(AA43&gt;AE43,2,0)))</f>
        <v>0</v>
      </c>
      <c r="AD43" s="35" t="s">
        <v>129</v>
      </c>
      <c r="AE43" s="34">
        <v>204</v>
      </c>
      <c r="AF43" s="45">
        <f t="shared" ref="AF43:AF46" si="37">IF(AE43=0,0,IF(AE43=AA43,1,IF(AE43&gt;AA43,2,0)))</f>
        <v>2</v>
      </c>
      <c r="AG43" s="97"/>
      <c r="AH43" s="35" t="s">
        <v>210</v>
      </c>
      <c r="AI43" s="34">
        <v>175</v>
      </c>
      <c r="AJ43" s="45">
        <f t="shared" ref="AJ43:AJ46" si="38">IF(AI43=0,0,IF(AI43=AM43,1,IF(AI43&gt;AM43,2,0)))</f>
        <v>0</v>
      </c>
      <c r="AL43" s="35" t="s">
        <v>226</v>
      </c>
      <c r="AM43" s="34">
        <v>197</v>
      </c>
      <c r="AN43" s="45">
        <f t="shared" ref="AN43:AN46" si="39">IF(AM43=0,0,IF(AM43=AI43,1,IF(AM43&gt;AI43,2,0)))</f>
        <v>2</v>
      </c>
      <c r="AR43" s="1"/>
      <c r="AV43" s="1"/>
    </row>
    <row r="44" spans="1:48" x14ac:dyDescent="0.25">
      <c r="A44" s="97"/>
      <c r="B44" s="35" t="s">
        <v>224</v>
      </c>
      <c r="C44" s="34">
        <v>208</v>
      </c>
      <c r="D44" s="45">
        <f t="shared" si="30"/>
        <v>2</v>
      </c>
      <c r="F44" s="35" t="s">
        <v>145</v>
      </c>
      <c r="G44" s="34">
        <v>172</v>
      </c>
      <c r="H44" s="45">
        <f t="shared" si="31"/>
        <v>0</v>
      </c>
      <c r="J44" s="35" t="s">
        <v>187</v>
      </c>
      <c r="K44" s="34">
        <v>190</v>
      </c>
      <c r="L44" s="45">
        <f t="shared" si="32"/>
        <v>2</v>
      </c>
      <c r="N44" s="35" t="s">
        <v>118</v>
      </c>
      <c r="O44" s="34">
        <v>179</v>
      </c>
      <c r="P44" s="45">
        <f t="shared" si="33"/>
        <v>0</v>
      </c>
      <c r="Q44" s="97"/>
      <c r="R44" s="35" t="s">
        <v>163</v>
      </c>
      <c r="S44" s="34">
        <v>209</v>
      </c>
      <c r="T44" s="45">
        <f t="shared" si="34"/>
        <v>2</v>
      </c>
      <c r="V44" s="35" t="s">
        <v>167</v>
      </c>
      <c r="W44" s="34">
        <v>191</v>
      </c>
      <c r="X44" s="45">
        <f t="shared" si="35"/>
        <v>0</v>
      </c>
      <c r="Z44" s="35" t="s">
        <v>227</v>
      </c>
      <c r="AA44" s="34">
        <v>162</v>
      </c>
      <c r="AB44" s="45">
        <f t="shared" si="36"/>
        <v>0</v>
      </c>
      <c r="AD44" s="35" t="s">
        <v>169</v>
      </c>
      <c r="AE44" s="34">
        <v>243</v>
      </c>
      <c r="AF44" s="45">
        <f t="shared" si="37"/>
        <v>2</v>
      </c>
      <c r="AG44" s="97"/>
      <c r="AH44" s="35" t="s">
        <v>116</v>
      </c>
      <c r="AI44" s="34">
        <v>175</v>
      </c>
      <c r="AJ44" s="45">
        <f t="shared" si="38"/>
        <v>0</v>
      </c>
      <c r="AL44" s="35" t="s">
        <v>176</v>
      </c>
      <c r="AM44" s="34">
        <v>187</v>
      </c>
      <c r="AN44" s="45">
        <f t="shared" si="39"/>
        <v>2</v>
      </c>
      <c r="AR44" s="1"/>
      <c r="AV44" s="1"/>
    </row>
    <row r="45" spans="1:48" x14ac:dyDescent="0.25">
      <c r="A45" s="97"/>
      <c r="B45" s="35" t="s">
        <v>132</v>
      </c>
      <c r="C45" s="34">
        <v>216</v>
      </c>
      <c r="D45" s="45">
        <f t="shared" si="30"/>
        <v>0</v>
      </c>
      <c r="F45" s="35" t="s">
        <v>155</v>
      </c>
      <c r="G45" s="34">
        <v>233</v>
      </c>
      <c r="H45" s="45">
        <f t="shared" si="31"/>
        <v>2</v>
      </c>
      <c r="J45" s="35" t="s">
        <v>146</v>
      </c>
      <c r="K45" s="34">
        <v>232</v>
      </c>
      <c r="L45" s="45">
        <f t="shared" si="32"/>
        <v>0</v>
      </c>
      <c r="N45" s="35" t="s">
        <v>111</v>
      </c>
      <c r="O45" s="34">
        <v>257</v>
      </c>
      <c r="P45" s="45">
        <f t="shared" si="33"/>
        <v>2</v>
      </c>
      <c r="Q45" s="97"/>
      <c r="R45" s="35" t="s">
        <v>130</v>
      </c>
      <c r="S45" s="34">
        <v>223</v>
      </c>
      <c r="T45" s="45">
        <f t="shared" si="34"/>
        <v>2</v>
      </c>
      <c r="V45" s="35" t="s">
        <v>165</v>
      </c>
      <c r="W45" s="34">
        <v>178</v>
      </c>
      <c r="X45" s="45">
        <f t="shared" si="35"/>
        <v>0</v>
      </c>
      <c r="Z45" s="35" t="s">
        <v>203</v>
      </c>
      <c r="AA45" s="34">
        <v>189</v>
      </c>
      <c r="AB45" s="45">
        <f t="shared" si="36"/>
        <v>0</v>
      </c>
      <c r="AD45" s="35" t="s">
        <v>112</v>
      </c>
      <c r="AE45" s="34">
        <v>196</v>
      </c>
      <c r="AF45" s="45">
        <f t="shared" si="37"/>
        <v>2</v>
      </c>
      <c r="AG45" s="97"/>
      <c r="AH45" s="35" t="s">
        <v>153</v>
      </c>
      <c r="AI45" s="34">
        <v>231</v>
      </c>
      <c r="AJ45" s="45">
        <f t="shared" si="38"/>
        <v>2</v>
      </c>
      <c r="AL45" s="35" t="s">
        <v>208</v>
      </c>
      <c r="AM45" s="34">
        <v>228</v>
      </c>
      <c r="AN45" s="45">
        <f t="shared" si="39"/>
        <v>0</v>
      </c>
      <c r="AR45" s="1"/>
      <c r="AV45" s="1"/>
    </row>
    <row r="46" spans="1:48" x14ac:dyDescent="0.25">
      <c r="A46" s="97"/>
      <c r="B46" s="35" t="s">
        <v>123</v>
      </c>
      <c r="C46" s="34">
        <v>220</v>
      </c>
      <c r="D46" s="45">
        <f t="shared" si="30"/>
        <v>2</v>
      </c>
      <c r="F46" s="35" t="s">
        <v>140</v>
      </c>
      <c r="G46" s="34">
        <v>211</v>
      </c>
      <c r="H46" s="45">
        <f t="shared" si="31"/>
        <v>0</v>
      </c>
      <c r="J46" s="35" t="s">
        <v>186</v>
      </c>
      <c r="K46" s="34">
        <v>209</v>
      </c>
      <c r="L46" s="45">
        <f t="shared" si="32"/>
        <v>2</v>
      </c>
      <c r="N46" s="35" t="s">
        <v>156</v>
      </c>
      <c r="O46" s="34">
        <v>204</v>
      </c>
      <c r="P46" s="45">
        <f t="shared" si="33"/>
        <v>0</v>
      </c>
      <c r="Q46" s="97"/>
      <c r="R46" s="35" t="s">
        <v>125</v>
      </c>
      <c r="S46" s="34">
        <v>166</v>
      </c>
      <c r="T46" s="45">
        <f t="shared" si="34"/>
        <v>0</v>
      </c>
      <c r="V46" s="35" t="s">
        <v>161</v>
      </c>
      <c r="W46" s="34">
        <v>235</v>
      </c>
      <c r="X46" s="45">
        <f t="shared" si="35"/>
        <v>2</v>
      </c>
      <c r="Z46" s="35" t="s">
        <v>198</v>
      </c>
      <c r="AA46" s="34">
        <v>236</v>
      </c>
      <c r="AB46" s="45">
        <f t="shared" si="36"/>
        <v>2</v>
      </c>
      <c r="AD46" s="35" t="s">
        <v>120</v>
      </c>
      <c r="AE46" s="34">
        <v>191</v>
      </c>
      <c r="AF46" s="45">
        <f t="shared" si="37"/>
        <v>0</v>
      </c>
      <c r="AG46" s="97"/>
      <c r="AH46" s="35" t="s">
        <v>144</v>
      </c>
      <c r="AI46" s="34">
        <v>213</v>
      </c>
      <c r="AJ46" s="45">
        <f t="shared" si="38"/>
        <v>0</v>
      </c>
      <c r="AL46" s="35" t="s">
        <v>119</v>
      </c>
      <c r="AM46" s="34">
        <v>218</v>
      </c>
      <c r="AN46" s="45">
        <f t="shared" si="39"/>
        <v>2</v>
      </c>
      <c r="AR46" s="1"/>
      <c r="AV46" s="1"/>
    </row>
    <row r="47" spans="1:48" ht="18.75" x14ac:dyDescent="0.3">
      <c r="A47" s="97"/>
      <c r="B47" s="46" t="s">
        <v>35</v>
      </c>
      <c r="C47" s="47">
        <f>SUM(C42:C46)</f>
        <v>1037</v>
      </c>
      <c r="D47" s="47">
        <f>IF(C47=0,0,IF(C47=G47,5,IF(C47&gt;G47,10,0)))</f>
        <v>10</v>
      </c>
      <c r="E47" s="48"/>
      <c r="F47" s="46" t="s">
        <v>35</v>
      </c>
      <c r="G47" s="47">
        <f>SUM(G42:G46)</f>
        <v>997</v>
      </c>
      <c r="H47" s="47">
        <f>IF(G47=0,0,IF(G47=C47,5,IF(G47&gt;C47,10,0)))</f>
        <v>0</v>
      </c>
      <c r="I47" s="48"/>
      <c r="J47" s="46" t="s">
        <v>35</v>
      </c>
      <c r="K47" s="47">
        <f>SUM(K42:K46)</f>
        <v>1025</v>
      </c>
      <c r="L47" s="47">
        <f>IF(K47=0,0,IF(K47=O47,5,IF(K47&gt;O47,10,0)))</f>
        <v>0</v>
      </c>
      <c r="M47" s="48"/>
      <c r="N47" s="46" t="s">
        <v>35</v>
      </c>
      <c r="O47" s="47">
        <f>SUM(O42:O46)</f>
        <v>1054</v>
      </c>
      <c r="P47" s="47">
        <f>IF(O47=0,0,IF(O47=K47,5,IF(O47&gt;K47,10,0)))</f>
        <v>10</v>
      </c>
      <c r="Q47" s="97"/>
      <c r="R47" s="46" t="s">
        <v>35</v>
      </c>
      <c r="S47" s="47">
        <f>SUM(S42:S46)</f>
        <v>981</v>
      </c>
      <c r="T47" s="47">
        <f>IF(S47=0,0,IF(S47=W47,5,IF(S47&gt;W47,10,0)))</f>
        <v>10</v>
      </c>
      <c r="U47" s="48"/>
      <c r="V47" s="46" t="s">
        <v>35</v>
      </c>
      <c r="W47" s="47">
        <f>SUM(W42:W46)</f>
        <v>915</v>
      </c>
      <c r="X47" s="47">
        <f>IF(W47=0,0,IF(W47=S47,5,IF(W47&gt;S47,10,0)))</f>
        <v>0</v>
      </c>
      <c r="Y47" s="48"/>
      <c r="Z47" s="46" t="s">
        <v>35</v>
      </c>
      <c r="AA47" s="47">
        <f>SUM(AA42:AA46)</f>
        <v>1004</v>
      </c>
      <c r="AB47" s="47">
        <f>IF(AA47=0,0,IF(AA47=AE47,5,IF(AA47&gt;AE47,10,0)))</f>
        <v>0</v>
      </c>
      <c r="AC47" s="48"/>
      <c r="AD47" s="46" t="s">
        <v>35</v>
      </c>
      <c r="AE47" s="47">
        <f>SUM(AE42:AE46)</f>
        <v>1048</v>
      </c>
      <c r="AF47" s="47">
        <f>IF(AE47=0,0,IF(AE47=AA47,5,IF(AE47&gt;AA47,10,0)))</f>
        <v>10</v>
      </c>
      <c r="AG47" s="97"/>
      <c r="AH47" s="46" t="s">
        <v>35</v>
      </c>
      <c r="AI47" s="47">
        <f>SUM(AI42:AI46)</f>
        <v>984</v>
      </c>
      <c r="AJ47" s="47">
        <f>IF(AI47=0,0,IF(AI47=AM47,5,IF(AI47&gt;AM47,10,0)))</f>
        <v>0</v>
      </c>
      <c r="AK47" s="48"/>
      <c r="AL47" s="46" t="s">
        <v>35</v>
      </c>
      <c r="AM47" s="47">
        <f>SUM(AM42:AM46)</f>
        <v>1053</v>
      </c>
      <c r="AN47" s="47">
        <f>IF(AM47=0,0,IF(AM47=AI47,5,IF(AM47&gt;AI47,10,0)))</f>
        <v>10</v>
      </c>
      <c r="AO47" s="48"/>
      <c r="AR47" s="1"/>
      <c r="AV47" s="1"/>
    </row>
    <row r="48" spans="1:48" ht="18.75" x14ac:dyDescent="0.3">
      <c r="A48" s="97"/>
      <c r="B48" s="46" t="s">
        <v>6</v>
      </c>
      <c r="C48" s="47"/>
      <c r="D48" s="49">
        <f>SUM(D42:D47)</f>
        <v>18</v>
      </c>
      <c r="E48" s="48"/>
      <c r="F48" s="46" t="s">
        <v>6</v>
      </c>
      <c r="G48" s="47"/>
      <c r="H48" s="49">
        <f>SUM(H42:H47)</f>
        <v>2</v>
      </c>
      <c r="I48" s="48"/>
      <c r="J48" s="46" t="s">
        <v>6</v>
      </c>
      <c r="K48" s="47"/>
      <c r="L48" s="49">
        <f>SUM(L42:L47)</f>
        <v>6</v>
      </c>
      <c r="M48" s="48"/>
      <c r="N48" s="46" t="s">
        <v>6</v>
      </c>
      <c r="O48" s="47"/>
      <c r="P48" s="49">
        <f>SUM(P42:P47)</f>
        <v>14</v>
      </c>
      <c r="Q48" s="97"/>
      <c r="R48" s="46" t="s">
        <v>6</v>
      </c>
      <c r="S48" s="47"/>
      <c r="T48" s="49">
        <f>SUM(T42:T47)</f>
        <v>16</v>
      </c>
      <c r="U48" s="48"/>
      <c r="V48" s="46" t="s">
        <v>6</v>
      </c>
      <c r="W48" s="47"/>
      <c r="X48" s="49">
        <f>SUM(X42:X47)</f>
        <v>4</v>
      </c>
      <c r="Y48" s="48"/>
      <c r="Z48" s="46" t="s">
        <v>6</v>
      </c>
      <c r="AA48" s="47"/>
      <c r="AB48" s="49">
        <f>SUM(AB42:AB47)</f>
        <v>4</v>
      </c>
      <c r="AC48" s="48"/>
      <c r="AD48" s="46" t="s">
        <v>6</v>
      </c>
      <c r="AE48" s="47"/>
      <c r="AF48" s="49">
        <f>SUM(AF42:AF47)</f>
        <v>16</v>
      </c>
      <c r="AG48" s="97"/>
      <c r="AH48" s="46" t="s">
        <v>6</v>
      </c>
      <c r="AI48" s="47"/>
      <c r="AJ48" s="49">
        <f>SUM(AJ42:AJ47)</f>
        <v>2</v>
      </c>
      <c r="AK48" s="48"/>
      <c r="AL48" s="46" t="s">
        <v>6</v>
      </c>
      <c r="AM48" s="47"/>
      <c r="AN48" s="49">
        <f>SUM(AN42:AN47)</f>
        <v>18</v>
      </c>
      <c r="AO48" s="48"/>
      <c r="AR48" s="1"/>
      <c r="AV48" s="1"/>
    </row>
    <row r="49" spans="1:48" x14ac:dyDescent="0.25">
      <c r="AR49" s="1"/>
      <c r="AV49" s="1"/>
    </row>
    <row r="50" spans="1:48" x14ac:dyDescent="0.25">
      <c r="AR50" s="1"/>
      <c r="AV50" s="1"/>
    </row>
    <row r="51" spans="1:48" s="3" customFormat="1" ht="14.45" customHeight="1" x14ac:dyDescent="0.25">
      <c r="A51" s="96" t="str">
        <f>Otteluohjelma!$N$192&amp;"-"&amp;Otteluohjelma!$P$192</f>
        <v>11-12</v>
      </c>
      <c r="B51" s="99" t="str">
        <f>Otteluohjelma!$N$224</f>
        <v>Bay</v>
      </c>
      <c r="C51" s="99" t="str">
        <f>Perustiedot!$A$8</f>
        <v>AllStars</v>
      </c>
      <c r="D51" s="99" t="str">
        <f>Perustiedot!$A$8</f>
        <v>AllStars</v>
      </c>
      <c r="F51" s="99" t="str">
        <f>Otteluohjelma!$P$224</f>
        <v>GH</v>
      </c>
      <c r="G51" s="99" t="str">
        <f>Perustiedot!$A$6</f>
        <v>WRB</v>
      </c>
      <c r="H51" s="99" t="str">
        <f>Perustiedot!$A$6</f>
        <v>WRB</v>
      </c>
      <c r="J51" s="99" t="str">
        <f>Otteluohjelma!$N$225</f>
        <v>GB</v>
      </c>
      <c r="K51" s="99" t="str">
        <f>Perustiedot!$A$7</f>
        <v>Mistral</v>
      </c>
      <c r="L51" s="99" t="str">
        <f>Perustiedot!$A$7</f>
        <v>Mistral</v>
      </c>
      <c r="N51" s="99" t="str">
        <f>Otteluohjelma!$P$225</f>
        <v>TPS</v>
      </c>
      <c r="O51" s="99"/>
      <c r="P51" s="99"/>
      <c r="Q51" s="96" t="str">
        <f>$A$51</f>
        <v>11-12</v>
      </c>
      <c r="R51" s="99" t="str">
        <f>Otteluohjelma!$N$226</f>
        <v>RäMe</v>
      </c>
      <c r="S51" s="99" t="str">
        <f>Perustiedot!$A$8</f>
        <v>AllStars</v>
      </c>
      <c r="T51" s="99" t="str">
        <f>Perustiedot!$A$8</f>
        <v>AllStars</v>
      </c>
      <c r="V51" s="99" t="str">
        <f>Otteluohjelma!$P$226</f>
        <v>Mainarit</v>
      </c>
      <c r="W51" s="99" t="str">
        <f>Perustiedot!$A$6</f>
        <v>WRB</v>
      </c>
      <c r="X51" s="99" t="str">
        <f>Perustiedot!$A$6</f>
        <v>WRB</v>
      </c>
      <c r="Z51" s="99" t="str">
        <f>Otteluohjelma!$N$227</f>
        <v>WRB</v>
      </c>
      <c r="AA51" s="99" t="str">
        <f>Perustiedot!$A$7</f>
        <v>Mistral</v>
      </c>
      <c r="AB51" s="99" t="str">
        <f>Perustiedot!$A$7</f>
        <v>Mistral</v>
      </c>
      <c r="AD51" s="99" t="str">
        <f>Otteluohjelma!$P$227</f>
        <v>Patteri</v>
      </c>
      <c r="AE51" s="99"/>
      <c r="AF51" s="99"/>
      <c r="AG51" s="96" t="str">
        <f>$A$51</f>
        <v>11-12</v>
      </c>
      <c r="AH51" s="99" t="str">
        <f>Otteluohjelma!$N$228</f>
        <v>AllStars</v>
      </c>
      <c r="AI51" s="99" t="str">
        <f>Perustiedot!$A$8</f>
        <v>AllStars</v>
      </c>
      <c r="AJ51" s="99" t="str">
        <f>Perustiedot!$A$8</f>
        <v>AllStars</v>
      </c>
      <c r="AL51" s="99" t="str">
        <f>Otteluohjelma!$P$228</f>
        <v>Mistral</v>
      </c>
      <c r="AM51" s="99" t="str">
        <f>Perustiedot!$A$6</f>
        <v>WRB</v>
      </c>
      <c r="AN51" s="99" t="str">
        <f>Perustiedot!$A$6</f>
        <v>WRB</v>
      </c>
    </row>
    <row r="52" spans="1:48" s="3" customFormat="1" x14ac:dyDescent="0.25">
      <c r="A52" s="97"/>
      <c r="B52" s="42" t="s">
        <v>3</v>
      </c>
      <c r="C52" s="43" t="s">
        <v>7</v>
      </c>
      <c r="D52" s="43" t="s">
        <v>8</v>
      </c>
      <c r="E52" s="44"/>
      <c r="F52" s="42" t="s">
        <v>3</v>
      </c>
      <c r="G52" s="43" t="s">
        <v>7</v>
      </c>
      <c r="H52" s="43" t="s">
        <v>8</v>
      </c>
      <c r="J52" s="42" t="s">
        <v>3</v>
      </c>
      <c r="K52" s="43" t="s">
        <v>7</v>
      </c>
      <c r="L52" s="43" t="s">
        <v>8</v>
      </c>
      <c r="M52" s="44"/>
      <c r="N52" s="42" t="s">
        <v>3</v>
      </c>
      <c r="O52" s="43" t="s">
        <v>7</v>
      </c>
      <c r="P52" s="43" t="s">
        <v>8</v>
      </c>
      <c r="Q52" s="97"/>
      <c r="R52" s="42" t="s">
        <v>3</v>
      </c>
      <c r="S52" s="43" t="s">
        <v>7</v>
      </c>
      <c r="T52" s="43" t="s">
        <v>8</v>
      </c>
      <c r="U52" s="44"/>
      <c r="V52" s="42" t="s">
        <v>3</v>
      </c>
      <c r="W52" s="43" t="s">
        <v>7</v>
      </c>
      <c r="X52" s="43" t="s">
        <v>8</v>
      </c>
      <c r="Z52" s="42" t="s">
        <v>3</v>
      </c>
      <c r="AA52" s="43" t="s">
        <v>7</v>
      </c>
      <c r="AB52" s="43" t="s">
        <v>8</v>
      </c>
      <c r="AC52" s="44"/>
      <c r="AD52" s="42" t="s">
        <v>3</v>
      </c>
      <c r="AE52" s="43" t="s">
        <v>7</v>
      </c>
      <c r="AF52" s="43" t="s">
        <v>8</v>
      </c>
      <c r="AG52" s="97"/>
      <c r="AH52" s="42" t="s">
        <v>3</v>
      </c>
      <c r="AI52" s="43" t="s">
        <v>7</v>
      </c>
      <c r="AJ52" s="43" t="s">
        <v>8</v>
      </c>
      <c r="AK52" s="44"/>
      <c r="AL52" s="42" t="s">
        <v>3</v>
      </c>
      <c r="AM52" s="43" t="s">
        <v>7</v>
      </c>
      <c r="AN52" s="43" t="s">
        <v>8</v>
      </c>
    </row>
    <row r="53" spans="1:48" x14ac:dyDescent="0.25">
      <c r="A53" s="97"/>
      <c r="B53" s="35" t="s">
        <v>192</v>
      </c>
      <c r="C53" s="34">
        <v>288</v>
      </c>
      <c r="D53" s="45">
        <f>IF(C53=0,0,IF(C53=G53,1,IF(C53&gt;G53,2,0)))</f>
        <v>2</v>
      </c>
      <c r="F53" s="35" t="s">
        <v>173</v>
      </c>
      <c r="G53" s="34">
        <v>225</v>
      </c>
      <c r="H53" s="45">
        <f>IF(G53=0,0,IF(G53=C53,1,IF(G53&gt;C53,2,0)))</f>
        <v>0</v>
      </c>
      <c r="J53" s="35" t="s">
        <v>105</v>
      </c>
      <c r="K53" s="34">
        <v>227</v>
      </c>
      <c r="L53" s="45">
        <f>IF(K53=0,0,IF(K53=O53,1,IF(K53&gt;O53,2,0)))</f>
        <v>1</v>
      </c>
      <c r="N53" s="35" t="s">
        <v>133</v>
      </c>
      <c r="O53" s="34">
        <v>227</v>
      </c>
      <c r="P53" s="45">
        <f>IF(O53=0,0,IF(O53=K53,1,IF(O53&gt;K53,2,0)))</f>
        <v>1</v>
      </c>
      <c r="Q53" s="97"/>
      <c r="R53" s="35" t="s">
        <v>143</v>
      </c>
      <c r="S53" s="34">
        <v>206</v>
      </c>
      <c r="T53" s="45">
        <f>IF(S53=0,0,IF(S53=W53,1,IF(S53&gt;W53,2,0)))</f>
        <v>0</v>
      </c>
      <c r="V53" s="35" t="s">
        <v>131</v>
      </c>
      <c r="W53" s="34">
        <v>237</v>
      </c>
      <c r="X53" s="45">
        <f>IF(W53=0,0,IF(W53=S53,1,IF(W53&gt;S53,2,0)))</f>
        <v>2</v>
      </c>
      <c r="Z53" s="35" t="s">
        <v>168</v>
      </c>
      <c r="AA53" s="34">
        <v>178</v>
      </c>
      <c r="AB53" s="45">
        <f>IF(AA53=0,0,IF(AA53=AE53,1,IF(AA53&gt;AE53,2,0)))</f>
        <v>0</v>
      </c>
      <c r="AD53" s="35" t="s">
        <v>195</v>
      </c>
      <c r="AE53" s="34">
        <v>219</v>
      </c>
      <c r="AF53" s="45">
        <f>IF(AE53=0,0,IF(AE53=AA53,1,IF(AE53&gt;AA53,2,0)))</f>
        <v>2</v>
      </c>
      <c r="AG53" s="97"/>
      <c r="AH53" s="35" t="s">
        <v>199</v>
      </c>
      <c r="AI53" s="34">
        <v>180</v>
      </c>
      <c r="AJ53" s="45">
        <f>IF(AI53=0,0,IF(AI53=AM53,1,IF(AI53&gt;AM53,2,0)))</f>
        <v>0</v>
      </c>
      <c r="AL53" s="35" t="s">
        <v>164</v>
      </c>
      <c r="AM53" s="34">
        <v>192</v>
      </c>
      <c r="AN53" s="45">
        <f>IF(AM53=0,0,IF(AM53=AI53,1,IF(AM53&gt;AI53,2,0)))</f>
        <v>2</v>
      </c>
      <c r="AR53" s="1"/>
      <c r="AV53" s="1"/>
    </row>
    <row r="54" spans="1:48" x14ac:dyDescent="0.25">
      <c r="A54" s="97"/>
      <c r="B54" s="35" t="s">
        <v>228</v>
      </c>
      <c r="C54" s="34">
        <v>192</v>
      </c>
      <c r="D54" s="45">
        <f t="shared" ref="D54:D57" si="40">IF(C54=0,0,IF(C54=G54,1,IF(C54&gt;G54,2,0)))</f>
        <v>2</v>
      </c>
      <c r="F54" s="35" t="s">
        <v>215</v>
      </c>
      <c r="G54" s="34">
        <v>179</v>
      </c>
      <c r="H54" s="45">
        <f t="shared" ref="H54:H57" si="41">IF(G54=0,0,IF(G54=C54,1,IF(G54&gt;C54,2,0)))</f>
        <v>0</v>
      </c>
      <c r="J54" s="35" t="s">
        <v>129</v>
      </c>
      <c r="K54" s="34">
        <v>186</v>
      </c>
      <c r="L54" s="45">
        <f t="shared" ref="L54:L57" si="42">IF(K54=0,0,IF(K54=O54,1,IF(K54&gt;O54,2,0)))</f>
        <v>0</v>
      </c>
      <c r="N54" s="35" t="s">
        <v>124</v>
      </c>
      <c r="O54" s="34">
        <v>245</v>
      </c>
      <c r="P54" s="45">
        <f t="shared" ref="P54:P57" si="43">IF(O54=0,0,IF(O54=K54,1,IF(O54&gt;K54,2,0)))</f>
        <v>2</v>
      </c>
      <c r="Q54" s="97"/>
      <c r="R54" s="35" t="s">
        <v>210</v>
      </c>
      <c r="S54" s="34">
        <v>170</v>
      </c>
      <c r="T54" s="45">
        <f t="shared" ref="T54:T57" si="44">IF(S54=0,0,IF(S54=W54,1,IF(S54&gt;W54,2,0)))</f>
        <v>0</v>
      </c>
      <c r="V54" s="35" t="s">
        <v>178</v>
      </c>
      <c r="W54" s="34">
        <v>211</v>
      </c>
      <c r="X54" s="45">
        <f t="shared" ref="X54:X57" si="45">IF(W54=0,0,IF(W54=S54,1,IF(W54&gt;S54,2,0)))</f>
        <v>2</v>
      </c>
      <c r="Z54" s="35" t="s">
        <v>226</v>
      </c>
      <c r="AA54" s="34">
        <v>202</v>
      </c>
      <c r="AB54" s="45">
        <f t="shared" ref="AB54:AB57" si="46">IF(AA54=0,0,IF(AA54=AE54,1,IF(AA54&gt;AE54,2,0)))</f>
        <v>0</v>
      </c>
      <c r="AD54" s="35" t="s">
        <v>194</v>
      </c>
      <c r="AE54" s="34">
        <v>204</v>
      </c>
      <c r="AF54" s="45">
        <f t="shared" ref="AF54:AF57" si="47">IF(AE54=0,0,IF(AE54=AA54,1,IF(AE54&gt;AA54,2,0)))</f>
        <v>2</v>
      </c>
      <c r="AG54" s="97"/>
      <c r="AH54" s="35" t="s">
        <v>201</v>
      </c>
      <c r="AI54" s="34">
        <v>223</v>
      </c>
      <c r="AJ54" s="45">
        <f t="shared" ref="AJ54:AJ57" si="48">IF(AI54=0,0,IF(AI54=AM54,1,IF(AI54&gt;AM54,2,0)))</f>
        <v>2</v>
      </c>
      <c r="AL54" s="35" t="s">
        <v>160</v>
      </c>
      <c r="AM54" s="34">
        <v>213</v>
      </c>
      <c r="AN54" s="45">
        <f t="shared" ref="AN54:AN57" si="49">IF(AM54=0,0,IF(AM54=AI54,1,IF(AM54&gt;AI54,2,0)))</f>
        <v>0</v>
      </c>
      <c r="AR54" s="1"/>
      <c r="AV54" s="1"/>
    </row>
    <row r="55" spans="1:48" x14ac:dyDescent="0.25">
      <c r="A55" s="97"/>
      <c r="B55" s="35" t="s">
        <v>118</v>
      </c>
      <c r="C55" s="34">
        <v>201</v>
      </c>
      <c r="D55" s="45">
        <f t="shared" si="40"/>
        <v>0</v>
      </c>
      <c r="F55" s="35" t="s">
        <v>163</v>
      </c>
      <c r="G55" s="34">
        <v>212</v>
      </c>
      <c r="H55" s="45">
        <f t="shared" si="41"/>
        <v>2</v>
      </c>
      <c r="J55" s="35" t="s">
        <v>169</v>
      </c>
      <c r="K55" s="34">
        <v>243</v>
      </c>
      <c r="L55" s="45">
        <f t="shared" si="42"/>
        <v>2</v>
      </c>
      <c r="N55" s="35" t="s">
        <v>145</v>
      </c>
      <c r="O55" s="34">
        <v>167</v>
      </c>
      <c r="P55" s="45">
        <f t="shared" si="43"/>
        <v>0</v>
      </c>
      <c r="Q55" s="97"/>
      <c r="R55" s="35" t="s">
        <v>153</v>
      </c>
      <c r="S55" s="34">
        <v>178</v>
      </c>
      <c r="T55" s="45">
        <f t="shared" si="44"/>
        <v>0</v>
      </c>
      <c r="V55" s="35" t="s">
        <v>147</v>
      </c>
      <c r="W55" s="34">
        <v>225</v>
      </c>
      <c r="X55" s="45">
        <f t="shared" si="45"/>
        <v>2</v>
      </c>
      <c r="Z55" s="35" t="s">
        <v>176</v>
      </c>
      <c r="AA55" s="34">
        <v>188</v>
      </c>
      <c r="AB55" s="45">
        <f t="shared" si="46"/>
        <v>2</v>
      </c>
      <c r="AD55" s="35" t="s">
        <v>196</v>
      </c>
      <c r="AE55" s="34">
        <v>159</v>
      </c>
      <c r="AF55" s="45">
        <f t="shared" si="47"/>
        <v>0</v>
      </c>
      <c r="AG55" s="97"/>
      <c r="AH55" s="35" t="s">
        <v>218</v>
      </c>
      <c r="AI55" s="34">
        <v>190</v>
      </c>
      <c r="AJ55" s="45">
        <f t="shared" si="48"/>
        <v>0</v>
      </c>
      <c r="AL55" s="35" t="s">
        <v>167</v>
      </c>
      <c r="AM55" s="34">
        <v>218</v>
      </c>
      <c r="AN55" s="45">
        <f t="shared" si="49"/>
        <v>2</v>
      </c>
      <c r="AR55" s="1"/>
      <c r="AV55" s="1"/>
    </row>
    <row r="56" spans="1:48" x14ac:dyDescent="0.25">
      <c r="A56" s="97"/>
      <c r="B56" s="35" t="s">
        <v>111</v>
      </c>
      <c r="C56" s="34">
        <v>224</v>
      </c>
      <c r="D56" s="45">
        <f t="shared" si="40"/>
        <v>2</v>
      </c>
      <c r="F56" s="35" t="s">
        <v>130</v>
      </c>
      <c r="G56" s="34">
        <v>200</v>
      </c>
      <c r="H56" s="45">
        <f t="shared" si="41"/>
        <v>0</v>
      </c>
      <c r="J56" s="35" t="s">
        <v>112</v>
      </c>
      <c r="K56" s="34">
        <v>247</v>
      </c>
      <c r="L56" s="45">
        <f t="shared" si="42"/>
        <v>0</v>
      </c>
      <c r="N56" s="35" t="s">
        <v>155</v>
      </c>
      <c r="O56" s="34">
        <v>256</v>
      </c>
      <c r="P56" s="45">
        <f t="shared" si="43"/>
        <v>2</v>
      </c>
      <c r="Q56" s="97"/>
      <c r="R56" s="35" t="s">
        <v>116</v>
      </c>
      <c r="S56" s="34">
        <v>193</v>
      </c>
      <c r="T56" s="45">
        <f t="shared" si="44"/>
        <v>0</v>
      </c>
      <c r="V56" s="35" t="s">
        <v>142</v>
      </c>
      <c r="W56" s="34">
        <v>231</v>
      </c>
      <c r="X56" s="45">
        <f t="shared" si="45"/>
        <v>2</v>
      </c>
      <c r="Z56" s="35" t="s">
        <v>208</v>
      </c>
      <c r="AA56" s="34">
        <v>267</v>
      </c>
      <c r="AB56" s="45">
        <f t="shared" si="46"/>
        <v>2</v>
      </c>
      <c r="AD56" s="35" t="s">
        <v>149</v>
      </c>
      <c r="AE56" s="34">
        <v>199</v>
      </c>
      <c r="AF56" s="45">
        <f t="shared" si="47"/>
        <v>0</v>
      </c>
      <c r="AG56" s="97"/>
      <c r="AH56" s="35" t="s">
        <v>203</v>
      </c>
      <c r="AI56" s="34">
        <v>173</v>
      </c>
      <c r="AJ56" s="45">
        <f t="shared" si="48"/>
        <v>0</v>
      </c>
      <c r="AL56" s="35" t="s">
        <v>165</v>
      </c>
      <c r="AM56" s="34">
        <v>212</v>
      </c>
      <c r="AN56" s="45">
        <f t="shared" si="49"/>
        <v>2</v>
      </c>
      <c r="AR56" s="1"/>
      <c r="AV56" s="1"/>
    </row>
    <row r="57" spans="1:48" x14ac:dyDescent="0.25">
      <c r="A57" s="97"/>
      <c r="B57" s="35" t="s">
        <v>156</v>
      </c>
      <c r="C57" s="34">
        <v>191</v>
      </c>
      <c r="D57" s="45">
        <f t="shared" si="40"/>
        <v>0</v>
      </c>
      <c r="F57" s="35" t="s">
        <v>125</v>
      </c>
      <c r="G57" s="34">
        <v>212</v>
      </c>
      <c r="H57" s="45">
        <f t="shared" si="41"/>
        <v>2</v>
      </c>
      <c r="J57" s="35" t="s">
        <v>120</v>
      </c>
      <c r="K57" s="34">
        <v>245</v>
      </c>
      <c r="L57" s="45">
        <f t="shared" si="42"/>
        <v>2</v>
      </c>
      <c r="N57" s="35" t="s">
        <v>140</v>
      </c>
      <c r="O57" s="34">
        <v>212</v>
      </c>
      <c r="P57" s="45">
        <f t="shared" si="43"/>
        <v>0</v>
      </c>
      <c r="Q57" s="97"/>
      <c r="R57" s="35" t="s">
        <v>144</v>
      </c>
      <c r="S57" s="34">
        <v>258</v>
      </c>
      <c r="T57" s="45">
        <f t="shared" si="44"/>
        <v>2</v>
      </c>
      <c r="V57" s="35" t="s">
        <v>126</v>
      </c>
      <c r="W57" s="34">
        <v>224</v>
      </c>
      <c r="X57" s="45">
        <f t="shared" si="45"/>
        <v>0</v>
      </c>
      <c r="Z57" s="35" t="s">
        <v>119</v>
      </c>
      <c r="AA57" s="34">
        <v>203</v>
      </c>
      <c r="AB57" s="45">
        <f t="shared" si="46"/>
        <v>0</v>
      </c>
      <c r="AD57" s="35" t="s">
        <v>122</v>
      </c>
      <c r="AE57" s="34">
        <v>234</v>
      </c>
      <c r="AF57" s="45">
        <f t="shared" si="47"/>
        <v>2</v>
      </c>
      <c r="AG57" s="97"/>
      <c r="AH57" s="35" t="s">
        <v>198</v>
      </c>
      <c r="AI57" s="34">
        <v>238</v>
      </c>
      <c r="AJ57" s="45">
        <f t="shared" si="48"/>
        <v>2</v>
      </c>
      <c r="AL57" s="35" t="s">
        <v>161</v>
      </c>
      <c r="AM57" s="34">
        <v>186</v>
      </c>
      <c r="AN57" s="45">
        <f t="shared" si="49"/>
        <v>0</v>
      </c>
      <c r="AR57" s="1"/>
      <c r="AV57" s="1"/>
    </row>
    <row r="58" spans="1:48" ht="18.75" x14ac:dyDescent="0.3">
      <c r="A58" s="97"/>
      <c r="B58" s="46" t="s">
        <v>35</v>
      </c>
      <c r="C58" s="47">
        <f>SUM(C53:C57)</f>
        <v>1096</v>
      </c>
      <c r="D58" s="47">
        <f>IF(C58=0,0,IF(C58=G58,5,IF(C58&gt;G58,10,0)))</f>
        <v>10</v>
      </c>
      <c r="E58" s="48"/>
      <c r="F58" s="46" t="s">
        <v>35</v>
      </c>
      <c r="G58" s="47">
        <f>SUM(G53:G57)</f>
        <v>1028</v>
      </c>
      <c r="H58" s="47">
        <f>IF(G58=0,0,IF(G58=C58,5,IF(G58&gt;C58,10,0)))</f>
        <v>0</v>
      </c>
      <c r="I58" s="48"/>
      <c r="J58" s="46" t="s">
        <v>35</v>
      </c>
      <c r="K58" s="47">
        <f>SUM(K53:K57)</f>
        <v>1148</v>
      </c>
      <c r="L58" s="47">
        <f>IF(K58=0,0,IF(K58=O58,5,IF(K58&gt;O58,10,0)))</f>
        <v>10</v>
      </c>
      <c r="M58" s="48"/>
      <c r="N58" s="46" t="s">
        <v>35</v>
      </c>
      <c r="O58" s="47">
        <f>SUM(O53:O57)</f>
        <v>1107</v>
      </c>
      <c r="P58" s="47">
        <f>IF(O58=0,0,IF(O58=K58,5,IF(O58&gt;K58,10,0)))</f>
        <v>0</v>
      </c>
      <c r="Q58" s="97"/>
      <c r="R58" s="46" t="s">
        <v>35</v>
      </c>
      <c r="S58" s="47">
        <f>SUM(S53:S57)</f>
        <v>1005</v>
      </c>
      <c r="T58" s="47">
        <f>IF(S58=0,0,IF(S58=W58,5,IF(S58&gt;W58,10,0)))</f>
        <v>0</v>
      </c>
      <c r="U58" s="48"/>
      <c r="V58" s="46" t="s">
        <v>35</v>
      </c>
      <c r="W58" s="47">
        <f>SUM(W53:W57)</f>
        <v>1128</v>
      </c>
      <c r="X58" s="47">
        <f>IF(W58=0,0,IF(W58=S58,5,IF(W58&gt;S58,10,0)))</f>
        <v>10</v>
      </c>
      <c r="Y58" s="48"/>
      <c r="Z58" s="46" t="s">
        <v>35</v>
      </c>
      <c r="AA58" s="47">
        <f>SUM(AA53:AA57)</f>
        <v>1038</v>
      </c>
      <c r="AB58" s="47">
        <f>IF(AA58=0,0,IF(AA58=AE58,5,IF(AA58&gt;AE58,10,0)))</f>
        <v>10</v>
      </c>
      <c r="AC58" s="48"/>
      <c r="AD58" s="46" t="s">
        <v>35</v>
      </c>
      <c r="AE58" s="47">
        <f>SUM(AE53:AE57)</f>
        <v>1015</v>
      </c>
      <c r="AF58" s="47">
        <f>IF(AE58=0,0,IF(AE58=AA58,5,IF(AE58&gt;AA58,10,0)))</f>
        <v>0</v>
      </c>
      <c r="AG58" s="97"/>
      <c r="AH58" s="46" t="s">
        <v>35</v>
      </c>
      <c r="AI58" s="47">
        <f>SUM(AI53:AI57)</f>
        <v>1004</v>
      </c>
      <c r="AJ58" s="47">
        <f>IF(AI58=0,0,IF(AI58=AM58,5,IF(AI58&gt;AM58,10,0)))</f>
        <v>0</v>
      </c>
      <c r="AK58" s="48"/>
      <c r="AL58" s="46" t="s">
        <v>35</v>
      </c>
      <c r="AM58" s="47">
        <f>SUM(AM53:AM57)</f>
        <v>1021</v>
      </c>
      <c r="AN58" s="47">
        <f>IF(AM58=0,0,IF(AM58=AI58,5,IF(AM58&gt;AI58,10,0)))</f>
        <v>10</v>
      </c>
      <c r="AO58" s="48"/>
      <c r="AR58" s="1"/>
      <c r="AV58" s="1"/>
    </row>
    <row r="59" spans="1:48" ht="18.75" x14ac:dyDescent="0.3">
      <c r="A59" s="97"/>
      <c r="B59" s="46" t="s">
        <v>6</v>
      </c>
      <c r="C59" s="47"/>
      <c r="D59" s="49">
        <f>SUM(D53:D58)</f>
        <v>16</v>
      </c>
      <c r="E59" s="48"/>
      <c r="F59" s="46" t="s">
        <v>6</v>
      </c>
      <c r="G59" s="47"/>
      <c r="H59" s="49">
        <f>SUM(H53:H58)</f>
        <v>4</v>
      </c>
      <c r="I59" s="48"/>
      <c r="J59" s="46" t="s">
        <v>6</v>
      </c>
      <c r="K59" s="47"/>
      <c r="L59" s="49">
        <f>SUM(L53:L58)</f>
        <v>15</v>
      </c>
      <c r="M59" s="48"/>
      <c r="N59" s="46" t="s">
        <v>6</v>
      </c>
      <c r="O59" s="47"/>
      <c r="P59" s="49">
        <f>SUM(P53:P58)</f>
        <v>5</v>
      </c>
      <c r="Q59" s="97"/>
      <c r="R59" s="46" t="s">
        <v>6</v>
      </c>
      <c r="S59" s="47"/>
      <c r="T59" s="49">
        <f>SUM(T53:T58)</f>
        <v>2</v>
      </c>
      <c r="U59" s="48"/>
      <c r="V59" s="46" t="s">
        <v>6</v>
      </c>
      <c r="W59" s="47"/>
      <c r="X59" s="49">
        <f>SUM(X53:X58)</f>
        <v>18</v>
      </c>
      <c r="Y59" s="48"/>
      <c r="Z59" s="46" t="s">
        <v>6</v>
      </c>
      <c r="AA59" s="47"/>
      <c r="AB59" s="49">
        <f>SUM(AB53:AB58)</f>
        <v>14</v>
      </c>
      <c r="AC59" s="48"/>
      <c r="AD59" s="46" t="s">
        <v>6</v>
      </c>
      <c r="AE59" s="47"/>
      <c r="AF59" s="49">
        <f>SUM(AF53:AF58)</f>
        <v>6</v>
      </c>
      <c r="AG59" s="97"/>
      <c r="AH59" s="46" t="s">
        <v>6</v>
      </c>
      <c r="AI59" s="47"/>
      <c r="AJ59" s="49">
        <f>SUM(AJ53:AJ58)</f>
        <v>4</v>
      </c>
      <c r="AK59" s="48"/>
      <c r="AL59" s="46" t="s">
        <v>6</v>
      </c>
      <c r="AM59" s="47"/>
      <c r="AN59" s="49">
        <f>SUM(AN53:AN58)</f>
        <v>16</v>
      </c>
      <c r="AO59" s="48"/>
      <c r="AR59" s="1"/>
      <c r="AV59" s="1"/>
    </row>
    <row r="60" spans="1:48" x14ac:dyDescent="0.25">
      <c r="AR60" s="1"/>
      <c r="AV60" s="1"/>
    </row>
    <row r="61" spans="1:48" x14ac:dyDescent="0.25">
      <c r="AR61" s="1"/>
      <c r="AV61" s="1"/>
    </row>
    <row r="62" spans="1:48" s="3" customFormat="1" ht="14.45" customHeight="1" x14ac:dyDescent="0.25">
      <c r="A62" s="96" t="str">
        <f>Otteluohjelma!$Q$192&amp;"-"&amp;Otteluohjelma!$S$192</f>
        <v>13-14</v>
      </c>
      <c r="B62" s="99" t="str">
        <f>Otteluohjelma!$Q$224</f>
        <v>Patteri</v>
      </c>
      <c r="C62" s="99" t="str">
        <f>Perustiedot!$A$8</f>
        <v>AllStars</v>
      </c>
      <c r="D62" s="99" t="str">
        <f>Perustiedot!$A$8</f>
        <v>AllStars</v>
      </c>
      <c r="F62" s="99" t="str">
        <f>Otteluohjelma!$S$224</f>
        <v>Mistral</v>
      </c>
      <c r="G62" s="99" t="str">
        <f>Perustiedot!$A$6</f>
        <v>WRB</v>
      </c>
      <c r="H62" s="99" t="str">
        <f>Perustiedot!$A$6</f>
        <v>WRB</v>
      </c>
      <c r="J62" s="99" t="str">
        <f>Otteluohjelma!$Q$225</f>
        <v>Mainarit</v>
      </c>
      <c r="K62" s="99" t="str">
        <f>Perustiedot!$A$7</f>
        <v>Mistral</v>
      </c>
      <c r="L62" s="99" t="str">
        <f>Perustiedot!$A$7</f>
        <v>Mistral</v>
      </c>
      <c r="N62" s="99" t="str">
        <f>Otteluohjelma!$S$225</f>
        <v>AllStars</v>
      </c>
      <c r="O62" s="99"/>
      <c r="P62" s="99"/>
      <c r="Q62" s="96" t="str">
        <f>$A$62</f>
        <v>13-14</v>
      </c>
      <c r="R62" s="99" t="str">
        <f>Otteluohjelma!$Q$226</f>
        <v>BcStory</v>
      </c>
      <c r="S62" s="99" t="str">
        <f>Perustiedot!$A$8</f>
        <v>AllStars</v>
      </c>
      <c r="T62" s="99" t="str">
        <f>Perustiedot!$A$8</f>
        <v>AllStars</v>
      </c>
      <c r="V62" s="99" t="str">
        <f>Otteluohjelma!$S$226</f>
        <v>GB</v>
      </c>
      <c r="W62" s="99" t="str">
        <f>Perustiedot!$A$6</f>
        <v>WRB</v>
      </c>
      <c r="X62" s="99" t="str">
        <f>Perustiedot!$A$6</f>
        <v>WRB</v>
      </c>
      <c r="Z62" s="99" t="str">
        <f>Otteluohjelma!$Q$227</f>
        <v>GH</v>
      </c>
      <c r="AA62" s="99" t="str">
        <f>Perustiedot!$A$7</f>
        <v>Mistral</v>
      </c>
      <c r="AB62" s="99" t="str">
        <f>Perustiedot!$A$7</f>
        <v>Mistral</v>
      </c>
      <c r="AD62" s="99" t="str">
        <f>Otteluohjelma!$S$227</f>
        <v>TKK</v>
      </c>
      <c r="AE62" s="99"/>
      <c r="AF62" s="99"/>
      <c r="AG62" s="96" t="str">
        <f>$A$62</f>
        <v>13-14</v>
      </c>
      <c r="AH62" s="99" t="str">
        <f>Otteluohjelma!$Q$228</f>
        <v>TPS</v>
      </c>
      <c r="AI62" s="99" t="str">
        <f>Perustiedot!$A$8</f>
        <v>AllStars</v>
      </c>
      <c r="AJ62" s="99" t="str">
        <f>Perustiedot!$A$8</f>
        <v>AllStars</v>
      </c>
      <c r="AL62" s="99" t="str">
        <f>Otteluohjelma!$S$228</f>
        <v>Bay</v>
      </c>
      <c r="AM62" s="99" t="str">
        <f>Perustiedot!$A$6</f>
        <v>WRB</v>
      </c>
      <c r="AN62" s="99" t="str">
        <f>Perustiedot!$A$6</f>
        <v>WRB</v>
      </c>
    </row>
    <row r="63" spans="1:48" s="3" customFormat="1" x14ac:dyDescent="0.25">
      <c r="A63" s="97"/>
      <c r="B63" s="42" t="s">
        <v>3</v>
      </c>
      <c r="C63" s="43" t="s">
        <v>7</v>
      </c>
      <c r="D63" s="43" t="s">
        <v>8</v>
      </c>
      <c r="E63" s="44"/>
      <c r="F63" s="42" t="s">
        <v>3</v>
      </c>
      <c r="G63" s="43" t="s">
        <v>7</v>
      </c>
      <c r="H63" s="43" t="s">
        <v>8</v>
      </c>
      <c r="J63" s="42" t="s">
        <v>3</v>
      </c>
      <c r="K63" s="43" t="s">
        <v>7</v>
      </c>
      <c r="L63" s="43" t="s">
        <v>8</v>
      </c>
      <c r="M63" s="44"/>
      <c r="N63" s="42" t="s">
        <v>3</v>
      </c>
      <c r="O63" s="43" t="s">
        <v>7</v>
      </c>
      <c r="P63" s="43" t="s">
        <v>8</v>
      </c>
      <c r="Q63" s="97"/>
      <c r="R63" s="42" t="s">
        <v>3</v>
      </c>
      <c r="S63" s="43" t="s">
        <v>7</v>
      </c>
      <c r="T63" s="43" t="s">
        <v>8</v>
      </c>
      <c r="U63" s="44"/>
      <c r="V63" s="42" t="s">
        <v>3</v>
      </c>
      <c r="W63" s="43" t="s">
        <v>7</v>
      </c>
      <c r="X63" s="43" t="s">
        <v>8</v>
      </c>
      <c r="Z63" s="42" t="s">
        <v>3</v>
      </c>
      <c r="AA63" s="43" t="s">
        <v>7</v>
      </c>
      <c r="AB63" s="43" t="s">
        <v>8</v>
      </c>
      <c r="AC63" s="44"/>
      <c r="AD63" s="42" t="s">
        <v>3</v>
      </c>
      <c r="AE63" s="43" t="s">
        <v>7</v>
      </c>
      <c r="AF63" s="43" t="s">
        <v>8</v>
      </c>
      <c r="AG63" s="97"/>
      <c r="AH63" s="42" t="s">
        <v>3</v>
      </c>
      <c r="AI63" s="43" t="s">
        <v>7</v>
      </c>
      <c r="AJ63" s="43" t="s">
        <v>8</v>
      </c>
      <c r="AK63" s="44"/>
      <c r="AL63" s="42" t="s">
        <v>3</v>
      </c>
      <c r="AM63" s="43" t="s">
        <v>7</v>
      </c>
      <c r="AN63" s="43" t="s">
        <v>8</v>
      </c>
    </row>
    <row r="64" spans="1:48" x14ac:dyDescent="0.25">
      <c r="A64" s="97"/>
      <c r="B64" s="35" t="s">
        <v>195</v>
      </c>
      <c r="C64" s="34">
        <v>210</v>
      </c>
      <c r="D64" s="45">
        <f>IF(C64=0,0,IF(C64=G64,1,IF(C64&gt;G64,2,0)))</f>
        <v>0</v>
      </c>
      <c r="F64" s="35" t="s">
        <v>164</v>
      </c>
      <c r="G64" s="34">
        <v>225</v>
      </c>
      <c r="H64" s="45">
        <f>IF(G64=0,0,IF(G64=C64,1,IF(G64&gt;C64,2,0)))</f>
        <v>2</v>
      </c>
      <c r="J64" s="35" t="s">
        <v>131</v>
      </c>
      <c r="K64" s="34">
        <v>245</v>
      </c>
      <c r="L64" s="45">
        <f>IF(K64=0,0,IF(K64=O64,1,IF(K64&gt;O64,2,0)))</f>
        <v>2</v>
      </c>
      <c r="N64" s="35" t="s">
        <v>201</v>
      </c>
      <c r="O64" s="34">
        <v>159</v>
      </c>
      <c r="P64" s="45">
        <f>IF(O64=0,0,IF(O64=K64,1,IF(O64&gt;K64,2,0)))</f>
        <v>0</v>
      </c>
      <c r="Q64" s="97"/>
      <c r="R64" s="35" t="s">
        <v>184</v>
      </c>
      <c r="S64" s="34">
        <v>246</v>
      </c>
      <c r="T64" s="45">
        <f>IF(S64=0,0,IF(S64=W64,1,IF(S64&gt;W64,2,0)))</f>
        <v>2</v>
      </c>
      <c r="V64" s="35" t="s">
        <v>105</v>
      </c>
      <c r="W64" s="34">
        <v>218</v>
      </c>
      <c r="X64" s="45">
        <f>IF(W64=0,0,IF(W64=S64,1,IF(W64&gt;S64,2,0)))</f>
        <v>0</v>
      </c>
      <c r="Z64" s="35" t="s">
        <v>173</v>
      </c>
      <c r="AA64" s="34">
        <v>178</v>
      </c>
      <c r="AB64" s="45">
        <f>IF(AA64=0,0,IF(AA64=AE64,1,IF(AA64&gt;AE64,2,0)))</f>
        <v>0</v>
      </c>
      <c r="AD64" s="35" t="s">
        <v>217</v>
      </c>
      <c r="AE64" s="34">
        <v>188</v>
      </c>
      <c r="AF64" s="45">
        <f>IF(AE64=0,0,IF(AE64=AA64,1,IF(AE64&gt;AA64,2,0)))</f>
        <v>2</v>
      </c>
      <c r="AG64" s="97"/>
      <c r="AH64" s="35" t="s">
        <v>133</v>
      </c>
      <c r="AI64" s="34">
        <v>146</v>
      </c>
      <c r="AJ64" s="45">
        <f>IF(AI64=0,0,IF(AI64=AM64,1,IF(AI64&gt;AM64,2,0)))</f>
        <v>0</v>
      </c>
      <c r="AL64" s="35" t="s">
        <v>118</v>
      </c>
      <c r="AM64" s="34">
        <v>181</v>
      </c>
      <c r="AN64" s="45">
        <f>IF(AM64=0,0,IF(AM64=AI64,1,IF(AM64&gt;AI64,2,0)))</f>
        <v>2</v>
      </c>
      <c r="AR64" s="1"/>
      <c r="AV64" s="1"/>
    </row>
    <row r="65" spans="1:48" x14ac:dyDescent="0.25">
      <c r="A65" s="97"/>
      <c r="B65" s="35" t="s">
        <v>194</v>
      </c>
      <c r="C65" s="34">
        <v>243</v>
      </c>
      <c r="D65" s="45">
        <f t="shared" ref="D65:D68" si="50">IF(C65=0,0,IF(C65=G65,1,IF(C65&gt;G65,2,0)))</f>
        <v>0</v>
      </c>
      <c r="F65" s="35" t="s">
        <v>167</v>
      </c>
      <c r="G65" s="34">
        <v>279</v>
      </c>
      <c r="H65" s="45">
        <f t="shared" ref="H65:H68" si="51">IF(G65=0,0,IF(G65=C65,1,IF(G65&gt;C65,2,0)))</f>
        <v>2</v>
      </c>
      <c r="J65" s="35" t="s">
        <v>178</v>
      </c>
      <c r="K65" s="34">
        <v>247</v>
      </c>
      <c r="L65" s="45">
        <f t="shared" ref="L65:L68" si="52">IF(K65=0,0,IF(K65=O65,1,IF(K65&gt;O65,2,0)))</f>
        <v>2</v>
      </c>
      <c r="N65" s="35" t="s">
        <v>199</v>
      </c>
      <c r="O65" s="34">
        <v>164</v>
      </c>
      <c r="P65" s="45">
        <f t="shared" ref="P65:P68" si="53">IF(O65=0,0,IF(O65=K65,1,IF(O65&gt;K65,2,0)))</f>
        <v>0</v>
      </c>
      <c r="Q65" s="97"/>
      <c r="R65" s="35" t="s">
        <v>185</v>
      </c>
      <c r="S65" s="34">
        <v>184</v>
      </c>
      <c r="T65" s="45">
        <f t="shared" ref="T65:T68" si="54">IF(S65=0,0,IF(S65=W65,1,IF(S65&gt;W65,2,0)))</f>
        <v>0</v>
      </c>
      <c r="V65" s="35" t="s">
        <v>129</v>
      </c>
      <c r="W65" s="34">
        <v>245</v>
      </c>
      <c r="X65" s="45">
        <f t="shared" ref="X65:X68" si="55">IF(W65=0,0,IF(W65=S65,1,IF(W65&gt;S65,2,0)))</f>
        <v>2</v>
      </c>
      <c r="Z65" s="35" t="s">
        <v>215</v>
      </c>
      <c r="AA65" s="34">
        <v>186</v>
      </c>
      <c r="AB65" s="45">
        <f t="shared" ref="AB65:AB68" si="56">IF(AA65=0,0,IF(AA65=AE65,1,IF(AA65&gt;AE65,2,0)))</f>
        <v>2</v>
      </c>
      <c r="AD65" s="35" t="s">
        <v>225</v>
      </c>
      <c r="AE65" s="34">
        <v>153</v>
      </c>
      <c r="AF65" s="45">
        <f t="shared" ref="AF65:AF68" si="57">IF(AE65=0,0,IF(AE65=AA65,1,IF(AE65&gt;AA65,2,0)))</f>
        <v>0</v>
      </c>
      <c r="AG65" s="97"/>
      <c r="AH65" s="35" t="s">
        <v>124</v>
      </c>
      <c r="AI65" s="34">
        <v>210</v>
      </c>
      <c r="AJ65" s="45">
        <f t="shared" ref="AJ65:AJ68" si="58">IF(AI65=0,0,IF(AI65=AM65,1,IF(AI65&gt;AM65,2,0)))</f>
        <v>1</v>
      </c>
      <c r="AL65" s="35" t="s">
        <v>219</v>
      </c>
      <c r="AM65" s="34">
        <v>210</v>
      </c>
      <c r="AN65" s="45">
        <f t="shared" ref="AN65:AN68" si="59">IF(AM65=0,0,IF(AM65=AI65,1,IF(AM65&gt;AI65,2,0)))</f>
        <v>1</v>
      </c>
      <c r="AR65" s="1"/>
      <c r="AV65" s="1"/>
    </row>
    <row r="66" spans="1:48" x14ac:dyDescent="0.25">
      <c r="A66" s="97"/>
      <c r="B66" s="35" t="s">
        <v>115</v>
      </c>
      <c r="C66" s="34">
        <v>168</v>
      </c>
      <c r="D66" s="45">
        <f t="shared" si="50"/>
        <v>0</v>
      </c>
      <c r="F66" s="35" t="s">
        <v>165</v>
      </c>
      <c r="G66" s="34">
        <v>244</v>
      </c>
      <c r="H66" s="45">
        <f t="shared" si="51"/>
        <v>2</v>
      </c>
      <c r="J66" s="35" t="s">
        <v>147</v>
      </c>
      <c r="K66" s="34">
        <v>226</v>
      </c>
      <c r="L66" s="45">
        <f t="shared" si="52"/>
        <v>2</v>
      </c>
      <c r="N66" s="35" t="s">
        <v>218</v>
      </c>
      <c r="O66" s="34">
        <v>173</v>
      </c>
      <c r="P66" s="45">
        <f t="shared" si="53"/>
        <v>0</v>
      </c>
      <c r="Q66" s="97"/>
      <c r="R66" s="35" t="s">
        <v>187</v>
      </c>
      <c r="S66" s="34">
        <v>200</v>
      </c>
      <c r="T66" s="45">
        <f t="shared" si="54"/>
        <v>0</v>
      </c>
      <c r="V66" s="35" t="s">
        <v>169</v>
      </c>
      <c r="W66" s="34">
        <v>258</v>
      </c>
      <c r="X66" s="45">
        <f t="shared" si="55"/>
        <v>2</v>
      </c>
      <c r="Z66" s="35" t="s">
        <v>163</v>
      </c>
      <c r="AA66" s="34">
        <v>276</v>
      </c>
      <c r="AB66" s="45">
        <f t="shared" si="56"/>
        <v>2</v>
      </c>
      <c r="AD66" s="35" t="s">
        <v>224</v>
      </c>
      <c r="AE66" s="34">
        <v>222</v>
      </c>
      <c r="AF66" s="45">
        <f t="shared" si="57"/>
        <v>0</v>
      </c>
      <c r="AG66" s="97"/>
      <c r="AH66" s="35" t="s">
        <v>145</v>
      </c>
      <c r="AI66" s="34">
        <v>212</v>
      </c>
      <c r="AJ66" s="45">
        <f t="shared" si="58"/>
        <v>0</v>
      </c>
      <c r="AL66" s="35" t="s">
        <v>156</v>
      </c>
      <c r="AM66" s="34">
        <v>228</v>
      </c>
      <c r="AN66" s="45">
        <f t="shared" si="59"/>
        <v>2</v>
      </c>
      <c r="AR66" s="1"/>
      <c r="AV66" s="1"/>
    </row>
    <row r="67" spans="1:48" x14ac:dyDescent="0.25">
      <c r="A67" s="97"/>
      <c r="B67" s="35" t="s">
        <v>196</v>
      </c>
      <c r="C67" s="34">
        <v>199</v>
      </c>
      <c r="D67" s="45">
        <f t="shared" si="50"/>
        <v>2</v>
      </c>
      <c r="F67" s="35" t="s">
        <v>166</v>
      </c>
      <c r="G67" s="34">
        <v>183</v>
      </c>
      <c r="H67" s="45">
        <f t="shared" si="51"/>
        <v>0</v>
      </c>
      <c r="J67" s="35" t="s">
        <v>142</v>
      </c>
      <c r="K67" s="34">
        <v>187</v>
      </c>
      <c r="L67" s="45">
        <f t="shared" si="52"/>
        <v>0</v>
      </c>
      <c r="N67" s="35" t="s">
        <v>203</v>
      </c>
      <c r="O67" s="34">
        <v>226</v>
      </c>
      <c r="P67" s="45">
        <f t="shared" si="53"/>
        <v>2</v>
      </c>
      <c r="Q67" s="97"/>
      <c r="R67" s="35" t="s">
        <v>146</v>
      </c>
      <c r="S67" s="34">
        <v>221</v>
      </c>
      <c r="T67" s="45">
        <f t="shared" si="54"/>
        <v>2</v>
      </c>
      <c r="V67" s="35" t="s">
        <v>112</v>
      </c>
      <c r="W67" s="34">
        <v>207</v>
      </c>
      <c r="X67" s="45">
        <f t="shared" si="55"/>
        <v>0</v>
      </c>
      <c r="Z67" s="35" t="s">
        <v>130</v>
      </c>
      <c r="AA67" s="34">
        <v>181</v>
      </c>
      <c r="AB67" s="45">
        <f t="shared" si="56"/>
        <v>2</v>
      </c>
      <c r="AD67" s="35" t="s">
        <v>132</v>
      </c>
      <c r="AE67" s="34">
        <v>169</v>
      </c>
      <c r="AF67" s="45">
        <f t="shared" si="57"/>
        <v>0</v>
      </c>
      <c r="AG67" s="97"/>
      <c r="AH67" s="35" t="s">
        <v>155</v>
      </c>
      <c r="AI67" s="34">
        <v>213</v>
      </c>
      <c r="AJ67" s="45">
        <f t="shared" si="58"/>
        <v>0</v>
      </c>
      <c r="AL67" s="35" t="s">
        <v>111</v>
      </c>
      <c r="AM67" s="34">
        <v>219</v>
      </c>
      <c r="AN67" s="45">
        <f t="shared" si="59"/>
        <v>2</v>
      </c>
      <c r="AR67" s="1"/>
      <c r="AV67" s="1"/>
    </row>
    <row r="68" spans="1:48" x14ac:dyDescent="0.25">
      <c r="A68" s="97"/>
      <c r="B68" s="35" t="s">
        <v>122</v>
      </c>
      <c r="C68" s="34">
        <v>186</v>
      </c>
      <c r="D68" s="45">
        <f t="shared" si="50"/>
        <v>0</v>
      </c>
      <c r="F68" s="35" t="s">
        <v>161</v>
      </c>
      <c r="G68" s="34">
        <v>255</v>
      </c>
      <c r="H68" s="45">
        <f t="shared" si="51"/>
        <v>2</v>
      </c>
      <c r="J68" s="35" t="s">
        <v>126</v>
      </c>
      <c r="K68" s="34">
        <v>180</v>
      </c>
      <c r="L68" s="45">
        <f t="shared" si="52"/>
        <v>0</v>
      </c>
      <c r="N68" s="35" t="s">
        <v>198</v>
      </c>
      <c r="O68" s="34">
        <v>196</v>
      </c>
      <c r="P68" s="45">
        <f t="shared" si="53"/>
        <v>2</v>
      </c>
      <c r="Q68" s="97"/>
      <c r="R68" s="35" t="s">
        <v>186</v>
      </c>
      <c r="S68" s="34">
        <v>235</v>
      </c>
      <c r="T68" s="45">
        <f t="shared" si="54"/>
        <v>2</v>
      </c>
      <c r="V68" s="35" t="s">
        <v>120</v>
      </c>
      <c r="W68" s="34">
        <v>186</v>
      </c>
      <c r="X68" s="45">
        <f t="shared" si="55"/>
        <v>0</v>
      </c>
      <c r="Z68" s="35" t="s">
        <v>125</v>
      </c>
      <c r="AA68" s="34">
        <v>186</v>
      </c>
      <c r="AB68" s="45">
        <f t="shared" si="56"/>
        <v>0</v>
      </c>
      <c r="AD68" s="35" t="s">
        <v>123</v>
      </c>
      <c r="AE68" s="34">
        <v>223</v>
      </c>
      <c r="AF68" s="45">
        <f t="shared" si="57"/>
        <v>2</v>
      </c>
      <c r="AG68" s="97"/>
      <c r="AH68" s="35" t="s">
        <v>140</v>
      </c>
      <c r="AI68" s="34">
        <v>206</v>
      </c>
      <c r="AJ68" s="45">
        <f t="shared" si="58"/>
        <v>0</v>
      </c>
      <c r="AL68" s="35" t="s">
        <v>192</v>
      </c>
      <c r="AM68" s="34">
        <v>238</v>
      </c>
      <c r="AN68" s="45">
        <f t="shared" si="59"/>
        <v>2</v>
      </c>
      <c r="AR68" s="1"/>
      <c r="AV68" s="1"/>
    </row>
    <row r="69" spans="1:48" ht="18.75" x14ac:dyDescent="0.3">
      <c r="A69" s="97"/>
      <c r="B69" s="46" t="s">
        <v>35</v>
      </c>
      <c r="C69" s="47">
        <f>SUM(C64:C68)</f>
        <v>1006</v>
      </c>
      <c r="D69" s="47">
        <f>IF(C69=0,0,IF(C69=G69,5,IF(C69&gt;G69,10,0)))</f>
        <v>0</v>
      </c>
      <c r="E69" s="48"/>
      <c r="F69" s="46" t="s">
        <v>35</v>
      </c>
      <c r="G69" s="47">
        <f>SUM(G64:G68)</f>
        <v>1186</v>
      </c>
      <c r="H69" s="47">
        <f>IF(G69=0,0,IF(G69=C69,5,IF(G69&gt;C69,10,0)))</f>
        <v>10</v>
      </c>
      <c r="I69" s="48"/>
      <c r="J69" s="46" t="s">
        <v>35</v>
      </c>
      <c r="K69" s="47">
        <f>SUM(K64:K68)</f>
        <v>1085</v>
      </c>
      <c r="L69" s="47">
        <f>IF(K69=0,0,IF(K69=O69,5,IF(K69&gt;O69,10,0)))</f>
        <v>10</v>
      </c>
      <c r="M69" s="48"/>
      <c r="N69" s="46" t="s">
        <v>35</v>
      </c>
      <c r="O69" s="47">
        <f>SUM(O64:O68)</f>
        <v>918</v>
      </c>
      <c r="P69" s="47">
        <f>IF(O69=0,0,IF(O69=K69,5,IF(O69&gt;K69,10,0)))</f>
        <v>0</v>
      </c>
      <c r="Q69" s="97"/>
      <c r="R69" s="46" t="s">
        <v>35</v>
      </c>
      <c r="S69" s="47">
        <f>SUM(S64:S68)</f>
        <v>1086</v>
      </c>
      <c r="T69" s="47">
        <f>IF(S69=0,0,IF(S69=W69,5,IF(S69&gt;W69,10,0)))</f>
        <v>0</v>
      </c>
      <c r="U69" s="48"/>
      <c r="V69" s="46" t="s">
        <v>35</v>
      </c>
      <c r="W69" s="47">
        <f>SUM(W64:W68)</f>
        <v>1114</v>
      </c>
      <c r="X69" s="47">
        <f>IF(W69=0,0,IF(W69=S69,5,IF(W69&gt;S69,10,0)))</f>
        <v>10</v>
      </c>
      <c r="Y69" s="48"/>
      <c r="Z69" s="46" t="s">
        <v>35</v>
      </c>
      <c r="AA69" s="47">
        <f>SUM(AA64:AA68)</f>
        <v>1007</v>
      </c>
      <c r="AB69" s="47">
        <f>IF(AA69=0,0,IF(AA69=AE69,5,IF(AA69&gt;AE69,10,0)))</f>
        <v>10</v>
      </c>
      <c r="AC69" s="48"/>
      <c r="AD69" s="46" t="s">
        <v>35</v>
      </c>
      <c r="AE69" s="47">
        <f>SUM(AE64:AE68)</f>
        <v>955</v>
      </c>
      <c r="AF69" s="47">
        <f>IF(AE69=0,0,IF(AE69=AA69,5,IF(AE69&gt;AA69,10,0)))</f>
        <v>0</v>
      </c>
      <c r="AG69" s="97"/>
      <c r="AH69" s="46" t="s">
        <v>35</v>
      </c>
      <c r="AI69" s="47">
        <f>SUM(AI64:AI68)</f>
        <v>987</v>
      </c>
      <c r="AJ69" s="47">
        <f>IF(AI69=0,0,IF(AI69=AM69,5,IF(AI69&gt;AM69,10,0)))</f>
        <v>0</v>
      </c>
      <c r="AK69" s="48"/>
      <c r="AL69" s="46" t="s">
        <v>35</v>
      </c>
      <c r="AM69" s="47">
        <f>SUM(AM64:AM68)</f>
        <v>1076</v>
      </c>
      <c r="AN69" s="47">
        <f>IF(AM69=0,0,IF(AM69=AI69,5,IF(AM69&gt;AI69,10,0)))</f>
        <v>10</v>
      </c>
      <c r="AO69" s="48"/>
      <c r="AR69" s="1"/>
      <c r="AV69" s="1"/>
    </row>
    <row r="70" spans="1:48" ht="18.75" x14ac:dyDescent="0.3">
      <c r="A70" s="97"/>
      <c r="B70" s="46" t="s">
        <v>6</v>
      </c>
      <c r="C70" s="47"/>
      <c r="D70" s="49">
        <f>SUM(D64:D69)</f>
        <v>2</v>
      </c>
      <c r="E70" s="48"/>
      <c r="F70" s="46" t="s">
        <v>6</v>
      </c>
      <c r="G70" s="47"/>
      <c r="H70" s="49">
        <f>SUM(H64:H69)</f>
        <v>18</v>
      </c>
      <c r="I70" s="48"/>
      <c r="J70" s="46" t="s">
        <v>6</v>
      </c>
      <c r="K70" s="47"/>
      <c r="L70" s="49">
        <f>SUM(L64:L69)</f>
        <v>16</v>
      </c>
      <c r="M70" s="48"/>
      <c r="N70" s="46" t="s">
        <v>6</v>
      </c>
      <c r="O70" s="47"/>
      <c r="P70" s="49">
        <f>SUM(P64:P69)</f>
        <v>4</v>
      </c>
      <c r="Q70" s="97"/>
      <c r="R70" s="46" t="s">
        <v>6</v>
      </c>
      <c r="S70" s="47"/>
      <c r="T70" s="49">
        <f>SUM(T64:T69)</f>
        <v>6</v>
      </c>
      <c r="U70" s="48"/>
      <c r="V70" s="46" t="s">
        <v>6</v>
      </c>
      <c r="W70" s="47"/>
      <c r="X70" s="49">
        <f>SUM(X64:X69)</f>
        <v>14</v>
      </c>
      <c r="Y70" s="48"/>
      <c r="Z70" s="46" t="s">
        <v>6</v>
      </c>
      <c r="AA70" s="47"/>
      <c r="AB70" s="49">
        <f>SUM(AB64:AB69)</f>
        <v>16</v>
      </c>
      <c r="AC70" s="48"/>
      <c r="AD70" s="46" t="s">
        <v>6</v>
      </c>
      <c r="AE70" s="47"/>
      <c r="AF70" s="49">
        <f>SUM(AF64:AF69)</f>
        <v>4</v>
      </c>
      <c r="AG70" s="97"/>
      <c r="AH70" s="46" t="s">
        <v>6</v>
      </c>
      <c r="AI70" s="47"/>
      <c r="AJ70" s="49">
        <f>SUM(AJ64:AJ69)</f>
        <v>1</v>
      </c>
      <c r="AK70" s="48"/>
      <c r="AL70" s="46" t="s">
        <v>6</v>
      </c>
      <c r="AM70" s="47"/>
      <c r="AN70" s="49">
        <f>SUM(AN64:AN69)</f>
        <v>19</v>
      </c>
      <c r="AO70" s="48"/>
      <c r="AR70" s="1"/>
      <c r="AV70" s="1"/>
    </row>
    <row r="71" spans="1:48" x14ac:dyDescent="0.25">
      <c r="AR71" s="1"/>
      <c r="AV71" s="1"/>
    </row>
    <row r="72" spans="1:48" x14ac:dyDescent="0.25">
      <c r="AR72" s="1"/>
      <c r="AV72" s="1"/>
    </row>
  </sheetData>
  <sheetProtection sheet="1" selectLockedCells="1"/>
  <mergeCells count="83">
    <mergeCell ref="AH5:AN5"/>
    <mergeCell ref="Q7:Q15"/>
    <mergeCell ref="B5:H5"/>
    <mergeCell ref="J5:P5"/>
    <mergeCell ref="R5:X5"/>
    <mergeCell ref="Z5:AF5"/>
    <mergeCell ref="R7:T7"/>
    <mergeCell ref="V7:X7"/>
    <mergeCell ref="Z7:AB7"/>
    <mergeCell ref="AD7:AF7"/>
    <mergeCell ref="AG7:AG15"/>
    <mergeCell ref="A7:A15"/>
    <mergeCell ref="B7:D7"/>
    <mergeCell ref="F7:H7"/>
    <mergeCell ref="J7:L7"/>
    <mergeCell ref="N7:P7"/>
    <mergeCell ref="A18:A26"/>
    <mergeCell ref="B18:D18"/>
    <mergeCell ref="F18:H18"/>
    <mergeCell ref="J18:L18"/>
    <mergeCell ref="N18:P18"/>
    <mergeCell ref="AD18:AF18"/>
    <mergeCell ref="AG18:AG26"/>
    <mergeCell ref="AH18:AJ18"/>
    <mergeCell ref="AL18:AN18"/>
    <mergeCell ref="AL7:AN7"/>
    <mergeCell ref="AH7:AJ7"/>
    <mergeCell ref="Q29:Q37"/>
    <mergeCell ref="R29:T29"/>
    <mergeCell ref="V29:X29"/>
    <mergeCell ref="V18:X18"/>
    <mergeCell ref="Z18:AB18"/>
    <mergeCell ref="Q18:Q26"/>
    <mergeCell ref="R18:T18"/>
    <mergeCell ref="Z29:AB29"/>
    <mergeCell ref="A29:A37"/>
    <mergeCell ref="B29:D29"/>
    <mergeCell ref="F29:H29"/>
    <mergeCell ref="J29:L29"/>
    <mergeCell ref="N29:P29"/>
    <mergeCell ref="AD29:AF29"/>
    <mergeCell ref="AG29:AG37"/>
    <mergeCell ref="AH29:AJ29"/>
    <mergeCell ref="AL29:AN29"/>
    <mergeCell ref="AD40:AF40"/>
    <mergeCell ref="AG40:AG48"/>
    <mergeCell ref="AH40:AJ40"/>
    <mergeCell ref="AL40:AN40"/>
    <mergeCell ref="A40:A48"/>
    <mergeCell ref="B40:D40"/>
    <mergeCell ref="F40:H40"/>
    <mergeCell ref="J40:L40"/>
    <mergeCell ref="N40:P40"/>
    <mergeCell ref="Q40:Q48"/>
    <mergeCell ref="R40:T40"/>
    <mergeCell ref="V40:X40"/>
    <mergeCell ref="Z40:AB40"/>
    <mergeCell ref="B51:D51"/>
    <mergeCell ref="F51:H51"/>
    <mergeCell ref="J51:L51"/>
    <mergeCell ref="N51:P51"/>
    <mergeCell ref="Q51:Q59"/>
    <mergeCell ref="AL62:AN62"/>
    <mergeCell ref="AL51:AN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51:A59"/>
    <mergeCell ref="V62:X62"/>
    <mergeCell ref="Z62:AB62"/>
    <mergeCell ref="AD62:AF62"/>
    <mergeCell ref="AG62:AG70"/>
    <mergeCell ref="AH62:AJ62"/>
  </mergeCells>
  <dataValidations count="5">
    <dataValidation type="list" allowBlank="1" showInputMessage="1" showErrorMessage="1" sqref="B12 F12 J12 N12 R12 V12 V23 R23 N23 J23 F23 B23 B34 F34 J34 N34 R34 V34 V45 R45 N45 J45 F45 B45 B56 F56 J56 N56 R56 V56 V67 R67 N67 J67 F67 B67 Z12 AD12 AH12 AL12 AL23 AH23 AD23 Z23 Z34 AD34 AH34 AL34 AL45 AH45 AD45 Z45 Z56 AD56 AH56 AL56 AL67 AH67 AD67 Z67" xr:uid="{00000000-0002-0000-1B00-000000000000}">
      <formula1>INDIRECT(B7)</formula1>
    </dataValidation>
    <dataValidation type="list" allowBlank="1" showInputMessage="1" showErrorMessage="1" sqref="B11 F11 J11 N11 R11 V11 V22 R22 N22 J22 F22 B22 B33 F33 J33 N33 R33 V33 V44 R44 N44 J44 F44 B44 B55 F55 J55 N55 R55 V55 V66 R66 N66 J66 F66 B66 Z11 AD11 AH11 AL11 AL22 AH22 AD22 Z22 Z33 AD33 AH33 AL33 AL44 AH44 AD44 Z44 Z55 AD55 AH55 AL55 AL66 AH66 AD66 Z66" xr:uid="{00000000-0002-0000-1B00-000001000000}">
      <formula1>INDIRECT(B7)</formula1>
    </dataValidation>
    <dataValidation type="list" allowBlank="1" showInputMessage="1" showErrorMessage="1" sqref="B10 F10 J10 N10 R10 V10 V21 R21 N21 J21 F21 B21 B32 F32 J32 N32 R32 V32 V43 R43 N43 J43 F43 B43 B54 F54 J54 N54 R54 V54 V65 R65 N65 J65 F65 B65 Z10 AD10 AH10 AL10 AL21 AH21 AD21 Z21 Z32 AD32 AH32 AL32 AL43 AH43 AD43 Z43 Z54 AD54 AH54 AL54 AL65 AH65 AD65 Z65" xr:uid="{00000000-0002-0000-1B00-000002000000}">
      <formula1>INDIRECT(B7)</formula1>
    </dataValidation>
    <dataValidation type="list" allowBlank="1" showInputMessage="1" showErrorMessage="1" sqref="B9 F9 J9 N9 R9 V9 V20 R20 N20 J20 F20 B20 B31 F31 J31 N31 R31 V31 V42 R42 N42 J42 F42 B42 B53 F53 J53 N53 R53 V53 V64 R64 N64 J64 F64 B64 Z9 AD9 AH9 AL9 AL20 AH20 AD20 Z20 Z31 AD31 AH31 AL31 AL42 AH42 AD42 Z42 Z53 AD53 AH53 AL53 AL64 AH64 AD64 Z64" xr:uid="{00000000-0002-0000-1B00-000003000000}">
      <formula1>INDIRECT(B7)</formula1>
    </dataValidation>
    <dataValidation type="list" allowBlank="1" showInputMessage="1" showErrorMessage="1" sqref="B13 F13 J13 N13 R13 V13 V24 R24 N24 J24 F24 B24 B35 F35 J35 N35 R35 V35 V46 R46 N46 J46 F46 B46 B57 F57 J57 N57 R57 V57 V68 R68 N68 J68 F68 B68 Z13 AD13 AH13 AL13 AL24 AH24 AD24 Z24 Z35 AD35 AH35 AL35 AL46 AH46 AD46 Z46 Z57 AD57 AH57 AL57 AL68 AH68 AD68 Z68" xr:uid="{00000000-0002-0000-1B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Q68"/>
  <sheetViews>
    <sheetView tabSelected="1"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88</v>
      </c>
      <c r="E3" s="27">
        <f>Otteluohjelma!$D$221</f>
        <v>44689</v>
      </c>
      <c r="H3" s="1" t="str">
        <f>Otteluohjelma!$G$221</f>
        <v>Tali/Helsinki</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44</v>
      </c>
      <c r="D6" s="71">
        <v>651</v>
      </c>
      <c r="E6" s="71">
        <v>46740</v>
      </c>
      <c r="F6" s="75">
        <v>1062.2727272727273</v>
      </c>
      <c r="G6" s="71">
        <v>651046.74</v>
      </c>
      <c r="H6"/>
    </row>
    <row r="7" spans="1:8" x14ac:dyDescent="0.25">
      <c r="A7" s="72" t="s">
        <v>14</v>
      </c>
      <c r="B7" s="72" t="s">
        <v>56</v>
      </c>
      <c r="C7" s="71">
        <v>44</v>
      </c>
      <c r="D7" s="71">
        <v>544</v>
      </c>
      <c r="E7" s="71">
        <v>45339</v>
      </c>
      <c r="F7" s="75">
        <v>1030.4318181818182</v>
      </c>
      <c r="G7" s="71">
        <v>544045.33900000004</v>
      </c>
      <c r="H7"/>
    </row>
    <row r="8" spans="1:8" ht="15.75" thickBot="1" x14ac:dyDescent="0.3">
      <c r="A8" s="25" t="s">
        <v>15</v>
      </c>
      <c r="B8" s="25" t="s">
        <v>57</v>
      </c>
      <c r="C8" s="73">
        <v>44</v>
      </c>
      <c r="D8" s="73">
        <v>497</v>
      </c>
      <c r="E8" s="73">
        <v>45298</v>
      </c>
      <c r="F8" s="28">
        <v>1029.5</v>
      </c>
      <c r="G8" s="73">
        <v>497045.29800000001</v>
      </c>
      <c r="H8"/>
    </row>
    <row r="9" spans="1:8" x14ac:dyDescent="0.25">
      <c r="A9" s="31" t="s">
        <v>16</v>
      </c>
      <c r="B9" s="31" t="s">
        <v>58</v>
      </c>
      <c r="C9" s="77">
        <v>44</v>
      </c>
      <c r="D9" s="77">
        <v>477</v>
      </c>
      <c r="E9" s="77">
        <v>45522</v>
      </c>
      <c r="F9" s="32">
        <v>1034.590909090909</v>
      </c>
      <c r="G9" s="77">
        <v>477045.522</v>
      </c>
      <c r="H9"/>
    </row>
    <row r="10" spans="1:8" x14ac:dyDescent="0.25">
      <c r="A10" s="72" t="s">
        <v>17</v>
      </c>
      <c r="B10" s="72" t="s">
        <v>75</v>
      </c>
      <c r="C10" s="71">
        <v>44</v>
      </c>
      <c r="D10" s="71">
        <v>450</v>
      </c>
      <c r="E10" s="71">
        <v>44497</v>
      </c>
      <c r="F10" s="75">
        <v>1011.2954545454545</v>
      </c>
      <c r="G10" s="71">
        <v>450044.49699999997</v>
      </c>
      <c r="H10"/>
    </row>
    <row r="11" spans="1:8" x14ac:dyDescent="0.25">
      <c r="A11" s="72" t="s">
        <v>18</v>
      </c>
      <c r="B11" s="72" t="s">
        <v>73</v>
      </c>
      <c r="C11" s="71">
        <v>44</v>
      </c>
      <c r="D11" s="71">
        <v>441</v>
      </c>
      <c r="E11" s="71">
        <v>44274</v>
      </c>
      <c r="F11" s="75">
        <v>1006.2272727272727</v>
      </c>
      <c r="G11" s="71">
        <v>441044.27399999998</v>
      </c>
      <c r="H11"/>
    </row>
    <row r="12" spans="1:8" x14ac:dyDescent="0.25">
      <c r="A12" s="72" t="s">
        <v>19</v>
      </c>
      <c r="B12" s="72" t="s">
        <v>181</v>
      </c>
      <c r="C12" s="71">
        <v>44</v>
      </c>
      <c r="D12" s="71">
        <v>433</v>
      </c>
      <c r="E12" s="71">
        <v>44037</v>
      </c>
      <c r="F12" s="75">
        <v>1000.8409090909091</v>
      </c>
      <c r="G12" s="71">
        <v>433044.03700000001</v>
      </c>
      <c r="H12"/>
    </row>
    <row r="13" spans="1:8" x14ac:dyDescent="0.25">
      <c r="A13" s="72" t="s">
        <v>20</v>
      </c>
      <c r="B13" s="72" t="s">
        <v>103</v>
      </c>
      <c r="C13" s="71">
        <v>44</v>
      </c>
      <c r="D13" s="71">
        <v>389</v>
      </c>
      <c r="E13" s="71">
        <v>43577</v>
      </c>
      <c r="F13" s="75">
        <v>990.38636363636363</v>
      </c>
      <c r="G13" s="71">
        <v>389043.57699999999</v>
      </c>
      <c r="H13"/>
    </row>
    <row r="14" spans="1:8" x14ac:dyDescent="0.25">
      <c r="A14" s="72" t="s">
        <v>76</v>
      </c>
      <c r="B14" s="72" t="s">
        <v>182</v>
      </c>
      <c r="C14" s="71">
        <v>44</v>
      </c>
      <c r="D14" s="71">
        <v>381</v>
      </c>
      <c r="E14" s="71">
        <v>43559</v>
      </c>
      <c r="F14" s="75">
        <v>989.97727272727275</v>
      </c>
      <c r="G14" s="71">
        <v>381043.55900000001</v>
      </c>
      <c r="H14"/>
    </row>
    <row r="15" spans="1:8" ht="15.75" thickBot="1" x14ac:dyDescent="0.3">
      <c r="A15" s="41" t="s">
        <v>77</v>
      </c>
      <c r="B15" s="29" t="s">
        <v>71</v>
      </c>
      <c r="C15" s="74">
        <v>44</v>
      </c>
      <c r="D15" s="74">
        <v>362</v>
      </c>
      <c r="E15" s="74">
        <v>42145</v>
      </c>
      <c r="F15" s="30">
        <v>957.84090909090912</v>
      </c>
      <c r="G15" s="74">
        <v>362042.14500000002</v>
      </c>
      <c r="H15"/>
    </row>
    <row r="16" spans="1:8" ht="15.75" thickBot="1" x14ac:dyDescent="0.3">
      <c r="A16" s="11" t="s">
        <v>78</v>
      </c>
      <c r="B16" s="25" t="s">
        <v>158</v>
      </c>
      <c r="C16" s="73">
        <v>44</v>
      </c>
      <c r="D16" s="73">
        <v>341</v>
      </c>
      <c r="E16" s="73">
        <v>43307</v>
      </c>
      <c r="F16" s="28">
        <v>984.25</v>
      </c>
      <c r="G16" s="73">
        <v>341043.30699999997</v>
      </c>
      <c r="H16"/>
    </row>
    <row r="17" spans="1:8" x14ac:dyDescent="0.25">
      <c r="A17" s="51" t="s">
        <v>79</v>
      </c>
      <c r="B17" s="31" t="s">
        <v>74</v>
      </c>
      <c r="C17" s="77">
        <v>44</v>
      </c>
      <c r="D17" s="77">
        <v>314</v>
      </c>
      <c r="E17" s="77">
        <v>42093</v>
      </c>
      <c r="F17" s="32">
        <v>956.65909090909088</v>
      </c>
      <c r="G17" s="77">
        <v>314042.09299999999</v>
      </c>
      <c r="H17"/>
    </row>
    <row r="18" spans="1:8" x14ac:dyDescent="0.25">
      <c r="A18" s="33"/>
      <c r="B18" s="16" t="s">
        <v>23</v>
      </c>
      <c r="C18" s="70">
        <v>528</v>
      </c>
      <c r="D18" s="70">
        <v>5280</v>
      </c>
      <c r="E18" s="70">
        <v>530388</v>
      </c>
      <c r="F18" s="4">
        <v>1004.5227272727273</v>
      </c>
      <c r="G18" s="70">
        <v>5280530.3880000003</v>
      </c>
      <c r="H18"/>
    </row>
    <row r="19" spans="1:8" x14ac:dyDescent="0.25">
      <c r="B19"/>
      <c r="C19"/>
      <c r="D19"/>
      <c r="E19"/>
      <c r="F19"/>
    </row>
    <row r="20" spans="1:8" x14ac:dyDescent="0.25">
      <c r="B20"/>
      <c r="C20"/>
      <c r="D20"/>
      <c r="E20"/>
      <c r="F20"/>
    </row>
    <row r="21" spans="1:8" x14ac:dyDescent="0.25">
      <c r="A21" s="1" t="s">
        <v>70</v>
      </c>
      <c r="E21" s="27">
        <f>Otteluohjelma!$D$221</f>
        <v>44689</v>
      </c>
      <c r="H21" s="1" t="str">
        <f>Otteluohjelma!$G$221</f>
        <v>Tali/Helsinki</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57</v>
      </c>
      <c r="C24" s="71">
        <v>5</v>
      </c>
      <c r="D24" s="71">
        <v>83</v>
      </c>
      <c r="E24" s="71">
        <v>5532</v>
      </c>
      <c r="F24" s="75">
        <v>1106.4000000000001</v>
      </c>
      <c r="G24" s="71">
        <v>83005.532000000007</v>
      </c>
      <c r="H24"/>
    </row>
    <row r="25" spans="1:8" x14ac:dyDescent="0.25">
      <c r="A25" s="72" t="s">
        <v>14</v>
      </c>
      <c r="B25" s="72" t="s">
        <v>72</v>
      </c>
      <c r="C25" s="71">
        <v>5</v>
      </c>
      <c r="D25" s="71">
        <v>80</v>
      </c>
      <c r="E25" s="71">
        <v>5509</v>
      </c>
      <c r="F25" s="75">
        <v>1101.8</v>
      </c>
      <c r="G25" s="71">
        <v>80005.509000000005</v>
      </c>
      <c r="H25"/>
    </row>
    <row r="26" spans="1:8" x14ac:dyDescent="0.25">
      <c r="A26" s="72" t="s">
        <v>15</v>
      </c>
      <c r="B26" s="72" t="s">
        <v>56</v>
      </c>
      <c r="C26" s="71">
        <v>5</v>
      </c>
      <c r="D26" s="71">
        <v>79</v>
      </c>
      <c r="E26" s="71">
        <v>5282</v>
      </c>
      <c r="F26" s="75">
        <v>1056.4000000000001</v>
      </c>
      <c r="G26" s="71">
        <v>79005.282000000007</v>
      </c>
      <c r="H26"/>
    </row>
    <row r="27" spans="1:8" x14ac:dyDescent="0.25">
      <c r="A27" s="72" t="s">
        <v>16</v>
      </c>
      <c r="B27" s="72" t="s">
        <v>158</v>
      </c>
      <c r="C27" s="71">
        <v>5</v>
      </c>
      <c r="D27" s="71">
        <v>72</v>
      </c>
      <c r="E27" s="71">
        <v>5173</v>
      </c>
      <c r="F27" s="75">
        <v>1034.5999999999999</v>
      </c>
      <c r="G27" s="71">
        <v>72005.172999999995</v>
      </c>
      <c r="H27"/>
    </row>
    <row r="28" spans="1:8" x14ac:dyDescent="0.25">
      <c r="A28" s="72" t="s">
        <v>17</v>
      </c>
      <c r="B28" s="72" t="s">
        <v>75</v>
      </c>
      <c r="C28" s="71">
        <v>5</v>
      </c>
      <c r="D28" s="71">
        <v>68</v>
      </c>
      <c r="E28" s="71">
        <v>5050</v>
      </c>
      <c r="F28" s="75">
        <v>1010</v>
      </c>
      <c r="G28" s="71">
        <v>68005.05</v>
      </c>
      <c r="H28"/>
    </row>
    <row r="29" spans="1:8" x14ac:dyDescent="0.25">
      <c r="A29" s="72" t="s">
        <v>18</v>
      </c>
      <c r="B29" s="72" t="s">
        <v>103</v>
      </c>
      <c r="C29" s="71">
        <v>5</v>
      </c>
      <c r="D29" s="71">
        <v>57</v>
      </c>
      <c r="E29" s="71">
        <v>5013</v>
      </c>
      <c r="F29" s="75">
        <v>1002.6</v>
      </c>
      <c r="G29" s="71">
        <v>57005.012999999999</v>
      </c>
      <c r="H29"/>
    </row>
    <row r="30" spans="1:8" x14ac:dyDescent="0.25">
      <c r="A30" s="72" t="s">
        <v>19</v>
      </c>
      <c r="B30" s="72" t="s">
        <v>71</v>
      </c>
      <c r="C30" s="71">
        <v>5</v>
      </c>
      <c r="D30" s="71">
        <v>57</v>
      </c>
      <c r="E30" s="71">
        <v>4886</v>
      </c>
      <c r="F30" s="75">
        <v>977.2</v>
      </c>
      <c r="G30" s="71">
        <v>57004.885999999999</v>
      </c>
      <c r="H30"/>
    </row>
    <row r="31" spans="1:8" x14ac:dyDescent="0.25">
      <c r="A31" s="72" t="s">
        <v>20</v>
      </c>
      <c r="B31" s="72" t="s">
        <v>181</v>
      </c>
      <c r="C31" s="71">
        <v>5</v>
      </c>
      <c r="D31" s="71">
        <v>32</v>
      </c>
      <c r="E31" s="71">
        <v>4977</v>
      </c>
      <c r="F31" s="75">
        <v>995.4</v>
      </c>
      <c r="G31" s="71">
        <v>32004.976999999999</v>
      </c>
      <c r="H31"/>
    </row>
    <row r="32" spans="1:8" x14ac:dyDescent="0.25">
      <c r="A32" s="72" t="s">
        <v>76</v>
      </c>
      <c r="B32" s="72" t="s">
        <v>182</v>
      </c>
      <c r="C32" s="71">
        <v>5</v>
      </c>
      <c r="D32" s="71">
        <v>22</v>
      </c>
      <c r="E32" s="71">
        <v>5133</v>
      </c>
      <c r="F32" s="75">
        <v>1026.5999999999999</v>
      </c>
      <c r="G32" s="71">
        <v>22005.133000000002</v>
      </c>
      <c r="H32"/>
    </row>
    <row r="33" spans="1:17" x14ac:dyDescent="0.25">
      <c r="A33" s="76" t="s">
        <v>77</v>
      </c>
      <c r="B33" s="72" t="s">
        <v>73</v>
      </c>
      <c r="C33" s="71">
        <v>5</v>
      </c>
      <c r="D33" s="71">
        <v>18</v>
      </c>
      <c r="E33" s="71">
        <v>5000</v>
      </c>
      <c r="F33" s="75">
        <v>1000</v>
      </c>
      <c r="G33" s="71">
        <v>18005</v>
      </c>
      <c r="H33"/>
    </row>
    <row r="34" spans="1:17" x14ac:dyDescent="0.25">
      <c r="A34" s="76" t="s">
        <v>78</v>
      </c>
      <c r="B34" s="72" t="s">
        <v>58</v>
      </c>
      <c r="C34" s="71">
        <v>5</v>
      </c>
      <c r="D34" s="71">
        <v>16</v>
      </c>
      <c r="E34" s="71">
        <v>5116</v>
      </c>
      <c r="F34" s="75">
        <v>1023.2</v>
      </c>
      <c r="G34" s="71">
        <v>16005.116</v>
      </c>
      <c r="H34"/>
    </row>
    <row r="35" spans="1:17" x14ac:dyDescent="0.25">
      <c r="A35" s="76" t="s">
        <v>79</v>
      </c>
      <c r="B35" s="72" t="s">
        <v>74</v>
      </c>
      <c r="C35" s="71">
        <v>5</v>
      </c>
      <c r="D35" s="71">
        <v>16</v>
      </c>
      <c r="E35" s="71">
        <v>4845</v>
      </c>
      <c r="F35" s="75">
        <v>969</v>
      </c>
      <c r="G35" s="71">
        <v>16004.844999999999</v>
      </c>
      <c r="H35"/>
    </row>
    <row r="36" spans="1:17" x14ac:dyDescent="0.25">
      <c r="A36" s="33"/>
      <c r="B36" s="16" t="s">
        <v>23</v>
      </c>
      <c r="C36" s="70">
        <v>60</v>
      </c>
      <c r="D36" s="70">
        <v>600</v>
      </c>
      <c r="E36" s="70">
        <v>61516</v>
      </c>
      <c r="F36" s="4">
        <v>1025.2666666666667</v>
      </c>
      <c r="G36" s="70">
        <v>600061.51599999995</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'Tulokset-K8'!$B$7&amp;" - "&amp;'Tulokset-K8'!$F$7</f>
        <v>AllStars - WRB</v>
      </c>
      <c r="B39" s="103"/>
      <c r="C39" s="64" t="str">
        <f>IF('Tulokset-K8'!$C$14=0,"",'Tulokset-K8'!$D$15&amp;" - "&amp;'Tulokset-K8'!$H$15)</f>
        <v>16 - 4</v>
      </c>
      <c r="D39" s="64"/>
      <c r="E39" s="103" t="str">
        <f>'Tulokset-K8'!$J$7&amp;" - "&amp;'Tulokset-K8'!$N$7</f>
        <v>Mistral - RäMe</v>
      </c>
      <c r="F39" s="103"/>
      <c r="G39" s="64" t="str">
        <f>IF('Tulokset-K8'!$C$14=0,"",'Tulokset-K8'!$D$15&amp;" - "&amp;'Tulokset-K8'!$H$15)</f>
        <v>16 - 4</v>
      </c>
      <c r="H39" s="64" t="str">
        <f>IF('Tulokset-K8'!$K$14=0,"",'Tulokset-K8'!$L$15&amp;" - "&amp;'Tulokset-K8'!$P$15)</f>
        <v>16 - 4</v>
      </c>
      <c r="Q39" s="66"/>
    </row>
    <row r="40" spans="1:17" s="65" customFormat="1" ht="12.75" x14ac:dyDescent="0.2">
      <c r="A40" s="103" t="str">
        <f>'Tulokset-K8'!$B$18&amp;" - "&amp;'Tulokset-K8'!$F$18</f>
        <v>GB - RäMe</v>
      </c>
      <c r="B40" s="103"/>
      <c r="C40" s="64" t="str">
        <f>IF('Tulokset-K8'!$C$25=0,"",'Tulokset-K8'!$D$26&amp;" - "&amp;'Tulokset-K8'!$H$26)</f>
        <v>18 - 2</v>
      </c>
      <c r="D40" s="64"/>
      <c r="E40" s="103" t="str">
        <f>'Tulokset-K8'!$J$18&amp;" - "&amp;'Tulokset-K8'!$N$18</f>
        <v>WRB - GH</v>
      </c>
      <c r="F40" s="103"/>
      <c r="G40" s="64" t="str">
        <f>IF('Tulokset-K8'!$C$25=0,"",'Tulokset-K8'!$D$26&amp;" - "&amp;'Tulokset-K8'!$H$26)</f>
        <v>18 - 2</v>
      </c>
      <c r="H40" s="64" t="str">
        <f>IF('Tulokset-K8'!$K$25=0,"",'Tulokset-K8'!$L$26&amp;" - "&amp;'Tulokset-K8'!$P$26)</f>
        <v>5 - 15</v>
      </c>
      <c r="Q40" s="66"/>
    </row>
    <row r="41" spans="1:17" s="65" customFormat="1" ht="12.75" x14ac:dyDescent="0.2">
      <c r="A41" s="103" t="str">
        <f>'Tulokset-K8'!$B$29&amp;" - "&amp;'Tulokset-K8'!$F$29</f>
        <v>Mainarit - BcStory</v>
      </c>
      <c r="B41" s="103"/>
      <c r="C41" s="64" t="str">
        <f>IF('Tulokset-K8'!$C$36=0,"",'Tulokset-K8'!$D$37&amp;" - "&amp;'Tulokset-K8'!$H$37)</f>
        <v>16 - 4</v>
      </c>
      <c r="D41" s="64"/>
      <c r="E41" s="103" t="str">
        <f>'Tulokset-K8'!$J$29&amp;" - "&amp;'Tulokset-K8'!$N$29</f>
        <v>TKK - Patteri</v>
      </c>
      <c r="F41" s="103"/>
      <c r="G41" s="64" t="str">
        <f>IF('Tulokset-K8'!$C$47=0,"",'Tulokset-K8'!$D$48&amp;" - "&amp;'Tulokset-K8'!$H$48)</f>
        <v>18 - 2</v>
      </c>
      <c r="H41" s="64" t="str">
        <f>IF('Tulokset-K8'!$K$36=0,"",'Tulokset-K8'!$L$37&amp;" - "&amp;'Tulokset-K8'!$P$37)</f>
        <v>14 - 6</v>
      </c>
      <c r="Q41" s="66"/>
    </row>
    <row r="42" spans="1:17" s="65" customFormat="1" ht="12.75" x14ac:dyDescent="0.2">
      <c r="A42" s="103" t="str">
        <f>'Tulokset-K8'!$B$40&amp;" - "&amp;'Tulokset-K8'!$F$40</f>
        <v>TKK - TPS</v>
      </c>
      <c r="B42" s="103"/>
      <c r="C42" s="64" t="str">
        <f>IF('Tulokset-K8'!$C$47=0,"",'Tulokset-K8'!$D$48&amp;" - "&amp;'Tulokset-K8'!$H$48)</f>
        <v>18 - 2</v>
      </c>
      <c r="D42" s="64"/>
      <c r="E42" s="103" t="str">
        <f>'Tulokset-K8'!$J$40&amp;" - "&amp;'Tulokset-K8'!$N$40</f>
        <v>BcStory - Bay</v>
      </c>
      <c r="F42" s="103"/>
      <c r="G42" s="64" t="str">
        <f>IF('Tulokset-K8'!$C$58=0,"",'Tulokset-K8'!$D$59&amp;" - "&amp;'Tulokset-K8'!$H$59)</f>
        <v>16 - 4</v>
      </c>
      <c r="H42" s="64" t="str">
        <f>IF('Tulokset-K8'!$K$47=0,"",'Tulokset-K8'!$L$48&amp;" - "&amp;'Tulokset-K8'!$P$48)</f>
        <v>6 - 14</v>
      </c>
      <c r="Q42" s="66"/>
    </row>
    <row r="43" spans="1:17" s="65" customFormat="1" ht="12.75" x14ac:dyDescent="0.2">
      <c r="A43" s="103" t="str">
        <f>'Tulokset-K8'!$B$51&amp;" - "&amp;'Tulokset-K8'!$F$51</f>
        <v>Bay - GH</v>
      </c>
      <c r="B43" s="103"/>
      <c r="C43" s="64" t="str">
        <f>IF('Tulokset-K8'!$C$58=0,"",'Tulokset-K8'!$D$59&amp;" - "&amp;'Tulokset-K8'!$H$59)</f>
        <v>16 - 4</v>
      </c>
      <c r="D43" s="64"/>
      <c r="E43" s="103" t="str">
        <f>'Tulokset-K8'!$J$51&amp;" - "&amp;'Tulokset-K8'!$N$51</f>
        <v>GB - TPS</v>
      </c>
      <c r="F43" s="103"/>
      <c r="G43" s="64" t="str">
        <f>IF('Tulokset-K8'!$C$58=0,"",'Tulokset-K8'!$D$59&amp;" - "&amp;'Tulokset-K8'!$H$59)</f>
        <v>16 - 4</v>
      </c>
      <c r="H43" s="64" t="str">
        <f>IF('Tulokset-K8'!$K$58=0,"",'Tulokset-K8'!$L$59&amp;" - "&amp;'Tulokset-K8'!$P$59)</f>
        <v>15 - 5</v>
      </c>
      <c r="Q43" s="66"/>
    </row>
    <row r="44" spans="1:17" s="65" customFormat="1" ht="12.75" x14ac:dyDescent="0.2">
      <c r="A44" s="103" t="str">
        <f>'Tulokset-K8'!$B$62&amp;" - "&amp;'Tulokset-K8'!$F$62</f>
        <v>Patteri - Mistral</v>
      </c>
      <c r="B44" s="103"/>
      <c r="C44" s="64" t="str">
        <f>IF('Tulokset-K8'!$C$69=0,"",'Tulokset-K8'!$D$70&amp;" - "&amp;'Tulokset-K8'!$H$70)</f>
        <v>2 - 18</v>
      </c>
      <c r="D44" s="64"/>
      <c r="E44" s="103" t="str">
        <f>'Tulokset-K8'!$J$62&amp;" - "&amp;'Tulokset-K8'!$N$62</f>
        <v>Mainarit - AllStars</v>
      </c>
      <c r="F44" s="103"/>
      <c r="G44" s="64" t="str">
        <f>IF('Tulokset-K8'!$C$69=0,"",'Tulokset-K8'!$D$70&amp;" - "&amp;'Tulokset-K8'!$H$70)</f>
        <v>2 - 18</v>
      </c>
      <c r="H44" s="64" t="str">
        <f>IF('Tulokset-K8'!$K$69=0,"",'Tulokset-K8'!$L$70&amp;" - "&amp;'Tulokset-K8'!$P$70)</f>
        <v>16 - 4</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'Tulokset-K8'!$R$7&amp;" - "&amp;'Tulokset-K8'!$V$7</f>
        <v>Bay - Patteri</v>
      </c>
      <c r="B47" s="103"/>
      <c r="C47" s="64" t="str">
        <f>IF('Tulokset-K8'!$S$14=0,"",'Tulokset-K8'!$T$15&amp;" - "&amp;'Tulokset-K8'!$X$15)</f>
        <v>16 - 4</v>
      </c>
      <c r="D47" s="64"/>
      <c r="E47" s="103" t="str">
        <f>'Tulokset-K8'!$Z$7&amp;" - "&amp;'Tulokset-K8'!$AD$7</f>
        <v>Mainarit - TPS</v>
      </c>
      <c r="F47" s="103"/>
      <c r="G47" s="64" t="str">
        <f>IF('Tulokset-K8'!$C$14=0,"",'Tulokset-K8'!$D$15&amp;" - "&amp;'Tulokset-K8'!$H$15)</f>
        <v>16 - 4</v>
      </c>
      <c r="H47" s="64" t="str">
        <f>IF('Tulokset-K8'!$AA$14=0,"",'Tulokset-K8'!$AB$15&amp;" - "&amp;'Tulokset-K8'!$AF$15)</f>
        <v>16 - 4</v>
      </c>
      <c r="Q47" s="66"/>
    </row>
    <row r="48" spans="1:17" s="65" customFormat="1" ht="12.75" x14ac:dyDescent="0.2">
      <c r="A48" s="103" t="str">
        <f>'Tulokset-K8'!$R$18&amp;" - "&amp;'Tulokset-K8'!$V$18</f>
        <v>AllStars - TKK</v>
      </c>
      <c r="B48" s="103"/>
      <c r="C48" s="64" t="str">
        <f>IF('Tulokset-K8'!$S$25=0,"",'Tulokset-K8'!$T$26&amp;" - "&amp;'Tulokset-K8'!$X$26)</f>
        <v>4 - 16</v>
      </c>
      <c r="D48" s="64"/>
      <c r="E48" s="103" t="str">
        <f>'Tulokset-K8'!$Z$18&amp;" - "&amp;'Tulokset-K8'!$AD$18</f>
        <v>BcStory - Mistral</v>
      </c>
      <c r="F48" s="103"/>
      <c r="G48" s="64" t="str">
        <f>IF('Tulokset-K8'!$C$25=0,"",'Tulokset-K8'!$D$26&amp;" - "&amp;'Tulokset-K8'!$H$26)</f>
        <v>18 - 2</v>
      </c>
      <c r="H48" s="64" t="str">
        <f>IF('Tulokset-K8'!$AA$25=0,"",'Tulokset-K8'!$AB$26&amp;" - "&amp;'Tulokset-K8'!$AF$26)</f>
        <v>2 - 18</v>
      </c>
      <c r="Q48" s="66"/>
    </row>
    <row r="49" spans="1:17" s="65" customFormat="1" ht="12.75" x14ac:dyDescent="0.2">
      <c r="A49" s="103" t="str">
        <f>'Tulokset-K8'!$R$29&amp;" - "&amp;'Tulokset-K8'!$V$29</f>
        <v>WRB - TPS</v>
      </c>
      <c r="B49" s="103"/>
      <c r="C49" s="64" t="str">
        <f>IF('Tulokset-K8'!$S$36=0,"",'Tulokset-K8'!$T$37&amp;" - "&amp;'Tulokset-K8'!$X$37)</f>
        <v>16 - 4</v>
      </c>
      <c r="D49" s="64"/>
      <c r="E49" s="103" t="str">
        <f>'Tulokset-K8'!$Z$29&amp;" - "&amp;'Tulokset-K8'!$AD$29</f>
        <v>Bay - RäMe</v>
      </c>
      <c r="F49" s="103"/>
      <c r="G49" s="64" t="str">
        <f>IF('Tulokset-K8'!$C$47=0,"",'Tulokset-K8'!$D$48&amp;" - "&amp;'Tulokset-K8'!$H$48)</f>
        <v>18 - 2</v>
      </c>
      <c r="H49" s="64" t="str">
        <f>IF('Tulokset-K8'!$AA$36=0,"",'Tulokset-K8'!$AB$37&amp;" - "&amp;'Tulokset-K8'!$AF$37)</f>
        <v>14 - 6</v>
      </c>
      <c r="Q49" s="66"/>
    </row>
    <row r="50" spans="1:17" s="65" customFormat="1" ht="12.75" x14ac:dyDescent="0.2">
      <c r="A50" s="103" t="str">
        <f>'Tulokset-K8'!$R$40&amp;" - "&amp;'Tulokset-K8'!$V$40</f>
        <v>GH - Mistral</v>
      </c>
      <c r="B50" s="103"/>
      <c r="C50" s="64" t="str">
        <f>IF('Tulokset-K8'!$S$47=0,"",'Tulokset-K8'!$T$48&amp;" - "&amp;'Tulokset-K8'!$X$48)</f>
        <v>16 - 4</v>
      </c>
      <c r="D50" s="64"/>
      <c r="E50" s="103" t="str">
        <f>'Tulokset-K8'!$Z$40&amp;" - "&amp;'Tulokset-K8'!$AD$40</f>
        <v>AllStars - GB</v>
      </c>
      <c r="F50" s="103"/>
      <c r="G50" s="64" t="str">
        <f>IF('Tulokset-K8'!$C$58=0,"",'Tulokset-K8'!$D$59&amp;" - "&amp;'Tulokset-K8'!$H$59)</f>
        <v>16 - 4</v>
      </c>
      <c r="H50" s="64" t="str">
        <f>IF('Tulokset-K8'!$AA$47=0,"",'Tulokset-K8'!$AB$48&amp;" - "&amp;'Tulokset-K8'!$AF$48)</f>
        <v>4 - 16</v>
      </c>
      <c r="Q50" s="66"/>
    </row>
    <row r="51" spans="1:17" s="65" customFormat="1" ht="12.75" x14ac:dyDescent="0.2">
      <c r="A51" s="103" t="str">
        <f>'Tulokset-K8'!$R$51&amp;" - "&amp;'Tulokset-K8'!$V$51</f>
        <v>RäMe - Mainarit</v>
      </c>
      <c r="B51" s="103"/>
      <c r="C51" s="64" t="str">
        <f>IF('Tulokset-K8'!$S$58=0,"",'Tulokset-K8'!$T$59&amp;" - "&amp;'Tulokset-K8'!$X$59)</f>
        <v>2 - 18</v>
      </c>
      <c r="D51" s="64"/>
      <c r="E51" s="103" t="str">
        <f>'Tulokset-K8'!$Z$51&amp;" - "&amp;'Tulokset-K8'!$AD$51</f>
        <v>WRB - Patteri</v>
      </c>
      <c r="F51" s="103"/>
      <c r="G51" s="64" t="str">
        <f>IF('Tulokset-K8'!$C$58=0,"",'Tulokset-K8'!$D$59&amp;" - "&amp;'Tulokset-K8'!$H$59)</f>
        <v>16 - 4</v>
      </c>
      <c r="H51" s="64" t="str">
        <f>IF('Tulokset-K8'!$AA$58=0,"",'Tulokset-K8'!$AB$59&amp;" - "&amp;'Tulokset-K8'!$AF$59)</f>
        <v>14 - 6</v>
      </c>
      <c r="Q51" s="66"/>
    </row>
    <row r="52" spans="1:17" s="65" customFormat="1" ht="12.75" x14ac:dyDescent="0.2">
      <c r="A52" s="103" t="str">
        <f>'Tulokset-K8'!$R$62&amp;" - "&amp;'Tulokset-K8'!$V$62</f>
        <v>BcStory - GB</v>
      </c>
      <c r="B52" s="103"/>
      <c r="C52" s="64" t="str">
        <f>IF('Tulokset-K8'!$S$69=0,"",'Tulokset-K8'!$T$70&amp;" - "&amp;'Tulokset-K8'!$X$70)</f>
        <v>6 - 14</v>
      </c>
      <c r="D52" s="64"/>
      <c r="E52" s="103" t="str">
        <f>'Tulokset-K8'!$Z$62&amp;" - "&amp;'Tulokset-K8'!$AD$62</f>
        <v>GH - TKK</v>
      </c>
      <c r="F52" s="103"/>
      <c r="G52" s="64" t="str">
        <f>IF('Tulokset-K8'!$C$69=0,"",'Tulokset-K8'!$D$70&amp;" - "&amp;'Tulokset-K8'!$H$70)</f>
        <v>2 - 18</v>
      </c>
      <c r="H52" s="64" t="str">
        <f>IF('Tulokset-K8'!$AA$69=0,"",'Tulokset-K8'!$AB$70&amp;" - "&amp;'Tulokset-K8'!$AF$70)</f>
        <v>16 - 4</v>
      </c>
      <c r="Q52" s="66"/>
    </row>
    <row r="53" spans="1:17" s="67" customFormat="1" ht="11.25" x14ac:dyDescent="0.2">
      <c r="A53" s="104"/>
      <c r="B53" s="104"/>
      <c r="C53" s="26"/>
      <c r="D53" s="26"/>
      <c r="Q53" s="68"/>
    </row>
    <row r="54" spans="1:17" s="65" customFormat="1" ht="12.75" x14ac:dyDescent="0.2">
      <c r="A54" s="10" t="s">
        <v>93</v>
      </c>
      <c r="B54" s="64"/>
      <c r="C54" s="64"/>
      <c r="D54" s="64"/>
      <c r="E54" s="10"/>
      <c r="F54" s="64"/>
      <c r="G54" s="64"/>
      <c r="Q54" s="66"/>
    </row>
    <row r="55" spans="1:17" s="65" customFormat="1" ht="12.75" x14ac:dyDescent="0.2">
      <c r="A55" s="103" t="str">
        <f>'Tulokset-K8'!$AH$7&amp;" - "&amp;'Tulokset-K8'!$AL$7</f>
        <v>BcStory - TKK</v>
      </c>
      <c r="B55" s="103"/>
      <c r="C55" s="64" t="str">
        <f>IF('Tulokset-K8'!$AI$14=0,"",'Tulokset-K8'!$AJ$15&amp;" - "&amp;'Tulokset-K8'!$AN$15)</f>
        <v>4 - 16</v>
      </c>
      <c r="D55" s="64"/>
      <c r="E55" s="103"/>
      <c r="F55" s="103"/>
      <c r="G55" s="64" t="str">
        <f>IF('Tulokset-K8'!$C$14=0,"",'Tulokset-K8'!$D$15&amp;" - "&amp;'Tulokset-K8'!$H$15)</f>
        <v>16 - 4</v>
      </c>
      <c r="H55" s="64" t="str">
        <f>IF('Tulokset-K8'!$AQ$14=0,"",'Tulokset-K8'!$AR$15&amp;" - "&amp;'Tulokset-K8'!$AV$15)</f>
        <v/>
      </c>
      <c r="Q55" s="66"/>
    </row>
    <row r="56" spans="1:17" s="65" customFormat="1" ht="12.75" x14ac:dyDescent="0.2">
      <c r="A56" s="103" t="str">
        <f>'Tulokset-K8'!$AH$18&amp;" - "&amp;'Tulokset-K8'!$AL$18</f>
        <v>Patteri - GB</v>
      </c>
      <c r="B56" s="103"/>
      <c r="C56" s="64" t="str">
        <f>IF('Tulokset-K8'!$AI$25=0,"",'Tulokset-K8'!$AJ$26&amp;" - "&amp;'Tulokset-K8'!$AN$26)</f>
        <v>0 - 20</v>
      </c>
      <c r="D56" s="64"/>
      <c r="E56" s="103"/>
      <c r="F56" s="103"/>
      <c r="G56" s="64" t="str">
        <f>IF('Tulokset-K8'!$C$25=0,"",'Tulokset-K8'!$D$26&amp;" - "&amp;'Tulokset-K8'!$H$26)</f>
        <v>18 - 2</v>
      </c>
      <c r="H56" s="64" t="str">
        <f>IF('Tulokset-K8'!$AQ$25=0,"",'Tulokset-K8'!$AR$26&amp;" - "&amp;'Tulokset-K8'!$AV$26)</f>
        <v/>
      </c>
      <c r="Q56" s="66"/>
    </row>
    <row r="57" spans="1:17" s="65" customFormat="1" ht="12.75" x14ac:dyDescent="0.2">
      <c r="A57" s="103" t="str">
        <f>'Tulokset-K8'!$AH$29&amp;" - "&amp;'Tulokset-K8'!$AL$29</f>
        <v>Mainarit - GH</v>
      </c>
      <c r="B57" s="103"/>
      <c r="C57" s="64" t="str">
        <f>IF('Tulokset-K8'!$AI$36=0,"",'Tulokset-K8'!$AJ$37&amp;" - "&amp;'Tulokset-K8'!$AN$37)</f>
        <v>14 - 6</v>
      </c>
      <c r="D57" s="64"/>
      <c r="E57" s="103"/>
      <c r="F57" s="103"/>
      <c r="G57" s="64" t="str">
        <f>IF('Tulokset-K8'!$C$47=0,"",'Tulokset-K8'!$D$48&amp;" - "&amp;'Tulokset-K8'!$H$48)</f>
        <v>18 - 2</v>
      </c>
      <c r="H57" s="64" t="str">
        <f>IF('Tulokset-K8'!$AQ$36=0,"",'Tulokset-K8'!$AR$37&amp;" - "&amp;'Tulokset-K8'!$AV$37)</f>
        <v/>
      </c>
      <c r="Q57" s="66"/>
    </row>
    <row r="58" spans="1:17" s="65" customFormat="1" ht="12.75" x14ac:dyDescent="0.2">
      <c r="A58" s="103" t="str">
        <f>'Tulokset-K8'!$AH$40&amp;" - "&amp;'Tulokset-K8'!$AL$40</f>
        <v>RäMe - WRB</v>
      </c>
      <c r="B58" s="103"/>
      <c r="C58" s="64" t="str">
        <f>IF('Tulokset-K8'!$AI$47=0,"",'Tulokset-K8'!$AJ$48&amp;" - "&amp;'Tulokset-K8'!$AN$48)</f>
        <v>2 - 18</v>
      </c>
      <c r="D58" s="64"/>
      <c r="E58" s="103"/>
      <c r="F58" s="103"/>
      <c r="G58" s="64" t="str">
        <f>IF('Tulokset-K8'!$C$58=0,"",'Tulokset-K8'!$D$59&amp;" - "&amp;'Tulokset-K8'!$H$59)</f>
        <v>16 - 4</v>
      </c>
      <c r="H58" s="64" t="str">
        <f>IF('Tulokset-K8'!$AQ$47=0,"",'Tulokset-K8'!$AR$48&amp;" - "&amp;'Tulokset-K8'!$AV$48)</f>
        <v/>
      </c>
      <c r="Q58" s="66"/>
    </row>
    <row r="59" spans="1:17" s="65" customFormat="1" ht="12.75" x14ac:dyDescent="0.2">
      <c r="A59" s="103" t="str">
        <f>'Tulokset-K8'!$AH$51&amp;" - "&amp;'Tulokset-K8'!$AL$51</f>
        <v>AllStars - Mistral</v>
      </c>
      <c r="B59" s="103"/>
      <c r="C59" s="64" t="str">
        <f>IF('Tulokset-K8'!$AI$58=0,"",'Tulokset-K8'!$AJ$59&amp;" - "&amp;'Tulokset-K8'!$AN$59)</f>
        <v>4 - 16</v>
      </c>
      <c r="D59" s="64"/>
      <c r="E59" s="103"/>
      <c r="F59" s="103"/>
      <c r="G59" s="64" t="str">
        <f>IF('Tulokset-K8'!$C$58=0,"",'Tulokset-K8'!$D$59&amp;" - "&amp;'Tulokset-K8'!$H$59)</f>
        <v>16 - 4</v>
      </c>
      <c r="H59" s="64" t="str">
        <f>IF('Tulokset-K8'!$AQ$58=0,"",'Tulokset-K8'!$AR$59&amp;" - "&amp;'Tulokset-K8'!$AV$59)</f>
        <v/>
      </c>
      <c r="Q59" s="66"/>
    </row>
    <row r="60" spans="1:17" s="65" customFormat="1" ht="12.75" x14ac:dyDescent="0.2">
      <c r="A60" s="103" t="str">
        <f>'Tulokset-K8'!$AH$62&amp;" - "&amp;'Tulokset-K8'!$AL$62</f>
        <v>TPS - Bay</v>
      </c>
      <c r="B60" s="103"/>
      <c r="C60" s="64" t="str">
        <f>IF('Tulokset-K8'!$AI$69=0,"",'Tulokset-K8'!$AJ$70&amp;" - "&amp;'Tulokset-K8'!$AN$70)</f>
        <v>1 - 19</v>
      </c>
      <c r="D60" s="64"/>
      <c r="E60" s="103"/>
      <c r="F60" s="103"/>
      <c r="G60" s="64" t="str">
        <f>IF('Tulokset-K8'!$C$69=0,"",'Tulokset-K8'!$D$70&amp;" - "&amp;'Tulokset-K8'!$H$70)</f>
        <v>2 - 18</v>
      </c>
      <c r="H60" s="64" t="str">
        <f>IF('Tulokset-K8'!$AQ$69=0,"",'Tulokset-K8'!$AR$70&amp;" - "&amp;'Tulokset-K8'!$AV$70)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8545" r:id="rId6" name="Button 1">
              <controlPr defaultSize="0" print="0" autoFill="0" autoPict="0" macro="[0]!NSM_ST_K8">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1"/>
  <dimension ref="A1:Q75"/>
  <sheetViews>
    <sheetView topLeftCell="A46" workbookViewId="0">
      <selection activeCell="B43" sqref="B43"/>
    </sheetView>
  </sheetViews>
  <sheetFormatPr defaultRowHeight="12.75" x14ac:dyDescent="0.2"/>
  <cols>
    <col min="1" max="1" width="32.5703125" customWidth="1"/>
    <col min="2" max="2" width="10" bestFit="1" customWidth="1"/>
    <col min="3" max="3" width="5.85546875" bestFit="1" customWidth="1"/>
    <col min="4" max="4" width="6" bestFit="1" customWidth="1"/>
    <col min="5" max="5" width="7.42578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Otteluohjelma!$A$7</f>
        <v>1. KIERROS</v>
      </c>
      <c r="B5" s="27">
        <f>Otteluohjelma!$D$7</f>
        <v>44478</v>
      </c>
      <c r="F5" s="1" t="str">
        <f>Otteluohjelma!$G$7</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192</v>
      </c>
      <c r="B8" t="s">
        <v>56</v>
      </c>
      <c r="C8" s="70">
        <v>6</v>
      </c>
      <c r="D8" s="70">
        <v>1391</v>
      </c>
      <c r="E8" s="70">
        <v>12</v>
      </c>
      <c r="F8" s="4">
        <v>231.83333333333334</v>
      </c>
      <c r="G8" s="70">
        <v>12001.391</v>
      </c>
    </row>
    <row r="9" spans="1:17" x14ac:dyDescent="0.2">
      <c r="A9" t="s">
        <v>198</v>
      </c>
      <c r="B9" t="s">
        <v>181</v>
      </c>
      <c r="C9" s="70">
        <v>6</v>
      </c>
      <c r="D9" s="70">
        <v>1387</v>
      </c>
      <c r="E9" s="70">
        <v>8</v>
      </c>
      <c r="F9" s="4">
        <v>231.16666666666666</v>
      </c>
      <c r="G9" s="70">
        <v>8001.3869999999997</v>
      </c>
    </row>
    <row r="10" spans="1:17" x14ac:dyDescent="0.2">
      <c r="A10" t="s">
        <v>131</v>
      </c>
      <c r="B10" t="s">
        <v>72</v>
      </c>
      <c r="C10" s="70">
        <v>6</v>
      </c>
      <c r="D10" s="70">
        <v>1353</v>
      </c>
      <c r="E10" s="70">
        <v>12</v>
      </c>
      <c r="F10" s="4">
        <v>225.5</v>
      </c>
      <c r="G10" s="70">
        <v>12001.352999999999</v>
      </c>
    </row>
    <row r="11" spans="1:17" x14ac:dyDescent="0.2">
      <c r="A11" t="s">
        <v>142</v>
      </c>
      <c r="B11" t="s">
        <v>72</v>
      </c>
      <c r="C11" s="70">
        <v>6</v>
      </c>
      <c r="D11" s="70">
        <v>1343</v>
      </c>
      <c r="E11" s="70">
        <v>6</v>
      </c>
      <c r="F11" s="4">
        <v>223.83333333333334</v>
      </c>
      <c r="G11" s="70">
        <v>6001.3429999999998</v>
      </c>
    </row>
    <row r="12" spans="1:17" x14ac:dyDescent="0.2">
      <c r="A12" t="s">
        <v>208</v>
      </c>
      <c r="B12" t="s">
        <v>103</v>
      </c>
      <c r="C12" s="70">
        <v>6</v>
      </c>
      <c r="D12" s="70">
        <v>1333</v>
      </c>
      <c r="E12" s="70">
        <v>10</v>
      </c>
      <c r="F12" s="4">
        <v>222.16666666666666</v>
      </c>
      <c r="G12" s="70">
        <v>10001.333000000001</v>
      </c>
    </row>
    <row r="13" spans="1:17" x14ac:dyDescent="0.2">
      <c r="A13" t="s">
        <v>115</v>
      </c>
      <c r="B13" t="s">
        <v>73</v>
      </c>
      <c r="C13" s="70">
        <v>6</v>
      </c>
      <c r="D13" s="70">
        <v>1288</v>
      </c>
      <c r="E13" s="70">
        <v>8</v>
      </c>
      <c r="F13" s="4">
        <v>214.66666666666666</v>
      </c>
      <c r="G13" s="70">
        <v>8001.2879999999996</v>
      </c>
    </row>
    <row r="14" spans="1:17" x14ac:dyDescent="0.2">
      <c r="A14" t="s">
        <v>201</v>
      </c>
      <c r="B14" t="s">
        <v>181</v>
      </c>
      <c r="C14" s="70">
        <v>6</v>
      </c>
      <c r="D14" s="70">
        <v>1277</v>
      </c>
      <c r="E14" s="70">
        <v>8</v>
      </c>
      <c r="F14" s="4">
        <v>212.83333333333334</v>
      </c>
      <c r="G14" s="70">
        <v>8001.277</v>
      </c>
    </row>
    <row r="15" spans="1:17" x14ac:dyDescent="0.2">
      <c r="A15" t="s">
        <v>119</v>
      </c>
      <c r="B15" t="s">
        <v>103</v>
      </c>
      <c r="C15" s="70">
        <v>6</v>
      </c>
      <c r="D15" s="70">
        <v>1251</v>
      </c>
      <c r="E15" s="70">
        <v>8</v>
      </c>
      <c r="F15" s="4">
        <v>208.5</v>
      </c>
      <c r="G15" s="70">
        <v>8001.2510000000002</v>
      </c>
    </row>
    <row r="16" spans="1:17" x14ac:dyDescent="0.2">
      <c r="A16" t="s">
        <v>197</v>
      </c>
      <c r="B16" t="s">
        <v>73</v>
      </c>
      <c r="C16" s="70">
        <v>2</v>
      </c>
      <c r="D16" s="70">
        <v>416</v>
      </c>
      <c r="E16" s="70">
        <v>2</v>
      </c>
      <c r="F16" s="4">
        <v>208</v>
      </c>
      <c r="G16" s="70">
        <v>2000.4159999999999</v>
      </c>
    </row>
    <row r="17" spans="1:7" x14ac:dyDescent="0.2">
      <c r="A17" t="s">
        <v>194</v>
      </c>
      <c r="B17" t="s">
        <v>73</v>
      </c>
      <c r="C17" s="70">
        <v>6</v>
      </c>
      <c r="D17" s="70">
        <v>1237</v>
      </c>
      <c r="E17" s="70">
        <v>8</v>
      </c>
      <c r="F17" s="4">
        <v>206.16666666666666</v>
      </c>
      <c r="G17" s="70">
        <v>8001.2370000000001</v>
      </c>
    </row>
    <row r="18" spans="1:7" x14ac:dyDescent="0.2">
      <c r="A18" t="s">
        <v>161</v>
      </c>
      <c r="B18" t="s">
        <v>158</v>
      </c>
      <c r="C18" s="70">
        <v>6</v>
      </c>
      <c r="D18" s="70">
        <v>1233</v>
      </c>
      <c r="E18" s="70">
        <v>6</v>
      </c>
      <c r="F18" s="4">
        <v>205.5</v>
      </c>
      <c r="G18" s="70">
        <v>6001.2330000000002</v>
      </c>
    </row>
    <row r="19" spans="1:7" x14ac:dyDescent="0.2">
      <c r="A19" t="s">
        <v>109</v>
      </c>
      <c r="B19" t="s">
        <v>58</v>
      </c>
      <c r="C19" s="70">
        <v>6</v>
      </c>
      <c r="D19" s="70">
        <v>1231</v>
      </c>
      <c r="E19" s="70">
        <v>11</v>
      </c>
      <c r="F19" s="4">
        <v>205.16666666666666</v>
      </c>
      <c r="G19" s="70">
        <v>11001.231</v>
      </c>
    </row>
    <row r="20" spans="1:7" x14ac:dyDescent="0.2">
      <c r="A20" t="s">
        <v>123</v>
      </c>
      <c r="B20" t="s">
        <v>75</v>
      </c>
      <c r="C20" s="70">
        <v>6</v>
      </c>
      <c r="D20" s="70">
        <v>1227</v>
      </c>
      <c r="E20" s="70">
        <v>8</v>
      </c>
      <c r="F20" s="4">
        <v>204.5</v>
      </c>
      <c r="G20" s="70">
        <v>8001.2269999999999</v>
      </c>
    </row>
    <row r="21" spans="1:7" x14ac:dyDescent="0.2">
      <c r="A21" t="s">
        <v>132</v>
      </c>
      <c r="B21" t="s">
        <v>75</v>
      </c>
      <c r="C21" s="70">
        <v>6</v>
      </c>
      <c r="D21" s="70">
        <v>1225</v>
      </c>
      <c r="E21" s="70">
        <v>8</v>
      </c>
      <c r="F21" s="4">
        <v>204.16666666666666</v>
      </c>
      <c r="G21" s="70">
        <v>8001.2250000000004</v>
      </c>
    </row>
    <row r="22" spans="1:7" x14ac:dyDescent="0.2">
      <c r="A22" t="s">
        <v>166</v>
      </c>
      <c r="B22" t="s">
        <v>158</v>
      </c>
      <c r="C22" s="70">
        <v>6</v>
      </c>
      <c r="D22" s="70">
        <v>1215</v>
      </c>
      <c r="E22" s="70">
        <v>6</v>
      </c>
      <c r="F22" s="4">
        <v>202.5</v>
      </c>
      <c r="G22" s="70">
        <v>6001.2150000000001</v>
      </c>
    </row>
    <row r="23" spans="1:7" x14ac:dyDescent="0.2">
      <c r="A23" t="s">
        <v>178</v>
      </c>
      <c r="B23" t="s">
        <v>72</v>
      </c>
      <c r="C23" s="70">
        <v>6</v>
      </c>
      <c r="D23" s="70">
        <v>1212</v>
      </c>
      <c r="E23" s="70">
        <v>12</v>
      </c>
      <c r="F23" s="4">
        <v>202</v>
      </c>
      <c r="G23" s="70">
        <v>12001.212</v>
      </c>
    </row>
    <row r="24" spans="1:7" x14ac:dyDescent="0.2">
      <c r="A24" t="s">
        <v>184</v>
      </c>
      <c r="B24" t="s">
        <v>182</v>
      </c>
      <c r="C24" s="70">
        <v>6</v>
      </c>
      <c r="D24" s="70">
        <v>1212</v>
      </c>
      <c r="E24" s="70">
        <v>7</v>
      </c>
      <c r="F24" s="4">
        <v>202</v>
      </c>
      <c r="G24" s="70">
        <v>7001.2120000000004</v>
      </c>
    </row>
    <row r="25" spans="1:7" x14ac:dyDescent="0.2">
      <c r="A25" t="s">
        <v>121</v>
      </c>
      <c r="B25" t="s">
        <v>72</v>
      </c>
      <c r="C25" s="70">
        <v>6</v>
      </c>
      <c r="D25" s="70">
        <v>1194</v>
      </c>
      <c r="E25" s="70">
        <v>7</v>
      </c>
      <c r="F25" s="4">
        <v>199</v>
      </c>
      <c r="G25" s="70">
        <v>7001.1940000000004</v>
      </c>
    </row>
    <row r="26" spans="1:7" x14ac:dyDescent="0.2">
      <c r="A26" t="s">
        <v>187</v>
      </c>
      <c r="B26" t="s">
        <v>182</v>
      </c>
      <c r="C26" s="70">
        <v>6</v>
      </c>
      <c r="D26" s="70">
        <v>1187</v>
      </c>
      <c r="E26" s="70">
        <v>8</v>
      </c>
      <c r="F26" s="4">
        <v>197.83333333333334</v>
      </c>
      <c r="G26" s="70">
        <v>8001.1869999999999</v>
      </c>
    </row>
    <row r="27" spans="1:7" x14ac:dyDescent="0.2">
      <c r="A27" t="s">
        <v>200</v>
      </c>
      <c r="B27" t="s">
        <v>181</v>
      </c>
      <c r="C27" s="70">
        <v>6</v>
      </c>
      <c r="D27" s="70">
        <v>1186</v>
      </c>
      <c r="E27" s="70">
        <v>4</v>
      </c>
      <c r="F27" s="4">
        <v>197.66666666666666</v>
      </c>
      <c r="G27" s="70">
        <v>4001.1860000000001</v>
      </c>
    </row>
    <row r="28" spans="1:7" x14ac:dyDescent="0.2">
      <c r="A28" t="s">
        <v>165</v>
      </c>
      <c r="B28" t="s">
        <v>158</v>
      </c>
      <c r="C28" s="70">
        <v>6</v>
      </c>
      <c r="D28" s="70">
        <v>1183</v>
      </c>
      <c r="E28" s="70">
        <v>6</v>
      </c>
      <c r="F28" s="4">
        <v>197.16666666666666</v>
      </c>
      <c r="G28" s="70">
        <v>6001.183</v>
      </c>
    </row>
    <row r="29" spans="1:7" x14ac:dyDescent="0.2">
      <c r="A29" t="s">
        <v>157</v>
      </c>
      <c r="B29" t="s">
        <v>74</v>
      </c>
      <c r="C29" s="70">
        <v>6</v>
      </c>
      <c r="D29" s="70">
        <v>1181</v>
      </c>
      <c r="E29" s="70">
        <v>10</v>
      </c>
      <c r="F29" s="4">
        <v>196.83333333333334</v>
      </c>
      <c r="G29" s="70">
        <v>10001.181</v>
      </c>
    </row>
    <row r="30" spans="1:7" x14ac:dyDescent="0.2">
      <c r="A30" t="s">
        <v>176</v>
      </c>
      <c r="B30" t="s">
        <v>103</v>
      </c>
      <c r="C30" s="70">
        <v>6</v>
      </c>
      <c r="D30" s="70">
        <v>1181</v>
      </c>
      <c r="E30" s="70">
        <v>10</v>
      </c>
      <c r="F30" s="4">
        <v>196.83333333333334</v>
      </c>
      <c r="G30" s="70">
        <v>10001.181</v>
      </c>
    </row>
    <row r="31" spans="1:7" x14ac:dyDescent="0.2">
      <c r="A31" t="s">
        <v>150</v>
      </c>
      <c r="B31" t="s">
        <v>58</v>
      </c>
      <c r="C31" s="70">
        <v>6</v>
      </c>
      <c r="D31" s="70">
        <v>1178</v>
      </c>
      <c r="E31" s="70">
        <v>6</v>
      </c>
      <c r="F31" s="4">
        <v>196.33333333333334</v>
      </c>
      <c r="G31" s="70">
        <v>6001.1779999999999</v>
      </c>
    </row>
    <row r="32" spans="1:7" x14ac:dyDescent="0.2">
      <c r="A32" t="s">
        <v>133</v>
      </c>
      <c r="B32" t="s">
        <v>58</v>
      </c>
      <c r="C32" s="70">
        <v>6</v>
      </c>
      <c r="D32" s="70">
        <v>1170</v>
      </c>
      <c r="E32" s="70">
        <v>10</v>
      </c>
      <c r="F32" s="4">
        <v>195</v>
      </c>
      <c r="G32" s="70">
        <v>10001.17</v>
      </c>
    </row>
    <row r="33" spans="1:7" x14ac:dyDescent="0.2">
      <c r="A33" t="s">
        <v>122</v>
      </c>
      <c r="B33" t="s">
        <v>73</v>
      </c>
      <c r="C33" s="70">
        <v>6</v>
      </c>
      <c r="D33" s="70">
        <v>1169</v>
      </c>
      <c r="E33" s="70">
        <v>4</v>
      </c>
      <c r="F33" s="4">
        <v>194.83333333333334</v>
      </c>
      <c r="G33" s="70">
        <v>4001.1689999999999</v>
      </c>
    </row>
    <row r="34" spans="1:7" x14ac:dyDescent="0.2">
      <c r="A34" t="s">
        <v>111</v>
      </c>
      <c r="B34" t="s">
        <v>56</v>
      </c>
      <c r="C34" s="70">
        <v>6</v>
      </c>
      <c r="D34" s="70">
        <v>1167</v>
      </c>
      <c r="E34" s="70">
        <v>4</v>
      </c>
      <c r="F34" s="4">
        <v>194.5</v>
      </c>
      <c r="G34" s="70">
        <v>4001.1669999999999</v>
      </c>
    </row>
    <row r="35" spans="1:7" x14ac:dyDescent="0.2">
      <c r="A35" t="s">
        <v>135</v>
      </c>
      <c r="B35" t="s">
        <v>56</v>
      </c>
      <c r="C35" s="70">
        <v>6</v>
      </c>
      <c r="D35" s="70">
        <v>1164</v>
      </c>
      <c r="E35" s="70">
        <v>6</v>
      </c>
      <c r="F35" s="4">
        <v>194</v>
      </c>
      <c r="G35" s="70">
        <v>6001.1639999999998</v>
      </c>
    </row>
    <row r="36" spans="1:7" x14ac:dyDescent="0.2">
      <c r="A36" t="s">
        <v>129</v>
      </c>
      <c r="B36" t="s">
        <v>57</v>
      </c>
      <c r="C36" s="70">
        <v>6</v>
      </c>
      <c r="D36" s="70">
        <v>1159</v>
      </c>
      <c r="E36" s="70">
        <v>6</v>
      </c>
      <c r="F36" s="4">
        <v>193.16666666666666</v>
      </c>
      <c r="G36" s="70">
        <v>6001.1589999999997</v>
      </c>
    </row>
    <row r="37" spans="1:7" x14ac:dyDescent="0.2">
      <c r="A37" t="s">
        <v>147</v>
      </c>
      <c r="B37" t="s">
        <v>72</v>
      </c>
      <c r="C37" s="70">
        <v>6</v>
      </c>
      <c r="D37" s="70">
        <v>1158</v>
      </c>
      <c r="E37" s="70">
        <v>6</v>
      </c>
      <c r="F37" s="4">
        <v>193</v>
      </c>
      <c r="G37" s="70">
        <v>6001.1580000000004</v>
      </c>
    </row>
    <row r="38" spans="1:7" x14ac:dyDescent="0.2">
      <c r="A38" t="s">
        <v>120</v>
      </c>
      <c r="B38" t="s">
        <v>57</v>
      </c>
      <c r="C38" s="70">
        <v>6</v>
      </c>
      <c r="D38" s="70">
        <v>1155</v>
      </c>
      <c r="E38" s="70">
        <v>6</v>
      </c>
      <c r="F38" s="4">
        <v>192.5</v>
      </c>
      <c r="G38" s="70">
        <v>6001.1549999999997</v>
      </c>
    </row>
    <row r="39" spans="1:7" x14ac:dyDescent="0.2">
      <c r="A39" t="s">
        <v>156</v>
      </c>
      <c r="B39" t="s">
        <v>56</v>
      </c>
      <c r="C39" s="70">
        <v>6</v>
      </c>
      <c r="D39" s="70">
        <v>1152</v>
      </c>
      <c r="E39" s="70">
        <v>8</v>
      </c>
      <c r="F39" s="4">
        <v>192</v>
      </c>
      <c r="G39" s="70">
        <v>8001.152</v>
      </c>
    </row>
    <row r="40" spans="1:7" x14ac:dyDescent="0.2">
      <c r="A40" t="s">
        <v>125</v>
      </c>
      <c r="B40" t="s">
        <v>71</v>
      </c>
      <c r="C40" s="70">
        <v>6</v>
      </c>
      <c r="D40" s="70">
        <v>1151</v>
      </c>
      <c r="E40" s="70">
        <v>7</v>
      </c>
      <c r="F40" s="4">
        <v>191.83333333333334</v>
      </c>
      <c r="G40" s="70">
        <v>7001.1509999999998</v>
      </c>
    </row>
    <row r="41" spans="1:7" x14ac:dyDescent="0.2">
      <c r="A41" t="s">
        <v>112</v>
      </c>
      <c r="B41" t="s">
        <v>57</v>
      </c>
      <c r="C41" s="70">
        <v>6</v>
      </c>
      <c r="D41" s="70">
        <v>1147</v>
      </c>
      <c r="E41" s="70">
        <v>6</v>
      </c>
      <c r="F41" s="4">
        <v>191.16666666666666</v>
      </c>
      <c r="G41" s="70">
        <v>6001.1469999999999</v>
      </c>
    </row>
    <row r="42" spans="1:7" x14ac:dyDescent="0.2">
      <c r="A42" t="s">
        <v>163</v>
      </c>
      <c r="B42" t="s">
        <v>71</v>
      </c>
      <c r="C42" s="70">
        <v>6</v>
      </c>
      <c r="D42" s="70">
        <v>1137</v>
      </c>
      <c r="E42" s="70">
        <v>8</v>
      </c>
      <c r="F42" s="4">
        <v>189.5</v>
      </c>
      <c r="G42" s="70">
        <v>8001.1369999999997</v>
      </c>
    </row>
    <row r="43" spans="1:7" x14ac:dyDescent="0.2">
      <c r="A43" t="s">
        <v>146</v>
      </c>
      <c r="B43" t="s">
        <v>182</v>
      </c>
      <c r="C43" s="70">
        <v>6</v>
      </c>
      <c r="D43" s="70">
        <v>1137</v>
      </c>
      <c r="E43" s="70">
        <v>8</v>
      </c>
      <c r="F43" s="4">
        <v>189.5</v>
      </c>
      <c r="G43" s="70">
        <v>8001.1369999999997</v>
      </c>
    </row>
    <row r="44" spans="1:7" x14ac:dyDescent="0.2">
      <c r="A44" t="s">
        <v>164</v>
      </c>
      <c r="B44" t="s">
        <v>158</v>
      </c>
      <c r="C44" s="70">
        <v>3</v>
      </c>
      <c r="D44" s="70">
        <v>568</v>
      </c>
      <c r="E44" s="70">
        <v>2</v>
      </c>
      <c r="F44" s="4">
        <v>189.33333333333334</v>
      </c>
      <c r="G44" s="70">
        <v>2000.568</v>
      </c>
    </row>
    <row r="45" spans="1:7" x14ac:dyDescent="0.2">
      <c r="A45" t="s">
        <v>167</v>
      </c>
      <c r="B45" t="s">
        <v>158</v>
      </c>
      <c r="C45" s="70">
        <v>4</v>
      </c>
      <c r="D45" s="70">
        <v>754</v>
      </c>
      <c r="E45" s="70">
        <v>4</v>
      </c>
      <c r="F45" s="4">
        <v>188.5</v>
      </c>
      <c r="G45" s="70">
        <v>4000.7539999999999</v>
      </c>
    </row>
    <row r="46" spans="1:7" x14ac:dyDescent="0.2">
      <c r="A46" t="s">
        <v>140</v>
      </c>
      <c r="B46" t="s">
        <v>58</v>
      </c>
      <c r="C46" s="70">
        <v>6</v>
      </c>
      <c r="D46" s="70">
        <v>1129</v>
      </c>
      <c r="E46" s="70">
        <v>8</v>
      </c>
      <c r="F46" s="4">
        <v>188.16666666666666</v>
      </c>
      <c r="G46" s="70">
        <v>8001.1289999999999</v>
      </c>
    </row>
    <row r="47" spans="1:7" x14ac:dyDescent="0.2">
      <c r="A47" t="s">
        <v>143</v>
      </c>
      <c r="B47" t="s">
        <v>74</v>
      </c>
      <c r="C47" s="70">
        <v>6</v>
      </c>
      <c r="D47" s="70">
        <v>1123</v>
      </c>
      <c r="E47" s="70">
        <v>6</v>
      </c>
      <c r="F47" s="4">
        <v>187.16666666666666</v>
      </c>
      <c r="G47" s="70">
        <v>6001.1229999999996</v>
      </c>
    </row>
    <row r="48" spans="1:7" x14ac:dyDescent="0.2">
      <c r="A48" t="s">
        <v>108</v>
      </c>
      <c r="B48" t="s">
        <v>75</v>
      </c>
      <c r="C48" s="70">
        <v>6</v>
      </c>
      <c r="D48" s="70">
        <v>1118</v>
      </c>
      <c r="E48" s="70">
        <v>0</v>
      </c>
      <c r="F48" s="4">
        <v>186.33333333333334</v>
      </c>
      <c r="G48" s="70">
        <v>1.1180000000000001</v>
      </c>
    </row>
    <row r="49" spans="1:7" x14ac:dyDescent="0.2">
      <c r="A49" t="s">
        <v>118</v>
      </c>
      <c r="B49" t="s">
        <v>56</v>
      </c>
      <c r="C49" s="70">
        <v>6</v>
      </c>
      <c r="D49" s="70">
        <v>1110</v>
      </c>
      <c r="E49" s="70">
        <v>4</v>
      </c>
      <c r="F49" s="4">
        <v>185</v>
      </c>
      <c r="G49" s="70">
        <v>4001.11</v>
      </c>
    </row>
    <row r="50" spans="1:7" x14ac:dyDescent="0.2">
      <c r="A50" t="s">
        <v>105</v>
      </c>
      <c r="B50" t="s">
        <v>57</v>
      </c>
      <c r="C50" s="70">
        <v>6</v>
      </c>
      <c r="D50" s="70">
        <v>1103</v>
      </c>
      <c r="E50" s="70">
        <v>4</v>
      </c>
      <c r="F50" s="4">
        <v>183.83333333333334</v>
      </c>
      <c r="G50" s="70">
        <v>4001.1030000000001</v>
      </c>
    </row>
    <row r="51" spans="1:7" x14ac:dyDescent="0.2">
      <c r="A51" t="s">
        <v>155</v>
      </c>
      <c r="B51" t="s">
        <v>58</v>
      </c>
      <c r="C51" s="70">
        <v>6</v>
      </c>
      <c r="D51" s="70">
        <v>1100</v>
      </c>
      <c r="E51" s="70">
        <v>4</v>
      </c>
      <c r="F51" s="4">
        <v>183.33333333333334</v>
      </c>
      <c r="G51" s="70">
        <v>4001.1</v>
      </c>
    </row>
    <row r="52" spans="1:7" x14ac:dyDescent="0.2">
      <c r="A52" t="s">
        <v>199</v>
      </c>
      <c r="B52" t="s">
        <v>181</v>
      </c>
      <c r="C52" s="70">
        <v>6</v>
      </c>
      <c r="D52" s="70">
        <v>1100</v>
      </c>
      <c r="E52" s="70">
        <v>4</v>
      </c>
      <c r="F52" s="4">
        <v>183.33333333333334</v>
      </c>
      <c r="G52" s="70">
        <v>4001.1</v>
      </c>
    </row>
    <row r="53" spans="1:7" x14ac:dyDescent="0.2">
      <c r="A53" t="s">
        <v>195</v>
      </c>
      <c r="B53" t="s">
        <v>73</v>
      </c>
      <c r="C53" s="70">
        <v>6</v>
      </c>
      <c r="D53" s="70">
        <v>1093</v>
      </c>
      <c r="E53" s="70">
        <v>2</v>
      </c>
      <c r="F53" s="4">
        <v>182.16666666666666</v>
      </c>
      <c r="G53" s="70">
        <v>2001.0930000000001</v>
      </c>
    </row>
    <row r="54" spans="1:7" x14ac:dyDescent="0.2">
      <c r="A54" t="s">
        <v>160</v>
      </c>
      <c r="B54" t="s">
        <v>158</v>
      </c>
      <c r="C54" s="70">
        <v>5</v>
      </c>
      <c r="D54" s="70">
        <v>910</v>
      </c>
      <c r="E54" s="70">
        <v>0</v>
      </c>
      <c r="F54" s="4">
        <v>182</v>
      </c>
      <c r="G54" s="70">
        <v>0.91</v>
      </c>
    </row>
    <row r="55" spans="1:7" x14ac:dyDescent="0.2">
      <c r="A55" t="s">
        <v>169</v>
      </c>
      <c r="B55" t="s">
        <v>57</v>
      </c>
      <c r="C55" s="70">
        <v>3</v>
      </c>
      <c r="D55" s="70">
        <v>540</v>
      </c>
      <c r="E55" s="70">
        <v>2</v>
      </c>
      <c r="F55" s="4">
        <v>180</v>
      </c>
      <c r="G55" s="70">
        <v>2000.54</v>
      </c>
    </row>
    <row r="56" spans="1:7" x14ac:dyDescent="0.2">
      <c r="A56" t="s">
        <v>171</v>
      </c>
      <c r="B56" t="s">
        <v>75</v>
      </c>
      <c r="C56" s="70">
        <v>6</v>
      </c>
      <c r="D56" s="70">
        <v>1077</v>
      </c>
      <c r="E56" s="70">
        <v>4</v>
      </c>
      <c r="F56" s="4">
        <v>179.5</v>
      </c>
      <c r="G56" s="70">
        <v>4001.0770000000002</v>
      </c>
    </row>
    <row r="57" spans="1:7" x14ac:dyDescent="0.2">
      <c r="A57" t="s">
        <v>134</v>
      </c>
      <c r="B57" t="s">
        <v>103</v>
      </c>
      <c r="C57" s="70">
        <v>6</v>
      </c>
      <c r="D57" s="70">
        <v>1073</v>
      </c>
      <c r="E57" s="70">
        <v>4</v>
      </c>
      <c r="F57" s="4">
        <v>178.83333333333334</v>
      </c>
      <c r="G57" s="70">
        <v>4001.0729999999999</v>
      </c>
    </row>
    <row r="58" spans="1:7" x14ac:dyDescent="0.2">
      <c r="A58" t="s">
        <v>149</v>
      </c>
      <c r="B58" t="s">
        <v>73</v>
      </c>
      <c r="C58" s="70">
        <v>4</v>
      </c>
      <c r="D58" s="70">
        <v>711</v>
      </c>
      <c r="E58" s="70">
        <v>4</v>
      </c>
      <c r="F58" s="4">
        <v>177.75</v>
      </c>
      <c r="G58" s="70">
        <v>4000.7109999999998</v>
      </c>
    </row>
    <row r="59" spans="1:7" x14ac:dyDescent="0.2">
      <c r="A59" t="s">
        <v>203</v>
      </c>
      <c r="B59" t="s">
        <v>181</v>
      </c>
      <c r="C59" s="70">
        <v>6</v>
      </c>
      <c r="D59" s="70">
        <v>1061</v>
      </c>
      <c r="E59" s="70">
        <v>4</v>
      </c>
      <c r="F59" s="4">
        <v>176.83333333333334</v>
      </c>
      <c r="G59" s="70">
        <v>4001.0610000000001</v>
      </c>
    </row>
    <row r="60" spans="1:7" x14ac:dyDescent="0.2">
      <c r="A60" t="s">
        <v>210</v>
      </c>
      <c r="B60" t="s">
        <v>74</v>
      </c>
      <c r="C60" s="70">
        <v>5</v>
      </c>
      <c r="D60" s="70">
        <v>873</v>
      </c>
      <c r="E60" s="70">
        <v>4</v>
      </c>
      <c r="F60" s="4">
        <v>174.6</v>
      </c>
      <c r="G60" s="70">
        <v>4000.873</v>
      </c>
    </row>
    <row r="61" spans="1:7" x14ac:dyDescent="0.2">
      <c r="A61" t="s">
        <v>107</v>
      </c>
      <c r="B61" t="s">
        <v>74</v>
      </c>
      <c r="C61" s="70">
        <v>5</v>
      </c>
      <c r="D61" s="70">
        <v>872</v>
      </c>
      <c r="E61" s="70">
        <v>1</v>
      </c>
      <c r="F61" s="4">
        <v>174.4</v>
      </c>
      <c r="G61" s="70">
        <v>1000.872</v>
      </c>
    </row>
    <row r="62" spans="1:7" x14ac:dyDescent="0.2">
      <c r="A62" t="s">
        <v>173</v>
      </c>
      <c r="B62" t="s">
        <v>71</v>
      </c>
      <c r="C62" s="70">
        <v>6</v>
      </c>
      <c r="D62" s="70">
        <v>1033</v>
      </c>
      <c r="E62" s="70">
        <v>3</v>
      </c>
      <c r="F62" s="4">
        <v>172.16666666666666</v>
      </c>
      <c r="G62" s="70">
        <v>3001.0329999999999</v>
      </c>
    </row>
    <row r="63" spans="1:7" x14ac:dyDescent="0.2">
      <c r="A63" t="s">
        <v>175</v>
      </c>
      <c r="B63" t="s">
        <v>57</v>
      </c>
      <c r="C63" s="70">
        <v>3</v>
      </c>
      <c r="D63" s="70">
        <v>516</v>
      </c>
      <c r="E63" s="70">
        <v>2</v>
      </c>
      <c r="F63" s="4">
        <v>172</v>
      </c>
      <c r="G63" s="70">
        <v>2000.5160000000001</v>
      </c>
    </row>
    <row r="64" spans="1:7" x14ac:dyDescent="0.2">
      <c r="A64" t="s">
        <v>113</v>
      </c>
      <c r="B64" t="s">
        <v>71</v>
      </c>
      <c r="C64" s="70">
        <v>2</v>
      </c>
      <c r="D64" s="70">
        <v>344</v>
      </c>
      <c r="E64" s="70">
        <v>0</v>
      </c>
      <c r="F64" s="4">
        <v>172</v>
      </c>
      <c r="G64" s="70">
        <v>0.34399999999999997</v>
      </c>
    </row>
    <row r="65" spans="1:7" x14ac:dyDescent="0.2">
      <c r="A65" t="s">
        <v>151</v>
      </c>
      <c r="B65" t="s">
        <v>71</v>
      </c>
      <c r="C65" s="70">
        <v>6</v>
      </c>
      <c r="D65" s="70">
        <v>1026</v>
      </c>
      <c r="E65" s="70">
        <v>2</v>
      </c>
      <c r="F65" s="4">
        <v>171</v>
      </c>
      <c r="G65" s="70">
        <v>2001.0260000000001</v>
      </c>
    </row>
    <row r="66" spans="1:7" x14ac:dyDescent="0.2">
      <c r="A66" t="s">
        <v>177</v>
      </c>
      <c r="B66" t="s">
        <v>71</v>
      </c>
      <c r="C66" s="70">
        <v>4</v>
      </c>
      <c r="D66" s="70">
        <v>678</v>
      </c>
      <c r="E66" s="70">
        <v>4</v>
      </c>
      <c r="F66" s="4">
        <v>169.5</v>
      </c>
      <c r="G66" s="70">
        <v>4000.6779999999999</v>
      </c>
    </row>
    <row r="67" spans="1:7" x14ac:dyDescent="0.2">
      <c r="A67" t="s">
        <v>185</v>
      </c>
      <c r="B67" t="s">
        <v>182</v>
      </c>
      <c r="C67" s="70">
        <v>6</v>
      </c>
      <c r="D67" s="70">
        <v>1011</v>
      </c>
      <c r="E67" s="70">
        <v>6</v>
      </c>
      <c r="F67" s="4">
        <v>168.5</v>
      </c>
      <c r="G67" s="70">
        <v>6001.0110000000004</v>
      </c>
    </row>
    <row r="68" spans="1:7" x14ac:dyDescent="0.2">
      <c r="A68" t="s">
        <v>172</v>
      </c>
      <c r="B68" t="s">
        <v>75</v>
      </c>
      <c r="C68" s="70">
        <v>6</v>
      </c>
      <c r="D68" s="70">
        <v>998</v>
      </c>
      <c r="E68" s="70">
        <v>0</v>
      </c>
      <c r="F68" s="4">
        <v>166.33333333333334</v>
      </c>
      <c r="G68" s="70">
        <v>0.998</v>
      </c>
    </row>
    <row r="69" spans="1:7" x14ac:dyDescent="0.2">
      <c r="A69" t="s">
        <v>116</v>
      </c>
      <c r="B69" t="s">
        <v>74</v>
      </c>
      <c r="C69" s="70">
        <v>6</v>
      </c>
      <c r="D69" s="70">
        <v>987</v>
      </c>
      <c r="E69" s="70">
        <v>4</v>
      </c>
      <c r="F69" s="4">
        <v>164.5</v>
      </c>
      <c r="G69" s="70">
        <v>4000.9870000000001</v>
      </c>
    </row>
    <row r="70" spans="1:7" x14ac:dyDescent="0.2">
      <c r="A70" t="s">
        <v>168</v>
      </c>
      <c r="B70" t="s">
        <v>103</v>
      </c>
      <c r="C70" s="70">
        <v>5</v>
      </c>
      <c r="D70" s="70">
        <v>812</v>
      </c>
      <c r="E70" s="70">
        <v>4</v>
      </c>
      <c r="F70" s="4">
        <v>162.4</v>
      </c>
      <c r="G70" s="70">
        <v>4000.8119999999999</v>
      </c>
    </row>
    <row r="71" spans="1:7" x14ac:dyDescent="0.2">
      <c r="A71" t="s">
        <v>153</v>
      </c>
      <c r="B71" t="s">
        <v>74</v>
      </c>
      <c r="C71" s="70">
        <v>2</v>
      </c>
      <c r="D71" s="70">
        <v>324</v>
      </c>
      <c r="E71" s="70">
        <v>2</v>
      </c>
      <c r="F71" s="4">
        <v>162</v>
      </c>
      <c r="G71" s="70">
        <v>2000.3240000000001</v>
      </c>
    </row>
    <row r="72" spans="1:7" x14ac:dyDescent="0.2">
      <c r="A72" t="s">
        <v>188</v>
      </c>
      <c r="B72" t="s">
        <v>182</v>
      </c>
      <c r="C72" s="70">
        <v>3</v>
      </c>
      <c r="D72" s="70">
        <v>484</v>
      </c>
      <c r="E72" s="70">
        <v>0</v>
      </c>
      <c r="F72" s="4">
        <v>161.33333333333334</v>
      </c>
      <c r="G72" s="70">
        <v>0.48399999999999999</v>
      </c>
    </row>
    <row r="73" spans="1:7" x14ac:dyDescent="0.2">
      <c r="A73" t="s">
        <v>190</v>
      </c>
      <c r="B73" t="s">
        <v>182</v>
      </c>
      <c r="C73" s="70">
        <v>3</v>
      </c>
      <c r="D73" s="70">
        <v>479</v>
      </c>
      <c r="E73" s="70">
        <v>2</v>
      </c>
      <c r="F73" s="4">
        <v>159.66666666666666</v>
      </c>
      <c r="G73" s="70">
        <v>2000.479</v>
      </c>
    </row>
    <row r="74" spans="1:7" x14ac:dyDescent="0.2">
      <c r="A74" t="s">
        <v>211</v>
      </c>
      <c r="B74" t="s">
        <v>103</v>
      </c>
      <c r="C74" s="70">
        <v>1</v>
      </c>
      <c r="D74" s="70">
        <v>119</v>
      </c>
      <c r="E74" s="70">
        <v>0</v>
      </c>
      <c r="F74" s="4">
        <v>119</v>
      </c>
      <c r="G74" s="70">
        <v>0.11899999999999999</v>
      </c>
    </row>
    <row r="75" spans="1:7" x14ac:dyDescent="0.2">
      <c r="A75" t="s">
        <v>23</v>
      </c>
      <c r="C75" s="70">
        <v>360</v>
      </c>
      <c r="D75" s="70">
        <v>69113</v>
      </c>
      <c r="E75" s="70">
        <v>360</v>
      </c>
      <c r="F75" s="4">
        <v>191.98055555555555</v>
      </c>
      <c r="G75" s="70">
        <v>360069.11300000001</v>
      </c>
    </row>
  </sheetData>
  <sortState xmlns:xlrd2="http://schemas.microsoft.com/office/spreadsheetml/2017/richdata2" ref="A5:E24">
    <sortCondition descending="1" ref="E5"/>
  </sortState>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7" r:id="rId5" name="Button 5">
              <controlPr defaultSize="0" print="0" autoFill="0" autoPict="0" macro="[0]!HK_K1">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ul17"/>
  <dimension ref="A1:Q74"/>
  <sheetViews>
    <sheetView workbookViewId="0">
      <selection activeCell="H11" sqref="H11"/>
    </sheetView>
  </sheetViews>
  <sheetFormatPr defaultRowHeight="12.75" x14ac:dyDescent="0.2"/>
  <cols>
    <col min="1" max="1" width="29.85546875" bestFit="1" customWidth="1"/>
    <col min="2" max="2" width="10.42578125" bestFit="1"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Otteluohjelma!$A$221</f>
        <v>8. KIERROS</v>
      </c>
      <c r="B5" s="27">
        <f>Otteluohjelma!$D$221</f>
        <v>44689</v>
      </c>
      <c r="F5" s="1" t="str">
        <f>Otteluohjelma!$G$221</f>
        <v>Tali/Helsinki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192</v>
      </c>
      <c r="B8" t="s">
        <v>56</v>
      </c>
      <c r="C8" s="70">
        <v>5</v>
      </c>
      <c r="D8" s="70">
        <v>1237</v>
      </c>
      <c r="E8" s="70">
        <v>6</v>
      </c>
      <c r="F8" s="4">
        <v>247.4</v>
      </c>
      <c r="G8" s="70">
        <v>6001.2370000000001</v>
      </c>
    </row>
    <row r="9" spans="1:17" x14ac:dyDescent="0.2">
      <c r="A9" t="s">
        <v>169</v>
      </c>
      <c r="B9" t="s">
        <v>57</v>
      </c>
      <c r="C9" s="70">
        <v>5</v>
      </c>
      <c r="D9" s="70">
        <v>1231</v>
      </c>
      <c r="E9" s="70">
        <v>10</v>
      </c>
      <c r="F9" s="4">
        <v>246.2</v>
      </c>
      <c r="G9" s="70">
        <v>10001.231</v>
      </c>
    </row>
    <row r="10" spans="1:17" x14ac:dyDescent="0.2">
      <c r="A10" t="s">
        <v>131</v>
      </c>
      <c r="B10" t="s">
        <v>72</v>
      </c>
      <c r="C10" s="70">
        <v>5</v>
      </c>
      <c r="D10" s="70">
        <v>1197</v>
      </c>
      <c r="E10" s="70">
        <v>6</v>
      </c>
      <c r="F10" s="4">
        <v>239.4</v>
      </c>
      <c r="G10" s="70">
        <v>6001.1970000000001</v>
      </c>
    </row>
    <row r="11" spans="1:17" x14ac:dyDescent="0.2">
      <c r="A11" t="s">
        <v>161</v>
      </c>
      <c r="B11" t="s">
        <v>158</v>
      </c>
      <c r="C11" s="70">
        <v>5</v>
      </c>
      <c r="D11" s="70">
        <v>1162</v>
      </c>
      <c r="E11" s="70">
        <v>8</v>
      </c>
      <c r="F11" s="4">
        <v>232.4</v>
      </c>
      <c r="G11" s="70">
        <v>8001.1620000000003</v>
      </c>
    </row>
    <row r="12" spans="1:17" x14ac:dyDescent="0.2">
      <c r="A12" t="s">
        <v>198</v>
      </c>
      <c r="B12" t="s">
        <v>181</v>
      </c>
      <c r="C12" s="70">
        <v>5</v>
      </c>
      <c r="D12" s="70">
        <v>1158</v>
      </c>
      <c r="E12" s="70">
        <v>8</v>
      </c>
      <c r="F12" s="4">
        <v>231.6</v>
      </c>
      <c r="G12" s="70">
        <v>8001.1580000000004</v>
      </c>
    </row>
    <row r="13" spans="1:17" x14ac:dyDescent="0.2">
      <c r="A13" t="s">
        <v>126</v>
      </c>
      <c r="B13" t="s">
        <v>72</v>
      </c>
      <c r="C13" s="70">
        <v>5</v>
      </c>
      <c r="D13" s="70">
        <v>1146</v>
      </c>
      <c r="E13" s="70">
        <v>6</v>
      </c>
      <c r="F13" s="4">
        <v>229.2</v>
      </c>
      <c r="G13" s="70">
        <v>6001.1459999999997</v>
      </c>
    </row>
    <row r="14" spans="1:17" x14ac:dyDescent="0.2">
      <c r="A14" t="s">
        <v>124</v>
      </c>
      <c r="B14" t="s">
        <v>58</v>
      </c>
      <c r="C14" s="70">
        <v>5</v>
      </c>
      <c r="D14" s="70">
        <v>1143</v>
      </c>
      <c r="E14" s="70">
        <v>5</v>
      </c>
      <c r="F14" s="4">
        <v>228.6</v>
      </c>
      <c r="G14" s="70">
        <v>5001.143</v>
      </c>
    </row>
    <row r="15" spans="1:17" x14ac:dyDescent="0.2">
      <c r="A15" t="s">
        <v>112</v>
      </c>
      <c r="B15" t="s">
        <v>57</v>
      </c>
      <c r="C15" s="70">
        <v>5</v>
      </c>
      <c r="D15" s="70">
        <v>1137</v>
      </c>
      <c r="E15" s="70">
        <v>6</v>
      </c>
      <c r="F15" s="4">
        <v>227.4</v>
      </c>
      <c r="G15" s="70">
        <v>6001.1369999999997</v>
      </c>
    </row>
    <row r="16" spans="1:17" x14ac:dyDescent="0.2">
      <c r="A16" t="s">
        <v>178</v>
      </c>
      <c r="B16" t="s">
        <v>72</v>
      </c>
      <c r="C16" s="70">
        <v>5</v>
      </c>
      <c r="D16" s="70">
        <v>1118</v>
      </c>
      <c r="E16" s="70">
        <v>8</v>
      </c>
      <c r="F16" s="4">
        <v>223.6</v>
      </c>
      <c r="G16" s="70">
        <v>8001.1180000000004</v>
      </c>
    </row>
    <row r="17" spans="1:7" x14ac:dyDescent="0.2">
      <c r="A17" t="s">
        <v>144</v>
      </c>
      <c r="B17" t="s">
        <v>74</v>
      </c>
      <c r="C17" s="70">
        <v>5</v>
      </c>
      <c r="D17" s="70">
        <v>1114</v>
      </c>
      <c r="E17" s="70">
        <v>6</v>
      </c>
      <c r="F17" s="4">
        <v>222.8</v>
      </c>
      <c r="G17" s="70">
        <v>6001.1139999999996</v>
      </c>
    </row>
    <row r="18" spans="1:7" x14ac:dyDescent="0.2">
      <c r="A18" t="s">
        <v>219</v>
      </c>
      <c r="B18" t="s">
        <v>56</v>
      </c>
      <c r="C18" s="70">
        <v>4</v>
      </c>
      <c r="D18" s="70">
        <v>884</v>
      </c>
      <c r="E18" s="70">
        <v>7</v>
      </c>
      <c r="F18" s="4">
        <v>221</v>
      </c>
      <c r="G18" s="70">
        <v>7000.884</v>
      </c>
    </row>
    <row r="19" spans="1:7" x14ac:dyDescent="0.2">
      <c r="A19" t="s">
        <v>119</v>
      </c>
      <c r="B19" t="s">
        <v>103</v>
      </c>
      <c r="C19" s="70">
        <v>5</v>
      </c>
      <c r="D19" s="70">
        <v>1085</v>
      </c>
      <c r="E19" s="70">
        <v>6</v>
      </c>
      <c r="F19" s="4">
        <v>217</v>
      </c>
      <c r="G19" s="70">
        <v>6001.085</v>
      </c>
    </row>
    <row r="20" spans="1:7" x14ac:dyDescent="0.2">
      <c r="A20" t="s">
        <v>123</v>
      </c>
      <c r="B20" t="s">
        <v>75</v>
      </c>
      <c r="C20" s="70">
        <v>5</v>
      </c>
      <c r="D20" s="70">
        <v>1082</v>
      </c>
      <c r="E20" s="70">
        <v>10</v>
      </c>
      <c r="F20" s="4">
        <v>216.4</v>
      </c>
      <c r="G20" s="70">
        <v>10001.082</v>
      </c>
    </row>
    <row r="21" spans="1:7" x14ac:dyDescent="0.2">
      <c r="A21" t="s">
        <v>186</v>
      </c>
      <c r="B21" t="s">
        <v>182</v>
      </c>
      <c r="C21" s="70">
        <v>5</v>
      </c>
      <c r="D21" s="70">
        <v>1082</v>
      </c>
      <c r="E21" s="70">
        <v>4</v>
      </c>
      <c r="F21" s="4">
        <v>216.4</v>
      </c>
      <c r="G21" s="70">
        <v>4001.0819999999999</v>
      </c>
    </row>
    <row r="22" spans="1:7" x14ac:dyDescent="0.2">
      <c r="A22" t="s">
        <v>120</v>
      </c>
      <c r="B22" t="s">
        <v>57</v>
      </c>
      <c r="C22" s="70">
        <v>5</v>
      </c>
      <c r="D22" s="70">
        <v>1080</v>
      </c>
      <c r="E22" s="70">
        <v>6</v>
      </c>
      <c r="F22" s="4">
        <v>216</v>
      </c>
      <c r="G22" s="70">
        <v>6001.08</v>
      </c>
    </row>
    <row r="23" spans="1:7" x14ac:dyDescent="0.2">
      <c r="A23" t="s">
        <v>111</v>
      </c>
      <c r="B23" t="s">
        <v>56</v>
      </c>
      <c r="C23" s="70">
        <v>5</v>
      </c>
      <c r="D23" s="70">
        <v>1079</v>
      </c>
      <c r="E23" s="70">
        <v>6</v>
      </c>
      <c r="F23" s="4">
        <v>215.8</v>
      </c>
      <c r="G23" s="70">
        <v>6001.0789999999997</v>
      </c>
    </row>
    <row r="24" spans="1:7" x14ac:dyDescent="0.2">
      <c r="A24" t="s">
        <v>163</v>
      </c>
      <c r="B24" t="s">
        <v>71</v>
      </c>
      <c r="C24" s="70">
        <v>5</v>
      </c>
      <c r="D24" s="70">
        <v>1075</v>
      </c>
      <c r="E24" s="70">
        <v>8</v>
      </c>
      <c r="F24" s="4">
        <v>215</v>
      </c>
      <c r="G24" s="70">
        <v>8001.0749999999998</v>
      </c>
    </row>
    <row r="25" spans="1:7" x14ac:dyDescent="0.2">
      <c r="A25" t="s">
        <v>167</v>
      </c>
      <c r="B25" t="s">
        <v>158</v>
      </c>
      <c r="C25" s="70">
        <v>5</v>
      </c>
      <c r="D25" s="70">
        <v>1073</v>
      </c>
      <c r="E25" s="70">
        <v>4</v>
      </c>
      <c r="F25" s="4">
        <v>214.6</v>
      </c>
      <c r="G25" s="70">
        <v>4001.0729999999999</v>
      </c>
    </row>
    <row r="26" spans="1:7" x14ac:dyDescent="0.2">
      <c r="A26" t="s">
        <v>105</v>
      </c>
      <c r="B26" t="s">
        <v>57</v>
      </c>
      <c r="C26" s="70">
        <v>5</v>
      </c>
      <c r="D26" s="70">
        <v>1071</v>
      </c>
      <c r="E26" s="70">
        <v>3</v>
      </c>
      <c r="F26" s="4">
        <v>214.2</v>
      </c>
      <c r="G26" s="70">
        <v>3001.0709999999999</v>
      </c>
    </row>
    <row r="27" spans="1:7" x14ac:dyDescent="0.2">
      <c r="A27" t="s">
        <v>208</v>
      </c>
      <c r="B27" t="s">
        <v>103</v>
      </c>
      <c r="C27" s="70">
        <v>5</v>
      </c>
      <c r="D27" s="70">
        <v>1065</v>
      </c>
      <c r="E27" s="70">
        <v>4</v>
      </c>
      <c r="F27" s="4">
        <v>213</v>
      </c>
      <c r="G27" s="70">
        <v>4001.0650000000001</v>
      </c>
    </row>
    <row r="28" spans="1:7" x14ac:dyDescent="0.2">
      <c r="A28" t="s">
        <v>217</v>
      </c>
      <c r="B28" t="s">
        <v>75</v>
      </c>
      <c r="C28" s="70">
        <v>5</v>
      </c>
      <c r="D28" s="70">
        <v>1065</v>
      </c>
      <c r="E28" s="70">
        <v>8</v>
      </c>
      <c r="F28" s="4">
        <v>213</v>
      </c>
      <c r="G28" s="70">
        <v>8001.0649999999996</v>
      </c>
    </row>
    <row r="29" spans="1:7" x14ac:dyDescent="0.2">
      <c r="A29" t="s">
        <v>146</v>
      </c>
      <c r="B29" t="s">
        <v>182</v>
      </c>
      <c r="C29" s="70">
        <v>5</v>
      </c>
      <c r="D29" s="70">
        <v>1064</v>
      </c>
      <c r="E29" s="70">
        <v>4</v>
      </c>
      <c r="F29" s="4">
        <v>212.8</v>
      </c>
      <c r="G29" s="70">
        <v>4001.0639999999999</v>
      </c>
    </row>
    <row r="30" spans="1:7" x14ac:dyDescent="0.2">
      <c r="A30" t="s">
        <v>195</v>
      </c>
      <c r="B30" t="s">
        <v>73</v>
      </c>
      <c r="C30" s="70">
        <v>5</v>
      </c>
      <c r="D30" s="70">
        <v>1060</v>
      </c>
      <c r="E30" s="70">
        <v>4</v>
      </c>
      <c r="F30" s="4">
        <v>212</v>
      </c>
      <c r="G30" s="70">
        <v>4001.06</v>
      </c>
    </row>
    <row r="31" spans="1:7" x14ac:dyDescent="0.2">
      <c r="A31" t="s">
        <v>142</v>
      </c>
      <c r="B31" t="s">
        <v>72</v>
      </c>
      <c r="C31" s="70">
        <v>5</v>
      </c>
      <c r="D31" s="70">
        <v>1046</v>
      </c>
      <c r="E31" s="70">
        <v>6</v>
      </c>
      <c r="F31" s="4">
        <v>209.2</v>
      </c>
      <c r="G31" s="70">
        <v>6001.0460000000003</v>
      </c>
    </row>
    <row r="32" spans="1:7" x14ac:dyDescent="0.2">
      <c r="A32" t="s">
        <v>155</v>
      </c>
      <c r="B32" t="s">
        <v>58</v>
      </c>
      <c r="C32" s="70">
        <v>5</v>
      </c>
      <c r="D32" s="70">
        <v>1044</v>
      </c>
      <c r="E32" s="70">
        <v>6</v>
      </c>
      <c r="F32" s="4">
        <v>208.8</v>
      </c>
      <c r="G32" s="70">
        <v>6001.0439999999999</v>
      </c>
    </row>
    <row r="33" spans="1:7" x14ac:dyDescent="0.2">
      <c r="A33" t="s">
        <v>132</v>
      </c>
      <c r="B33" t="s">
        <v>75</v>
      </c>
      <c r="C33" s="70">
        <v>5</v>
      </c>
      <c r="D33" s="70">
        <v>1042</v>
      </c>
      <c r="E33" s="70">
        <v>4</v>
      </c>
      <c r="F33" s="4">
        <v>208.4</v>
      </c>
      <c r="G33" s="70">
        <v>4001.0419999999999</v>
      </c>
    </row>
    <row r="34" spans="1:7" x14ac:dyDescent="0.2">
      <c r="A34" t="s">
        <v>156</v>
      </c>
      <c r="B34" t="s">
        <v>56</v>
      </c>
      <c r="C34" s="70">
        <v>3</v>
      </c>
      <c r="D34" s="70">
        <v>623</v>
      </c>
      <c r="E34" s="70">
        <v>2</v>
      </c>
      <c r="F34" s="4">
        <v>207.66666666666666</v>
      </c>
      <c r="G34" s="70">
        <v>2000.623</v>
      </c>
    </row>
    <row r="35" spans="1:7" x14ac:dyDescent="0.2">
      <c r="A35" t="s">
        <v>187</v>
      </c>
      <c r="B35" t="s">
        <v>182</v>
      </c>
      <c r="C35" s="70">
        <v>5</v>
      </c>
      <c r="D35" s="70">
        <v>1035</v>
      </c>
      <c r="E35" s="70">
        <v>8</v>
      </c>
      <c r="F35" s="4">
        <v>207</v>
      </c>
      <c r="G35" s="70">
        <v>8001.0349999999999</v>
      </c>
    </row>
    <row r="36" spans="1:7" x14ac:dyDescent="0.2">
      <c r="A36" t="s">
        <v>140</v>
      </c>
      <c r="B36" t="s">
        <v>58</v>
      </c>
      <c r="C36" s="70">
        <v>5</v>
      </c>
      <c r="D36" s="70">
        <v>1034</v>
      </c>
      <c r="E36" s="70">
        <v>0</v>
      </c>
      <c r="F36" s="4">
        <v>206.8</v>
      </c>
      <c r="G36" s="70">
        <v>1.034</v>
      </c>
    </row>
    <row r="37" spans="1:7" x14ac:dyDescent="0.2">
      <c r="A37" t="s">
        <v>122</v>
      </c>
      <c r="B37" t="s">
        <v>73</v>
      </c>
      <c r="C37" s="70">
        <v>5</v>
      </c>
      <c r="D37" s="70">
        <v>1029</v>
      </c>
      <c r="E37" s="70">
        <v>2</v>
      </c>
      <c r="F37" s="4">
        <v>205.8</v>
      </c>
      <c r="G37" s="70">
        <v>2001.029</v>
      </c>
    </row>
    <row r="38" spans="1:7" x14ac:dyDescent="0.2">
      <c r="A38" t="s">
        <v>203</v>
      </c>
      <c r="B38" t="s">
        <v>181</v>
      </c>
      <c r="C38" s="70">
        <v>5</v>
      </c>
      <c r="D38" s="70">
        <v>1023</v>
      </c>
      <c r="E38" s="70">
        <v>4</v>
      </c>
      <c r="F38" s="4">
        <v>204.6</v>
      </c>
      <c r="G38" s="70">
        <v>4001.0230000000001</v>
      </c>
    </row>
    <row r="39" spans="1:7" x14ac:dyDescent="0.2">
      <c r="A39" t="s">
        <v>118</v>
      </c>
      <c r="B39" t="s">
        <v>56</v>
      </c>
      <c r="C39" s="70">
        <v>5</v>
      </c>
      <c r="D39" s="70">
        <v>1021</v>
      </c>
      <c r="E39" s="70">
        <v>6</v>
      </c>
      <c r="F39" s="4">
        <v>204.2</v>
      </c>
      <c r="G39" s="70">
        <v>6001.0209999999997</v>
      </c>
    </row>
    <row r="40" spans="1:7" x14ac:dyDescent="0.2">
      <c r="A40" t="s">
        <v>164</v>
      </c>
      <c r="B40" t="s">
        <v>158</v>
      </c>
      <c r="C40" s="70">
        <v>5</v>
      </c>
      <c r="D40" s="70">
        <v>1020</v>
      </c>
      <c r="E40" s="70">
        <v>10</v>
      </c>
      <c r="F40" s="4">
        <v>204</v>
      </c>
      <c r="G40" s="70">
        <v>10001.02</v>
      </c>
    </row>
    <row r="41" spans="1:7" x14ac:dyDescent="0.2">
      <c r="A41" t="s">
        <v>129</v>
      </c>
      <c r="B41" t="s">
        <v>57</v>
      </c>
      <c r="C41" s="70">
        <v>5</v>
      </c>
      <c r="D41" s="70">
        <v>1013</v>
      </c>
      <c r="E41" s="70">
        <v>8</v>
      </c>
      <c r="F41" s="4">
        <v>202.6</v>
      </c>
      <c r="G41" s="70">
        <v>8001.0129999999999</v>
      </c>
    </row>
    <row r="42" spans="1:7" x14ac:dyDescent="0.2">
      <c r="A42" t="s">
        <v>194</v>
      </c>
      <c r="B42" t="s">
        <v>73</v>
      </c>
      <c r="C42" s="70">
        <v>5</v>
      </c>
      <c r="D42" s="70">
        <v>1008</v>
      </c>
      <c r="E42" s="70">
        <v>4</v>
      </c>
      <c r="F42" s="4">
        <v>201.6</v>
      </c>
      <c r="G42" s="70">
        <v>4001.0079999999998</v>
      </c>
    </row>
    <row r="43" spans="1:7" x14ac:dyDescent="0.2">
      <c r="A43" t="s">
        <v>147</v>
      </c>
      <c r="B43" t="s">
        <v>72</v>
      </c>
      <c r="C43" s="70">
        <v>5</v>
      </c>
      <c r="D43" s="70">
        <v>1002</v>
      </c>
      <c r="E43" s="70">
        <v>4</v>
      </c>
      <c r="F43" s="4">
        <v>200.4</v>
      </c>
      <c r="G43" s="70">
        <v>4001.002</v>
      </c>
    </row>
    <row r="44" spans="1:7" x14ac:dyDescent="0.2">
      <c r="A44" t="s">
        <v>115</v>
      </c>
      <c r="B44" t="s">
        <v>73</v>
      </c>
      <c r="C44" s="70">
        <v>3</v>
      </c>
      <c r="D44" s="70">
        <v>601</v>
      </c>
      <c r="E44" s="70">
        <v>2</v>
      </c>
      <c r="F44" s="4">
        <v>200.33333333333334</v>
      </c>
      <c r="G44" s="70">
        <v>2000.6010000000001</v>
      </c>
    </row>
    <row r="45" spans="1:7" x14ac:dyDescent="0.2">
      <c r="A45" t="s">
        <v>165</v>
      </c>
      <c r="B45" t="s">
        <v>158</v>
      </c>
      <c r="C45" s="70">
        <v>5</v>
      </c>
      <c r="D45" s="70">
        <v>1000</v>
      </c>
      <c r="E45" s="70">
        <v>6</v>
      </c>
      <c r="F45" s="4">
        <v>200</v>
      </c>
      <c r="G45" s="70">
        <v>6001</v>
      </c>
    </row>
    <row r="46" spans="1:7" x14ac:dyDescent="0.2">
      <c r="A46" t="s">
        <v>133</v>
      </c>
      <c r="B46" t="s">
        <v>58</v>
      </c>
      <c r="C46" s="70">
        <v>5</v>
      </c>
      <c r="D46" s="70">
        <v>1000</v>
      </c>
      <c r="E46" s="70">
        <v>3</v>
      </c>
      <c r="F46" s="4">
        <v>200</v>
      </c>
      <c r="G46" s="70">
        <v>3001</v>
      </c>
    </row>
    <row r="47" spans="1:7" x14ac:dyDescent="0.2">
      <c r="A47" t="s">
        <v>149</v>
      </c>
      <c r="B47" t="s">
        <v>73</v>
      </c>
      <c r="C47" s="70">
        <v>3</v>
      </c>
      <c r="D47" s="70">
        <v>599</v>
      </c>
      <c r="E47" s="70">
        <v>2</v>
      </c>
      <c r="F47" s="4">
        <v>199.66666666666666</v>
      </c>
      <c r="G47" s="70">
        <v>2000.5989999999999</v>
      </c>
    </row>
    <row r="48" spans="1:7" x14ac:dyDescent="0.2">
      <c r="A48" t="s">
        <v>199</v>
      </c>
      <c r="B48" t="s">
        <v>181</v>
      </c>
      <c r="C48" s="70">
        <v>5</v>
      </c>
      <c r="D48" s="70">
        <v>996</v>
      </c>
      <c r="E48" s="70">
        <v>4</v>
      </c>
      <c r="F48" s="4">
        <v>199.2</v>
      </c>
      <c r="G48" s="70">
        <v>4000.9960000000001</v>
      </c>
    </row>
    <row r="49" spans="1:7" x14ac:dyDescent="0.2">
      <c r="A49" t="s">
        <v>166</v>
      </c>
      <c r="B49" t="s">
        <v>158</v>
      </c>
      <c r="C49" s="70">
        <v>2</v>
      </c>
      <c r="D49" s="70">
        <v>397</v>
      </c>
      <c r="E49" s="70">
        <v>2</v>
      </c>
      <c r="F49" s="4">
        <v>198.5</v>
      </c>
      <c r="G49" s="70">
        <v>2000.3969999999999</v>
      </c>
    </row>
    <row r="50" spans="1:7" x14ac:dyDescent="0.2">
      <c r="A50" t="s">
        <v>130</v>
      </c>
      <c r="B50" t="s">
        <v>71</v>
      </c>
      <c r="C50" s="70">
        <v>5</v>
      </c>
      <c r="D50" s="70">
        <v>991</v>
      </c>
      <c r="E50" s="70">
        <v>6</v>
      </c>
      <c r="F50" s="4">
        <v>198.2</v>
      </c>
      <c r="G50" s="70">
        <v>6000.991</v>
      </c>
    </row>
    <row r="51" spans="1:7" x14ac:dyDescent="0.2">
      <c r="A51" t="s">
        <v>176</v>
      </c>
      <c r="B51" t="s">
        <v>103</v>
      </c>
      <c r="C51" s="70">
        <v>5</v>
      </c>
      <c r="D51" s="70">
        <v>990</v>
      </c>
      <c r="E51" s="70">
        <v>10</v>
      </c>
      <c r="F51" s="4">
        <v>198</v>
      </c>
      <c r="G51" s="70">
        <v>10000.99</v>
      </c>
    </row>
    <row r="52" spans="1:7" x14ac:dyDescent="0.2">
      <c r="A52" t="s">
        <v>153</v>
      </c>
      <c r="B52" t="s">
        <v>74</v>
      </c>
      <c r="C52" s="70">
        <v>5</v>
      </c>
      <c r="D52" s="70">
        <v>989</v>
      </c>
      <c r="E52" s="70">
        <v>6</v>
      </c>
      <c r="F52" s="4">
        <v>197.8</v>
      </c>
      <c r="G52" s="70">
        <v>6000.9889999999996</v>
      </c>
    </row>
    <row r="53" spans="1:7" x14ac:dyDescent="0.2">
      <c r="A53" t="s">
        <v>184</v>
      </c>
      <c r="B53" t="s">
        <v>182</v>
      </c>
      <c r="C53" s="70">
        <v>5</v>
      </c>
      <c r="D53" s="70">
        <v>984</v>
      </c>
      <c r="E53" s="70">
        <v>4</v>
      </c>
      <c r="F53" s="4">
        <v>196.8</v>
      </c>
      <c r="G53" s="70">
        <v>4000.9839999999999</v>
      </c>
    </row>
    <row r="54" spans="1:7" x14ac:dyDescent="0.2">
      <c r="A54" t="s">
        <v>173</v>
      </c>
      <c r="B54" t="s">
        <v>71</v>
      </c>
      <c r="C54" s="70">
        <v>5</v>
      </c>
      <c r="D54" s="70">
        <v>970</v>
      </c>
      <c r="E54" s="70">
        <v>4</v>
      </c>
      <c r="F54" s="4">
        <v>194</v>
      </c>
      <c r="G54" s="70">
        <v>4000.97</v>
      </c>
    </row>
    <row r="55" spans="1:7" x14ac:dyDescent="0.2">
      <c r="A55" t="s">
        <v>224</v>
      </c>
      <c r="B55" t="s">
        <v>75</v>
      </c>
      <c r="C55" s="70">
        <v>5</v>
      </c>
      <c r="D55" s="70">
        <v>970</v>
      </c>
      <c r="E55" s="70">
        <v>4</v>
      </c>
      <c r="F55" s="4">
        <v>194</v>
      </c>
      <c r="G55" s="70">
        <v>4000.97</v>
      </c>
    </row>
    <row r="56" spans="1:7" x14ac:dyDescent="0.2">
      <c r="A56" t="s">
        <v>185</v>
      </c>
      <c r="B56" t="s">
        <v>182</v>
      </c>
      <c r="C56" s="70">
        <v>5</v>
      </c>
      <c r="D56" s="70">
        <v>968</v>
      </c>
      <c r="E56" s="70">
        <v>2</v>
      </c>
      <c r="F56" s="4">
        <v>193.6</v>
      </c>
      <c r="G56" s="70">
        <v>2000.9680000000001</v>
      </c>
    </row>
    <row r="57" spans="1:7" x14ac:dyDescent="0.2">
      <c r="A57" t="s">
        <v>201</v>
      </c>
      <c r="B57" t="s">
        <v>181</v>
      </c>
      <c r="C57" s="70">
        <v>5</v>
      </c>
      <c r="D57" s="70">
        <v>967</v>
      </c>
      <c r="E57" s="70">
        <v>6</v>
      </c>
      <c r="F57" s="4">
        <v>193.4</v>
      </c>
      <c r="G57" s="70">
        <v>6000.9669999999996</v>
      </c>
    </row>
    <row r="58" spans="1:7" x14ac:dyDescent="0.2">
      <c r="A58" t="s">
        <v>228</v>
      </c>
      <c r="B58" t="s">
        <v>56</v>
      </c>
      <c r="C58" s="70">
        <v>1</v>
      </c>
      <c r="D58" s="70">
        <v>192</v>
      </c>
      <c r="E58" s="70">
        <v>2</v>
      </c>
      <c r="F58" s="4">
        <v>192</v>
      </c>
      <c r="G58" s="70">
        <v>2000.192</v>
      </c>
    </row>
    <row r="59" spans="1:7" x14ac:dyDescent="0.2">
      <c r="A59" t="s">
        <v>143</v>
      </c>
      <c r="B59" t="s">
        <v>74</v>
      </c>
      <c r="C59" s="70">
        <v>5</v>
      </c>
      <c r="D59" s="70">
        <v>958</v>
      </c>
      <c r="E59" s="70">
        <v>0</v>
      </c>
      <c r="F59" s="4">
        <v>191.6</v>
      </c>
      <c r="G59" s="70">
        <v>0.95799999999999996</v>
      </c>
    </row>
    <row r="60" spans="1:7" x14ac:dyDescent="0.2">
      <c r="A60" t="s">
        <v>215</v>
      </c>
      <c r="B60" t="s">
        <v>71</v>
      </c>
      <c r="C60" s="70">
        <v>5</v>
      </c>
      <c r="D60" s="70">
        <v>952</v>
      </c>
      <c r="E60" s="70">
        <v>7</v>
      </c>
      <c r="F60" s="4">
        <v>190.4</v>
      </c>
      <c r="G60" s="70">
        <v>7000.9520000000002</v>
      </c>
    </row>
    <row r="61" spans="1:7" x14ac:dyDescent="0.2">
      <c r="A61" t="s">
        <v>168</v>
      </c>
      <c r="B61" t="s">
        <v>103</v>
      </c>
      <c r="C61" s="70">
        <v>5</v>
      </c>
      <c r="D61" s="70">
        <v>945</v>
      </c>
      <c r="E61" s="70">
        <v>4</v>
      </c>
      <c r="F61" s="4">
        <v>189</v>
      </c>
      <c r="G61" s="70">
        <v>4000.9450000000002</v>
      </c>
    </row>
    <row r="62" spans="1:7" x14ac:dyDescent="0.2">
      <c r="A62" t="s">
        <v>226</v>
      </c>
      <c r="B62" t="s">
        <v>103</v>
      </c>
      <c r="C62" s="70">
        <v>5</v>
      </c>
      <c r="D62" s="70">
        <v>928</v>
      </c>
      <c r="E62" s="70">
        <v>3</v>
      </c>
      <c r="F62" s="4">
        <v>185.6</v>
      </c>
      <c r="G62" s="70">
        <v>3000.9279999999999</v>
      </c>
    </row>
    <row r="63" spans="1:7" x14ac:dyDescent="0.2">
      <c r="A63" t="s">
        <v>125</v>
      </c>
      <c r="B63" t="s">
        <v>71</v>
      </c>
      <c r="C63" s="70">
        <v>4</v>
      </c>
      <c r="D63" s="70">
        <v>731</v>
      </c>
      <c r="E63" s="70">
        <v>2</v>
      </c>
      <c r="F63" s="4">
        <v>182.75</v>
      </c>
      <c r="G63" s="70">
        <v>2000.731</v>
      </c>
    </row>
    <row r="64" spans="1:7" x14ac:dyDescent="0.2">
      <c r="A64" t="s">
        <v>145</v>
      </c>
      <c r="B64" t="s">
        <v>58</v>
      </c>
      <c r="C64" s="70">
        <v>5</v>
      </c>
      <c r="D64" s="70">
        <v>895</v>
      </c>
      <c r="E64" s="70">
        <v>2</v>
      </c>
      <c r="F64" s="4">
        <v>179</v>
      </c>
      <c r="G64" s="70">
        <v>2000.895</v>
      </c>
    </row>
    <row r="65" spans="1:7" x14ac:dyDescent="0.2">
      <c r="A65" t="s">
        <v>116</v>
      </c>
      <c r="B65" t="s">
        <v>74</v>
      </c>
      <c r="C65" s="70">
        <v>5</v>
      </c>
      <c r="D65" s="70">
        <v>895</v>
      </c>
      <c r="E65" s="70">
        <v>4</v>
      </c>
      <c r="F65" s="4">
        <v>179</v>
      </c>
      <c r="G65" s="70">
        <v>4000.895</v>
      </c>
    </row>
    <row r="66" spans="1:7" x14ac:dyDescent="0.2">
      <c r="A66" t="s">
        <v>225</v>
      </c>
      <c r="B66" t="s">
        <v>75</v>
      </c>
      <c r="C66" s="70">
        <v>5</v>
      </c>
      <c r="D66" s="70">
        <v>891</v>
      </c>
      <c r="E66" s="70">
        <v>2</v>
      </c>
      <c r="F66" s="4">
        <v>178.2</v>
      </c>
      <c r="G66" s="70">
        <v>2000.8910000000001</v>
      </c>
    </row>
    <row r="67" spans="1:7" x14ac:dyDescent="0.2">
      <c r="A67" t="s">
        <v>210</v>
      </c>
      <c r="B67" t="s">
        <v>74</v>
      </c>
      <c r="C67" s="70">
        <v>5</v>
      </c>
      <c r="D67" s="70">
        <v>889</v>
      </c>
      <c r="E67" s="70">
        <v>0</v>
      </c>
      <c r="F67" s="4">
        <v>177.8</v>
      </c>
      <c r="G67" s="70">
        <v>0.88900000000000001</v>
      </c>
    </row>
    <row r="68" spans="1:7" x14ac:dyDescent="0.2">
      <c r="A68" t="s">
        <v>196</v>
      </c>
      <c r="B68" t="s">
        <v>73</v>
      </c>
      <c r="C68" s="70">
        <v>4</v>
      </c>
      <c r="D68" s="70">
        <v>703</v>
      </c>
      <c r="E68" s="70">
        <v>4</v>
      </c>
      <c r="F68" s="4">
        <v>175.75</v>
      </c>
      <c r="G68" s="70">
        <v>4000.703</v>
      </c>
    </row>
    <row r="69" spans="1:7" x14ac:dyDescent="0.2">
      <c r="A69" t="s">
        <v>160</v>
      </c>
      <c r="B69" t="s">
        <v>158</v>
      </c>
      <c r="C69" s="70">
        <v>3</v>
      </c>
      <c r="D69" s="70">
        <v>521</v>
      </c>
      <c r="E69" s="70">
        <v>2</v>
      </c>
      <c r="F69" s="4">
        <v>173.66666666666666</v>
      </c>
      <c r="G69" s="70">
        <v>2000.521</v>
      </c>
    </row>
    <row r="70" spans="1:7" x14ac:dyDescent="0.2">
      <c r="A70" t="s">
        <v>218</v>
      </c>
      <c r="B70" t="s">
        <v>181</v>
      </c>
      <c r="C70" s="70">
        <v>4</v>
      </c>
      <c r="D70" s="70">
        <v>671</v>
      </c>
      <c r="E70" s="70">
        <v>0</v>
      </c>
      <c r="F70" s="4">
        <v>167.75</v>
      </c>
      <c r="G70" s="70">
        <v>0.67100000000000004</v>
      </c>
    </row>
    <row r="71" spans="1:7" x14ac:dyDescent="0.2">
      <c r="A71" t="s">
        <v>162</v>
      </c>
      <c r="B71" t="s">
        <v>56</v>
      </c>
      <c r="C71" s="70">
        <v>2</v>
      </c>
      <c r="D71" s="70">
        <v>335</v>
      </c>
      <c r="E71" s="70">
        <v>0</v>
      </c>
      <c r="F71" s="4">
        <v>167.5</v>
      </c>
      <c r="G71" s="70">
        <v>0.33500000000000002</v>
      </c>
    </row>
    <row r="72" spans="1:7" x14ac:dyDescent="0.2">
      <c r="A72" t="s">
        <v>113</v>
      </c>
      <c r="B72" t="s">
        <v>71</v>
      </c>
      <c r="C72" s="70">
        <v>1</v>
      </c>
      <c r="D72" s="70">
        <v>167</v>
      </c>
      <c r="E72" s="70">
        <v>0</v>
      </c>
      <c r="F72" s="4">
        <v>167</v>
      </c>
      <c r="G72" s="70">
        <v>0.16700000000000001</v>
      </c>
    </row>
    <row r="73" spans="1:7" x14ac:dyDescent="0.2">
      <c r="A73" t="s">
        <v>227</v>
      </c>
      <c r="B73" t="s">
        <v>181</v>
      </c>
      <c r="C73" s="70">
        <v>1</v>
      </c>
      <c r="D73" s="70">
        <v>162</v>
      </c>
      <c r="E73" s="70">
        <v>0</v>
      </c>
      <c r="F73" s="4">
        <v>162</v>
      </c>
      <c r="G73" s="70">
        <v>0.16200000000000001</v>
      </c>
    </row>
    <row r="74" spans="1:7" x14ac:dyDescent="0.2">
      <c r="A74" t="s">
        <v>229</v>
      </c>
      <c r="C74" s="70">
        <v>300</v>
      </c>
      <c r="D74" s="70">
        <v>61605</v>
      </c>
      <c r="E74" s="70">
        <v>300</v>
      </c>
      <c r="F74" s="4">
        <v>205.35</v>
      </c>
      <c r="G74" s="70">
        <v>300061.60499999998</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8001" r:id="rId5" name="Button 1">
              <controlPr defaultSize="0" print="0" autoFill="0" autoPict="0" macro="[0]!HK_K8">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ul18"/>
  <dimension ref="A1:Q110"/>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7"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102</v>
      </c>
      <c r="B5" s="27">
        <f>Otteluohjelma!$D$221</f>
        <v>44689</v>
      </c>
      <c r="F5" s="1" t="str">
        <f>Otteluohjelma!$G$221</f>
        <v>Tali/Helsinki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152</v>
      </c>
      <c r="B8" t="s">
        <v>57</v>
      </c>
      <c r="C8" s="70">
        <v>9</v>
      </c>
      <c r="D8" s="70">
        <v>2153</v>
      </c>
      <c r="E8" s="70">
        <v>16</v>
      </c>
      <c r="F8" s="4">
        <v>239.22222222222223</v>
      </c>
      <c r="G8" s="70">
        <v>16002.153</v>
      </c>
    </row>
    <row r="9" spans="1:17" x14ac:dyDescent="0.2">
      <c r="A9" t="s">
        <v>192</v>
      </c>
      <c r="B9" t="s">
        <v>56</v>
      </c>
      <c r="C9" s="70">
        <v>33</v>
      </c>
      <c r="D9" s="70">
        <v>7516</v>
      </c>
      <c r="E9" s="70">
        <v>48</v>
      </c>
      <c r="F9" s="4">
        <v>227.75757575757575</v>
      </c>
      <c r="G9" s="70">
        <v>48007.516000000003</v>
      </c>
    </row>
    <row r="10" spans="1:17" x14ac:dyDescent="0.2">
      <c r="A10" t="s">
        <v>139</v>
      </c>
      <c r="B10" t="s">
        <v>75</v>
      </c>
      <c r="C10" s="70">
        <v>1</v>
      </c>
      <c r="D10" s="70">
        <v>225</v>
      </c>
      <c r="E10" s="70">
        <v>2</v>
      </c>
      <c r="F10" s="4">
        <v>225</v>
      </c>
      <c r="G10" s="70">
        <v>2000.2249999999999</v>
      </c>
    </row>
    <row r="11" spans="1:17" x14ac:dyDescent="0.2">
      <c r="A11" t="s">
        <v>131</v>
      </c>
      <c r="B11" t="s">
        <v>72</v>
      </c>
      <c r="C11" s="70">
        <v>33</v>
      </c>
      <c r="D11" s="70">
        <v>7383</v>
      </c>
      <c r="E11" s="70">
        <v>46</v>
      </c>
      <c r="F11" s="4">
        <v>223.72727272727272</v>
      </c>
      <c r="G11" s="70">
        <v>46007.383000000002</v>
      </c>
    </row>
    <row r="12" spans="1:17" x14ac:dyDescent="0.2">
      <c r="A12" t="s">
        <v>198</v>
      </c>
      <c r="B12" t="s">
        <v>181</v>
      </c>
      <c r="C12" s="70">
        <v>44</v>
      </c>
      <c r="D12" s="70">
        <v>9776</v>
      </c>
      <c r="E12" s="70">
        <v>62</v>
      </c>
      <c r="F12" s="4">
        <v>222.18181818181819</v>
      </c>
      <c r="G12" s="70">
        <v>62009.775999999998</v>
      </c>
    </row>
    <row r="13" spans="1:17" x14ac:dyDescent="0.2">
      <c r="A13" t="s">
        <v>126</v>
      </c>
      <c r="B13" t="s">
        <v>72</v>
      </c>
      <c r="C13" s="70">
        <v>22</v>
      </c>
      <c r="D13" s="70">
        <v>4877</v>
      </c>
      <c r="E13" s="70">
        <v>26</v>
      </c>
      <c r="F13" s="4">
        <v>221.68181818181819</v>
      </c>
      <c r="G13" s="70">
        <v>26004.877</v>
      </c>
    </row>
    <row r="14" spans="1:17" x14ac:dyDescent="0.2">
      <c r="A14" t="s">
        <v>123</v>
      </c>
      <c r="B14" t="s">
        <v>75</v>
      </c>
      <c r="C14" s="70">
        <v>33</v>
      </c>
      <c r="D14" s="70">
        <v>7184</v>
      </c>
      <c r="E14" s="70">
        <v>46</v>
      </c>
      <c r="F14" s="4">
        <v>217.69696969696969</v>
      </c>
      <c r="G14" s="70">
        <v>46007.184000000001</v>
      </c>
    </row>
    <row r="15" spans="1:17" x14ac:dyDescent="0.2">
      <c r="A15" t="s">
        <v>119</v>
      </c>
      <c r="B15" t="s">
        <v>103</v>
      </c>
      <c r="C15" s="70">
        <v>44</v>
      </c>
      <c r="D15" s="70">
        <v>9575</v>
      </c>
      <c r="E15" s="70">
        <v>46</v>
      </c>
      <c r="F15" s="4">
        <v>217.61363636363637</v>
      </c>
      <c r="G15" s="70">
        <v>46009.574999999997</v>
      </c>
    </row>
    <row r="16" spans="1:17" x14ac:dyDescent="0.2">
      <c r="A16" t="s">
        <v>220</v>
      </c>
      <c r="B16" t="s">
        <v>58</v>
      </c>
      <c r="C16" s="70">
        <v>6</v>
      </c>
      <c r="D16" s="70">
        <v>1305</v>
      </c>
      <c r="E16" s="70">
        <v>4</v>
      </c>
      <c r="F16" s="4">
        <v>217.5</v>
      </c>
      <c r="G16" s="70">
        <v>4001.3049999999998</v>
      </c>
    </row>
    <row r="17" spans="1:7" x14ac:dyDescent="0.2">
      <c r="A17" t="s">
        <v>178</v>
      </c>
      <c r="B17" t="s">
        <v>72</v>
      </c>
      <c r="C17" s="70">
        <v>44</v>
      </c>
      <c r="D17" s="70">
        <v>9550</v>
      </c>
      <c r="E17" s="70">
        <v>70</v>
      </c>
      <c r="F17" s="4">
        <v>217.04545454545453</v>
      </c>
      <c r="G17" s="70">
        <v>70009.55</v>
      </c>
    </row>
    <row r="18" spans="1:7" x14ac:dyDescent="0.2">
      <c r="A18" t="s">
        <v>109</v>
      </c>
      <c r="B18" t="s">
        <v>58</v>
      </c>
      <c r="C18" s="70">
        <v>18</v>
      </c>
      <c r="D18" s="70">
        <v>3882</v>
      </c>
      <c r="E18" s="70">
        <v>23</v>
      </c>
      <c r="F18" s="4">
        <v>215.66666666666666</v>
      </c>
      <c r="G18" s="70">
        <v>23003.882000000001</v>
      </c>
    </row>
    <row r="19" spans="1:7" x14ac:dyDescent="0.2">
      <c r="A19" t="s">
        <v>150</v>
      </c>
      <c r="B19" t="s">
        <v>58</v>
      </c>
      <c r="C19" s="70">
        <v>32</v>
      </c>
      <c r="D19" s="70">
        <v>6890</v>
      </c>
      <c r="E19" s="70">
        <v>36</v>
      </c>
      <c r="F19" s="4">
        <v>215.3125</v>
      </c>
      <c r="G19" s="70">
        <v>36006.89</v>
      </c>
    </row>
    <row r="20" spans="1:7" x14ac:dyDescent="0.2">
      <c r="A20" t="s">
        <v>133</v>
      </c>
      <c r="B20" t="s">
        <v>58</v>
      </c>
      <c r="C20" s="70">
        <v>44</v>
      </c>
      <c r="D20" s="70">
        <v>9393</v>
      </c>
      <c r="E20" s="70">
        <v>51</v>
      </c>
      <c r="F20" s="4">
        <v>213.47727272727272</v>
      </c>
      <c r="G20" s="70">
        <v>51009.392999999996</v>
      </c>
    </row>
    <row r="21" spans="1:7" x14ac:dyDescent="0.2">
      <c r="A21" t="s">
        <v>148</v>
      </c>
      <c r="B21" t="s">
        <v>72</v>
      </c>
      <c r="C21" s="70">
        <v>12</v>
      </c>
      <c r="D21" s="70">
        <v>2551</v>
      </c>
      <c r="E21" s="70">
        <v>14</v>
      </c>
      <c r="F21" s="4">
        <v>212.58333333333334</v>
      </c>
      <c r="G21" s="70">
        <v>14002.550999999999</v>
      </c>
    </row>
    <row r="22" spans="1:7" x14ac:dyDescent="0.2">
      <c r="A22" t="s">
        <v>142</v>
      </c>
      <c r="B22" t="s">
        <v>72</v>
      </c>
      <c r="C22" s="70">
        <v>42</v>
      </c>
      <c r="D22" s="70">
        <v>8905</v>
      </c>
      <c r="E22" s="70">
        <v>52</v>
      </c>
      <c r="F22" s="4">
        <v>212.02380952380952</v>
      </c>
      <c r="G22" s="70">
        <v>52008.904999999999</v>
      </c>
    </row>
    <row r="23" spans="1:7" x14ac:dyDescent="0.2">
      <c r="A23" t="s">
        <v>129</v>
      </c>
      <c r="B23" t="s">
        <v>57</v>
      </c>
      <c r="C23" s="70">
        <v>44</v>
      </c>
      <c r="D23" s="70">
        <v>9292</v>
      </c>
      <c r="E23" s="70">
        <v>52</v>
      </c>
      <c r="F23" s="4">
        <v>211.18181818181819</v>
      </c>
      <c r="G23" s="70">
        <v>52009.292000000001</v>
      </c>
    </row>
    <row r="24" spans="1:7" x14ac:dyDescent="0.2">
      <c r="A24" t="s">
        <v>161</v>
      </c>
      <c r="B24" t="s">
        <v>158</v>
      </c>
      <c r="C24" s="70">
        <v>44</v>
      </c>
      <c r="D24" s="70">
        <v>9247</v>
      </c>
      <c r="E24" s="70">
        <v>46</v>
      </c>
      <c r="F24" s="4">
        <v>210.15909090909091</v>
      </c>
      <c r="G24" s="70">
        <v>46009.247000000003</v>
      </c>
    </row>
    <row r="25" spans="1:7" x14ac:dyDescent="0.2">
      <c r="A25" t="s">
        <v>132</v>
      </c>
      <c r="B25" t="s">
        <v>75</v>
      </c>
      <c r="C25" s="70">
        <v>44</v>
      </c>
      <c r="D25" s="70">
        <v>9214</v>
      </c>
      <c r="E25" s="70">
        <v>43</v>
      </c>
      <c r="F25" s="4">
        <v>209.40909090909091</v>
      </c>
      <c r="G25" s="70">
        <v>43009.214</v>
      </c>
    </row>
    <row r="26" spans="1:7" x14ac:dyDescent="0.2">
      <c r="A26" t="s">
        <v>135</v>
      </c>
      <c r="B26" t="s">
        <v>56</v>
      </c>
      <c r="C26" s="70">
        <v>17</v>
      </c>
      <c r="D26" s="70">
        <v>3559</v>
      </c>
      <c r="E26" s="70">
        <v>24</v>
      </c>
      <c r="F26" s="4">
        <v>209.35294117647058</v>
      </c>
      <c r="G26" s="70">
        <v>24003.559000000001</v>
      </c>
    </row>
    <row r="27" spans="1:7" x14ac:dyDescent="0.2">
      <c r="A27" t="s">
        <v>208</v>
      </c>
      <c r="B27" t="s">
        <v>103</v>
      </c>
      <c r="C27" s="70">
        <v>44</v>
      </c>
      <c r="D27" s="70">
        <v>9204</v>
      </c>
      <c r="E27" s="70">
        <v>56</v>
      </c>
      <c r="F27" s="4">
        <v>209.18181818181819</v>
      </c>
      <c r="G27" s="70">
        <v>56009.203999999998</v>
      </c>
    </row>
    <row r="28" spans="1:7" x14ac:dyDescent="0.2">
      <c r="A28" t="s">
        <v>186</v>
      </c>
      <c r="B28" t="s">
        <v>182</v>
      </c>
      <c r="C28" s="70">
        <v>38</v>
      </c>
      <c r="D28" s="70">
        <v>7926</v>
      </c>
      <c r="E28" s="70">
        <v>36</v>
      </c>
      <c r="F28" s="4">
        <v>208.57894736842104</v>
      </c>
      <c r="G28" s="70">
        <v>36007.925999999999</v>
      </c>
    </row>
    <row r="29" spans="1:7" x14ac:dyDescent="0.2">
      <c r="A29" t="s">
        <v>127</v>
      </c>
      <c r="B29" t="s">
        <v>73</v>
      </c>
      <c r="C29" s="70">
        <v>2</v>
      </c>
      <c r="D29" s="70">
        <v>416</v>
      </c>
      <c r="E29" s="70">
        <v>2</v>
      </c>
      <c r="F29" s="4">
        <v>208</v>
      </c>
      <c r="G29" s="70">
        <v>2000.4159999999999</v>
      </c>
    </row>
    <row r="30" spans="1:7" x14ac:dyDescent="0.2">
      <c r="A30" t="s">
        <v>122</v>
      </c>
      <c r="B30" t="s">
        <v>73</v>
      </c>
      <c r="C30" s="70">
        <v>32</v>
      </c>
      <c r="D30" s="70">
        <v>6640</v>
      </c>
      <c r="E30" s="70">
        <v>34</v>
      </c>
      <c r="F30" s="4">
        <v>207.5</v>
      </c>
      <c r="G30" s="70">
        <v>34006.639999999999</v>
      </c>
    </row>
    <row r="31" spans="1:7" x14ac:dyDescent="0.2">
      <c r="A31" t="s">
        <v>120</v>
      </c>
      <c r="B31" t="s">
        <v>57</v>
      </c>
      <c r="C31" s="70">
        <v>44</v>
      </c>
      <c r="D31" s="70">
        <v>9118</v>
      </c>
      <c r="E31" s="70">
        <v>44</v>
      </c>
      <c r="F31" s="4">
        <v>207.22727272727272</v>
      </c>
      <c r="G31" s="70">
        <v>44009.118000000002</v>
      </c>
    </row>
    <row r="32" spans="1:7" x14ac:dyDescent="0.2">
      <c r="A32" t="s">
        <v>219</v>
      </c>
      <c r="B32" t="s">
        <v>56</v>
      </c>
      <c r="C32" s="70">
        <v>30</v>
      </c>
      <c r="D32" s="70">
        <v>6210</v>
      </c>
      <c r="E32" s="70">
        <v>39</v>
      </c>
      <c r="F32" s="4">
        <v>207</v>
      </c>
      <c r="G32" s="70">
        <v>39006.21</v>
      </c>
    </row>
    <row r="33" spans="1:7" x14ac:dyDescent="0.2">
      <c r="A33" t="s">
        <v>111</v>
      </c>
      <c r="B33" t="s">
        <v>56</v>
      </c>
      <c r="C33" s="70">
        <v>39</v>
      </c>
      <c r="D33" s="70">
        <v>8064</v>
      </c>
      <c r="E33" s="70">
        <v>36</v>
      </c>
      <c r="F33" s="4">
        <v>206.76923076923077</v>
      </c>
      <c r="G33" s="70">
        <v>36008.063999999998</v>
      </c>
    </row>
    <row r="34" spans="1:7" x14ac:dyDescent="0.2">
      <c r="A34" t="s">
        <v>194</v>
      </c>
      <c r="B34" t="s">
        <v>73</v>
      </c>
      <c r="C34" s="70">
        <v>22</v>
      </c>
      <c r="D34" s="70">
        <v>4542</v>
      </c>
      <c r="E34" s="70">
        <v>30</v>
      </c>
      <c r="F34" s="4">
        <v>206.45454545454547</v>
      </c>
      <c r="G34" s="70">
        <v>30004.542000000001</v>
      </c>
    </row>
    <row r="35" spans="1:7" x14ac:dyDescent="0.2">
      <c r="A35" t="s">
        <v>217</v>
      </c>
      <c r="B35" t="s">
        <v>75</v>
      </c>
      <c r="C35" s="70">
        <v>29</v>
      </c>
      <c r="D35" s="70">
        <v>5968</v>
      </c>
      <c r="E35" s="70">
        <v>34</v>
      </c>
      <c r="F35" s="4">
        <v>205.79310344827587</v>
      </c>
      <c r="G35" s="70">
        <v>34005.968000000001</v>
      </c>
    </row>
    <row r="36" spans="1:7" x14ac:dyDescent="0.2">
      <c r="A36" t="s">
        <v>156</v>
      </c>
      <c r="B36" t="s">
        <v>56</v>
      </c>
      <c r="C36" s="70">
        <v>39</v>
      </c>
      <c r="D36" s="70">
        <v>8014</v>
      </c>
      <c r="E36" s="70">
        <v>38</v>
      </c>
      <c r="F36" s="4">
        <v>205.48717948717947</v>
      </c>
      <c r="G36" s="70">
        <v>38008.014000000003</v>
      </c>
    </row>
    <row r="37" spans="1:7" x14ac:dyDescent="0.2">
      <c r="A37" t="s">
        <v>124</v>
      </c>
      <c r="B37" t="s">
        <v>58</v>
      </c>
      <c r="C37" s="70">
        <v>18</v>
      </c>
      <c r="D37" s="70">
        <v>3694</v>
      </c>
      <c r="E37" s="70">
        <v>18</v>
      </c>
      <c r="F37" s="4">
        <v>205.22222222222223</v>
      </c>
      <c r="G37" s="70">
        <v>18003.694</v>
      </c>
    </row>
    <row r="38" spans="1:7" x14ac:dyDescent="0.2">
      <c r="A38" t="s">
        <v>105</v>
      </c>
      <c r="B38" t="s">
        <v>57</v>
      </c>
      <c r="C38" s="70">
        <v>33</v>
      </c>
      <c r="D38" s="70">
        <v>6760</v>
      </c>
      <c r="E38" s="70">
        <v>31</v>
      </c>
      <c r="F38" s="4">
        <v>204.84848484848484</v>
      </c>
      <c r="G38" s="70">
        <v>31006.76</v>
      </c>
    </row>
    <row r="39" spans="1:7" x14ac:dyDescent="0.2">
      <c r="A39" t="s">
        <v>149</v>
      </c>
      <c r="B39" t="s">
        <v>73</v>
      </c>
      <c r="C39" s="70">
        <v>35</v>
      </c>
      <c r="D39" s="70">
        <v>7168</v>
      </c>
      <c r="E39" s="70">
        <v>38</v>
      </c>
      <c r="F39" s="4">
        <v>204.8</v>
      </c>
      <c r="G39" s="70">
        <v>38007.167999999998</v>
      </c>
    </row>
    <row r="40" spans="1:7" x14ac:dyDescent="0.2">
      <c r="A40" t="s">
        <v>147</v>
      </c>
      <c r="B40" t="s">
        <v>72</v>
      </c>
      <c r="C40" s="70">
        <v>42</v>
      </c>
      <c r="D40" s="70">
        <v>8570</v>
      </c>
      <c r="E40" s="70">
        <v>50</v>
      </c>
      <c r="F40" s="4">
        <v>204.04761904761904</v>
      </c>
      <c r="G40" s="70">
        <v>50008.57</v>
      </c>
    </row>
    <row r="41" spans="1:7" x14ac:dyDescent="0.2">
      <c r="A41" t="s">
        <v>165</v>
      </c>
      <c r="B41" t="s">
        <v>158</v>
      </c>
      <c r="C41" s="70">
        <v>32</v>
      </c>
      <c r="D41" s="70">
        <v>6505</v>
      </c>
      <c r="E41" s="70">
        <v>32</v>
      </c>
      <c r="F41" s="4">
        <v>203.28125</v>
      </c>
      <c r="G41" s="70">
        <v>32006.505000000001</v>
      </c>
    </row>
    <row r="42" spans="1:7" x14ac:dyDescent="0.2">
      <c r="A42" t="s">
        <v>169</v>
      </c>
      <c r="B42" t="s">
        <v>57</v>
      </c>
      <c r="C42" s="70">
        <v>41</v>
      </c>
      <c r="D42" s="70">
        <v>8309</v>
      </c>
      <c r="E42" s="70">
        <v>46</v>
      </c>
      <c r="F42" s="4">
        <v>202.65853658536585</v>
      </c>
      <c r="G42" s="70">
        <v>46008.309000000001</v>
      </c>
    </row>
    <row r="43" spans="1:7" x14ac:dyDescent="0.2">
      <c r="A43" t="s">
        <v>108</v>
      </c>
      <c r="B43" t="s">
        <v>75</v>
      </c>
      <c r="C43" s="70">
        <v>32</v>
      </c>
      <c r="D43" s="70">
        <v>6485</v>
      </c>
      <c r="E43" s="70">
        <v>24</v>
      </c>
      <c r="F43" s="4">
        <v>202.65625</v>
      </c>
      <c r="G43" s="70">
        <v>24006.485000000001</v>
      </c>
    </row>
    <row r="44" spans="1:7" x14ac:dyDescent="0.2">
      <c r="A44" t="s">
        <v>195</v>
      </c>
      <c r="B44" t="s">
        <v>73</v>
      </c>
      <c r="C44" s="70">
        <v>42</v>
      </c>
      <c r="D44" s="70">
        <v>8502</v>
      </c>
      <c r="E44" s="70">
        <v>41</v>
      </c>
      <c r="F44" s="4">
        <v>202.42857142857142</v>
      </c>
      <c r="G44" s="70">
        <v>41008.502</v>
      </c>
    </row>
    <row r="45" spans="1:7" x14ac:dyDescent="0.2">
      <c r="A45" t="s">
        <v>140</v>
      </c>
      <c r="B45" t="s">
        <v>58</v>
      </c>
      <c r="C45" s="70">
        <v>33</v>
      </c>
      <c r="D45" s="70">
        <v>6680</v>
      </c>
      <c r="E45" s="70">
        <v>32</v>
      </c>
      <c r="F45" s="4">
        <v>202.42424242424244</v>
      </c>
      <c r="G45" s="70">
        <v>32006.68</v>
      </c>
    </row>
    <row r="46" spans="1:7" x14ac:dyDescent="0.2">
      <c r="A46" t="s">
        <v>144</v>
      </c>
      <c r="B46" t="s">
        <v>74</v>
      </c>
      <c r="C46" s="70">
        <v>13</v>
      </c>
      <c r="D46" s="70">
        <v>2629</v>
      </c>
      <c r="E46" s="70">
        <v>10</v>
      </c>
      <c r="F46" s="4">
        <v>202.23076923076923</v>
      </c>
      <c r="G46" s="70">
        <v>10002.629000000001</v>
      </c>
    </row>
    <row r="47" spans="1:7" x14ac:dyDescent="0.2">
      <c r="A47" t="s">
        <v>138</v>
      </c>
      <c r="B47" t="s">
        <v>73</v>
      </c>
      <c r="C47" s="70">
        <v>21</v>
      </c>
      <c r="D47" s="70">
        <v>4242</v>
      </c>
      <c r="E47" s="70">
        <v>24</v>
      </c>
      <c r="F47" s="4">
        <v>202</v>
      </c>
      <c r="G47" s="70">
        <v>24004.241999999998</v>
      </c>
    </row>
    <row r="48" spans="1:7" x14ac:dyDescent="0.2">
      <c r="A48" t="s">
        <v>215</v>
      </c>
      <c r="B48" t="s">
        <v>71</v>
      </c>
      <c r="C48" s="70">
        <v>33</v>
      </c>
      <c r="D48" s="70">
        <v>6662</v>
      </c>
      <c r="E48" s="70">
        <v>41</v>
      </c>
      <c r="F48" s="4">
        <v>201.87878787878788</v>
      </c>
      <c r="G48" s="70">
        <v>41006.661999999997</v>
      </c>
    </row>
    <row r="49" spans="1:7" x14ac:dyDescent="0.2">
      <c r="A49" t="s">
        <v>121</v>
      </c>
      <c r="B49" t="s">
        <v>72</v>
      </c>
      <c r="C49" s="70">
        <v>24</v>
      </c>
      <c r="D49" s="70">
        <v>4844</v>
      </c>
      <c r="E49" s="70">
        <v>33</v>
      </c>
      <c r="F49" s="4">
        <v>201.83333333333334</v>
      </c>
      <c r="G49" s="70">
        <v>33004.843999999997</v>
      </c>
    </row>
    <row r="50" spans="1:7" x14ac:dyDescent="0.2">
      <c r="A50" t="s">
        <v>143</v>
      </c>
      <c r="B50" t="s">
        <v>74</v>
      </c>
      <c r="C50" s="70">
        <v>41</v>
      </c>
      <c r="D50" s="70">
        <v>8207</v>
      </c>
      <c r="E50" s="70">
        <v>38</v>
      </c>
      <c r="F50" s="4">
        <v>200.17073170731706</v>
      </c>
      <c r="G50" s="70">
        <v>38008.207000000002</v>
      </c>
    </row>
    <row r="51" spans="1:7" x14ac:dyDescent="0.2">
      <c r="A51" t="s">
        <v>112</v>
      </c>
      <c r="B51" t="s">
        <v>57</v>
      </c>
      <c r="C51" s="70">
        <v>44</v>
      </c>
      <c r="D51" s="70">
        <v>8802</v>
      </c>
      <c r="E51" s="70">
        <v>44</v>
      </c>
      <c r="F51" s="4">
        <v>200.04545454545453</v>
      </c>
      <c r="G51" s="70">
        <v>44008.802000000003</v>
      </c>
    </row>
    <row r="52" spans="1:7" x14ac:dyDescent="0.2">
      <c r="A52" t="s">
        <v>184</v>
      </c>
      <c r="B52" t="s">
        <v>182</v>
      </c>
      <c r="C52" s="70">
        <v>30</v>
      </c>
      <c r="D52" s="70">
        <v>5995</v>
      </c>
      <c r="E52" s="70">
        <v>29</v>
      </c>
      <c r="F52" s="4">
        <v>199.83333333333334</v>
      </c>
      <c r="G52" s="70">
        <v>29005.994999999999</v>
      </c>
    </row>
    <row r="53" spans="1:7" x14ac:dyDescent="0.2">
      <c r="A53" t="s">
        <v>145</v>
      </c>
      <c r="B53" t="s">
        <v>58</v>
      </c>
      <c r="C53" s="70">
        <v>28</v>
      </c>
      <c r="D53" s="70">
        <v>5591</v>
      </c>
      <c r="E53" s="70">
        <v>24</v>
      </c>
      <c r="F53" s="4">
        <v>199.67857142857142</v>
      </c>
      <c r="G53" s="70">
        <v>24005.591</v>
      </c>
    </row>
    <row r="54" spans="1:7" x14ac:dyDescent="0.2">
      <c r="A54" t="s">
        <v>146</v>
      </c>
      <c r="B54" t="s">
        <v>182</v>
      </c>
      <c r="C54" s="70">
        <v>43</v>
      </c>
      <c r="D54" s="70">
        <v>8565</v>
      </c>
      <c r="E54" s="70">
        <v>41</v>
      </c>
      <c r="F54" s="4">
        <v>199.18604651162789</v>
      </c>
      <c r="G54" s="70">
        <v>41008.565000000002</v>
      </c>
    </row>
    <row r="55" spans="1:7" x14ac:dyDescent="0.2">
      <c r="A55" t="s">
        <v>187</v>
      </c>
      <c r="B55" t="s">
        <v>182</v>
      </c>
      <c r="C55" s="70">
        <v>43</v>
      </c>
      <c r="D55" s="70">
        <v>8563</v>
      </c>
      <c r="E55" s="70">
        <v>54</v>
      </c>
      <c r="F55" s="4">
        <v>199.13953488372093</v>
      </c>
      <c r="G55" s="70">
        <v>54008.563000000002</v>
      </c>
    </row>
    <row r="56" spans="1:7" x14ac:dyDescent="0.2">
      <c r="A56" t="s">
        <v>115</v>
      </c>
      <c r="B56" t="s">
        <v>73</v>
      </c>
      <c r="C56" s="70">
        <v>38</v>
      </c>
      <c r="D56" s="70">
        <v>7535</v>
      </c>
      <c r="E56" s="70">
        <v>30</v>
      </c>
      <c r="F56" s="4">
        <v>198.28947368421052</v>
      </c>
      <c r="G56" s="70">
        <v>30007.535</v>
      </c>
    </row>
    <row r="57" spans="1:7" x14ac:dyDescent="0.2">
      <c r="A57" t="s">
        <v>201</v>
      </c>
      <c r="B57" t="s">
        <v>181</v>
      </c>
      <c r="C57" s="70">
        <v>29</v>
      </c>
      <c r="D57" s="70">
        <v>5750</v>
      </c>
      <c r="E57" s="70">
        <v>31</v>
      </c>
      <c r="F57" s="4">
        <v>198.27586206896552</v>
      </c>
      <c r="G57" s="70">
        <v>31005.75</v>
      </c>
    </row>
    <row r="58" spans="1:7" x14ac:dyDescent="0.2">
      <c r="A58" t="s">
        <v>200</v>
      </c>
      <c r="B58" t="s">
        <v>181</v>
      </c>
      <c r="C58" s="70">
        <v>32</v>
      </c>
      <c r="D58" s="70">
        <v>6337</v>
      </c>
      <c r="E58" s="70">
        <v>33</v>
      </c>
      <c r="F58" s="4">
        <v>198.03125</v>
      </c>
      <c r="G58" s="70">
        <v>33006.337</v>
      </c>
    </row>
    <row r="59" spans="1:7" x14ac:dyDescent="0.2">
      <c r="A59" t="s">
        <v>203</v>
      </c>
      <c r="B59" t="s">
        <v>181</v>
      </c>
      <c r="C59" s="70">
        <v>40</v>
      </c>
      <c r="D59" s="70">
        <v>7913</v>
      </c>
      <c r="E59" s="70">
        <v>38</v>
      </c>
      <c r="F59" s="4">
        <v>197.82499999999999</v>
      </c>
      <c r="G59" s="70">
        <v>38007.913</v>
      </c>
    </row>
    <row r="60" spans="1:7" x14ac:dyDescent="0.2">
      <c r="A60" t="s">
        <v>218</v>
      </c>
      <c r="B60" t="s">
        <v>181</v>
      </c>
      <c r="C60" s="70">
        <v>21</v>
      </c>
      <c r="D60" s="70">
        <v>4154</v>
      </c>
      <c r="E60" s="70">
        <v>19</v>
      </c>
      <c r="F60" s="4">
        <v>197.8095238095238</v>
      </c>
      <c r="G60" s="70">
        <v>19004.153999999999</v>
      </c>
    </row>
    <row r="61" spans="1:7" x14ac:dyDescent="0.2">
      <c r="A61" t="s">
        <v>162</v>
      </c>
      <c r="B61" t="s">
        <v>56</v>
      </c>
      <c r="C61" s="70">
        <v>13</v>
      </c>
      <c r="D61" s="70">
        <v>2570</v>
      </c>
      <c r="E61" s="70">
        <v>15</v>
      </c>
      <c r="F61" s="4">
        <v>197.69230769230768</v>
      </c>
      <c r="G61" s="70">
        <v>15002.57</v>
      </c>
    </row>
    <row r="62" spans="1:7" x14ac:dyDescent="0.2">
      <c r="A62" t="s">
        <v>153</v>
      </c>
      <c r="B62" t="s">
        <v>74</v>
      </c>
      <c r="C62" s="70">
        <v>32</v>
      </c>
      <c r="D62" s="70">
        <v>6320</v>
      </c>
      <c r="E62" s="70">
        <v>34</v>
      </c>
      <c r="F62" s="4">
        <v>197.5</v>
      </c>
      <c r="G62" s="70">
        <v>34006.32</v>
      </c>
    </row>
    <row r="63" spans="1:7" x14ac:dyDescent="0.2">
      <c r="A63" t="s">
        <v>104</v>
      </c>
      <c r="B63" t="s">
        <v>56</v>
      </c>
      <c r="C63" s="70">
        <v>5</v>
      </c>
      <c r="D63" s="70">
        <v>987</v>
      </c>
      <c r="E63" s="70">
        <v>2</v>
      </c>
      <c r="F63" s="4">
        <v>197.4</v>
      </c>
      <c r="G63" s="70">
        <v>2000.9870000000001</v>
      </c>
    </row>
    <row r="64" spans="1:7" x14ac:dyDescent="0.2">
      <c r="A64" t="s">
        <v>155</v>
      </c>
      <c r="B64" t="s">
        <v>58</v>
      </c>
      <c r="C64" s="70">
        <v>41</v>
      </c>
      <c r="D64" s="70">
        <v>8087</v>
      </c>
      <c r="E64" s="70">
        <v>39</v>
      </c>
      <c r="F64" s="4">
        <v>197.2439024390244</v>
      </c>
      <c r="G64" s="70">
        <v>39008.087</v>
      </c>
    </row>
    <row r="65" spans="1:7" x14ac:dyDescent="0.2">
      <c r="A65" t="s">
        <v>164</v>
      </c>
      <c r="B65" t="s">
        <v>158</v>
      </c>
      <c r="C65" s="70">
        <v>39</v>
      </c>
      <c r="D65" s="70">
        <v>7690</v>
      </c>
      <c r="E65" s="70">
        <v>39</v>
      </c>
      <c r="F65" s="4">
        <v>197.17948717948718</v>
      </c>
      <c r="G65" s="70">
        <v>39007.69</v>
      </c>
    </row>
    <row r="66" spans="1:7" x14ac:dyDescent="0.2">
      <c r="A66" t="s">
        <v>185</v>
      </c>
      <c r="B66" t="s">
        <v>182</v>
      </c>
      <c r="C66" s="70">
        <v>39</v>
      </c>
      <c r="D66" s="70">
        <v>7680</v>
      </c>
      <c r="E66" s="70">
        <v>37</v>
      </c>
      <c r="F66" s="4">
        <v>196.92307692307693</v>
      </c>
      <c r="G66" s="70">
        <v>37007.68</v>
      </c>
    </row>
    <row r="67" spans="1:7" x14ac:dyDescent="0.2">
      <c r="A67" t="s">
        <v>107</v>
      </c>
      <c r="B67" t="s">
        <v>74</v>
      </c>
      <c r="C67" s="70">
        <v>25</v>
      </c>
      <c r="D67" s="70">
        <v>4914</v>
      </c>
      <c r="E67" s="70">
        <v>22</v>
      </c>
      <c r="F67" s="4">
        <v>196.56</v>
      </c>
      <c r="G67" s="70">
        <v>22004.914000000001</v>
      </c>
    </row>
    <row r="68" spans="1:7" x14ac:dyDescent="0.2">
      <c r="A68" t="s">
        <v>163</v>
      </c>
      <c r="B68" t="s">
        <v>71</v>
      </c>
      <c r="C68" s="70">
        <v>40</v>
      </c>
      <c r="D68" s="70">
        <v>7857</v>
      </c>
      <c r="E68" s="70">
        <v>40</v>
      </c>
      <c r="F68" s="4">
        <v>196.42500000000001</v>
      </c>
      <c r="G68" s="70">
        <v>40007.857000000004</v>
      </c>
    </row>
    <row r="69" spans="1:7" x14ac:dyDescent="0.2">
      <c r="A69" t="s">
        <v>118</v>
      </c>
      <c r="B69" t="s">
        <v>56</v>
      </c>
      <c r="C69" s="70">
        <v>38</v>
      </c>
      <c r="D69" s="70">
        <v>7462</v>
      </c>
      <c r="E69" s="70">
        <v>38</v>
      </c>
      <c r="F69" s="4">
        <v>196.36842105263159</v>
      </c>
      <c r="G69" s="70">
        <v>38007.462</v>
      </c>
    </row>
    <row r="70" spans="1:7" x14ac:dyDescent="0.2">
      <c r="A70" t="s">
        <v>212</v>
      </c>
      <c r="B70" t="s">
        <v>182</v>
      </c>
      <c r="C70" s="70">
        <v>5</v>
      </c>
      <c r="D70" s="70">
        <v>977</v>
      </c>
      <c r="E70" s="70">
        <v>4</v>
      </c>
      <c r="F70" s="4">
        <v>195.4</v>
      </c>
      <c r="G70" s="70">
        <v>4000.9769999999999</v>
      </c>
    </row>
    <row r="71" spans="1:7" x14ac:dyDescent="0.2">
      <c r="A71" t="s">
        <v>166</v>
      </c>
      <c r="B71" t="s">
        <v>158</v>
      </c>
      <c r="C71" s="70">
        <v>32</v>
      </c>
      <c r="D71" s="70">
        <v>6235</v>
      </c>
      <c r="E71" s="70">
        <v>36</v>
      </c>
      <c r="F71" s="4">
        <v>194.84375</v>
      </c>
      <c r="G71" s="70">
        <v>36006.235000000001</v>
      </c>
    </row>
    <row r="72" spans="1:7" x14ac:dyDescent="0.2">
      <c r="A72" t="s">
        <v>171</v>
      </c>
      <c r="B72" t="s">
        <v>75</v>
      </c>
      <c r="C72" s="70">
        <v>20</v>
      </c>
      <c r="D72" s="70">
        <v>3888</v>
      </c>
      <c r="E72" s="70">
        <v>16</v>
      </c>
      <c r="F72" s="4">
        <v>194.4</v>
      </c>
      <c r="G72" s="70">
        <v>16003.888000000001</v>
      </c>
    </row>
    <row r="73" spans="1:7" x14ac:dyDescent="0.2">
      <c r="A73" t="s">
        <v>167</v>
      </c>
      <c r="B73" t="s">
        <v>158</v>
      </c>
      <c r="C73" s="70">
        <v>41</v>
      </c>
      <c r="D73" s="70">
        <v>7956</v>
      </c>
      <c r="E73" s="70">
        <v>26</v>
      </c>
      <c r="F73" s="4">
        <v>194.04878048780489</v>
      </c>
      <c r="G73" s="70">
        <v>26007.955999999998</v>
      </c>
    </row>
    <row r="74" spans="1:7" x14ac:dyDescent="0.2">
      <c r="A74" t="s">
        <v>125</v>
      </c>
      <c r="B74" t="s">
        <v>71</v>
      </c>
      <c r="C74" s="70">
        <v>17</v>
      </c>
      <c r="D74" s="70">
        <v>3287</v>
      </c>
      <c r="E74" s="70">
        <v>17</v>
      </c>
      <c r="F74" s="4">
        <v>193.35294117647058</v>
      </c>
      <c r="G74" s="70">
        <v>17003.287</v>
      </c>
    </row>
    <row r="75" spans="1:7" x14ac:dyDescent="0.2">
      <c r="A75" t="s">
        <v>226</v>
      </c>
      <c r="B75" t="s">
        <v>103</v>
      </c>
      <c r="C75" s="70">
        <v>22</v>
      </c>
      <c r="D75" s="70">
        <v>4248</v>
      </c>
      <c r="E75" s="70">
        <v>13</v>
      </c>
      <c r="F75" s="4">
        <v>193.09090909090909</v>
      </c>
      <c r="G75" s="70">
        <v>13004.248</v>
      </c>
    </row>
    <row r="76" spans="1:7" x14ac:dyDescent="0.2">
      <c r="A76" t="s">
        <v>177</v>
      </c>
      <c r="B76" t="s">
        <v>71</v>
      </c>
      <c r="C76" s="70">
        <v>20</v>
      </c>
      <c r="D76" s="70">
        <v>3854</v>
      </c>
      <c r="E76" s="70">
        <v>22</v>
      </c>
      <c r="F76" s="4">
        <v>192.7</v>
      </c>
      <c r="G76" s="70">
        <v>22003.853999999999</v>
      </c>
    </row>
    <row r="77" spans="1:7" x14ac:dyDescent="0.2">
      <c r="A77" t="s">
        <v>224</v>
      </c>
      <c r="B77" t="s">
        <v>75</v>
      </c>
      <c r="C77" s="70">
        <v>14</v>
      </c>
      <c r="D77" s="70">
        <v>2697</v>
      </c>
      <c r="E77" s="70">
        <v>12</v>
      </c>
      <c r="F77" s="4">
        <v>192.64285714285714</v>
      </c>
      <c r="G77" s="70">
        <v>12002.697</v>
      </c>
    </row>
    <row r="78" spans="1:7" x14ac:dyDescent="0.2">
      <c r="A78" t="s">
        <v>130</v>
      </c>
      <c r="B78" t="s">
        <v>71</v>
      </c>
      <c r="C78" s="70">
        <v>20</v>
      </c>
      <c r="D78" s="70">
        <v>3840</v>
      </c>
      <c r="E78" s="70">
        <v>20</v>
      </c>
      <c r="F78" s="4">
        <v>192</v>
      </c>
      <c r="G78" s="70">
        <v>20003.84</v>
      </c>
    </row>
    <row r="79" spans="1:7" x14ac:dyDescent="0.2">
      <c r="A79" t="s">
        <v>168</v>
      </c>
      <c r="B79" t="s">
        <v>103</v>
      </c>
      <c r="C79" s="70">
        <v>42</v>
      </c>
      <c r="D79" s="70">
        <v>8059</v>
      </c>
      <c r="E79" s="70">
        <v>38</v>
      </c>
      <c r="F79" s="4">
        <v>191.88095238095238</v>
      </c>
      <c r="G79" s="70">
        <v>38008.059000000001</v>
      </c>
    </row>
    <row r="80" spans="1:7" x14ac:dyDescent="0.2">
      <c r="A80" t="s">
        <v>176</v>
      </c>
      <c r="B80" t="s">
        <v>103</v>
      </c>
      <c r="C80" s="70">
        <v>36</v>
      </c>
      <c r="D80" s="70">
        <v>6817</v>
      </c>
      <c r="E80" s="70">
        <v>38</v>
      </c>
      <c r="F80" s="4">
        <v>189.36111111111111</v>
      </c>
      <c r="G80" s="70">
        <v>38006.817000000003</v>
      </c>
    </row>
    <row r="81" spans="1:7" x14ac:dyDescent="0.2">
      <c r="A81" t="s">
        <v>141</v>
      </c>
      <c r="B81" t="s">
        <v>103</v>
      </c>
      <c r="C81" s="70">
        <v>15</v>
      </c>
      <c r="D81" s="70">
        <v>2840</v>
      </c>
      <c r="E81" s="70">
        <v>12</v>
      </c>
      <c r="F81" s="4">
        <v>189.33333333333334</v>
      </c>
      <c r="G81" s="70">
        <v>12002.84</v>
      </c>
    </row>
    <row r="82" spans="1:7" x14ac:dyDescent="0.2">
      <c r="A82" t="s">
        <v>199</v>
      </c>
      <c r="B82" t="s">
        <v>181</v>
      </c>
      <c r="C82" s="70">
        <v>39</v>
      </c>
      <c r="D82" s="70">
        <v>7383</v>
      </c>
      <c r="E82" s="70">
        <v>28</v>
      </c>
      <c r="F82" s="4">
        <v>189.30769230769232</v>
      </c>
      <c r="G82" s="70">
        <v>28007.383000000002</v>
      </c>
    </row>
    <row r="83" spans="1:7" x14ac:dyDescent="0.2">
      <c r="A83" t="s">
        <v>172</v>
      </c>
      <c r="B83" t="s">
        <v>75</v>
      </c>
      <c r="C83" s="70">
        <v>27</v>
      </c>
      <c r="D83" s="70">
        <v>5102</v>
      </c>
      <c r="E83" s="70">
        <v>17</v>
      </c>
      <c r="F83" s="4">
        <v>188.96296296296296</v>
      </c>
      <c r="G83" s="70">
        <v>17005.101999999999</v>
      </c>
    </row>
    <row r="84" spans="1:7" x14ac:dyDescent="0.2">
      <c r="A84" t="s">
        <v>157</v>
      </c>
      <c r="B84" t="s">
        <v>74</v>
      </c>
      <c r="C84" s="70">
        <v>26</v>
      </c>
      <c r="D84" s="70">
        <v>4912</v>
      </c>
      <c r="E84" s="70">
        <v>20</v>
      </c>
      <c r="F84" s="4">
        <v>188.92307692307693</v>
      </c>
      <c r="G84" s="70">
        <v>20004.912</v>
      </c>
    </row>
    <row r="85" spans="1:7" x14ac:dyDescent="0.2">
      <c r="A85" t="s">
        <v>202</v>
      </c>
      <c r="B85" t="s">
        <v>181</v>
      </c>
      <c r="C85" s="70">
        <v>10</v>
      </c>
      <c r="D85" s="70">
        <v>1883</v>
      </c>
      <c r="E85" s="70">
        <v>10</v>
      </c>
      <c r="F85" s="4">
        <v>188.3</v>
      </c>
      <c r="G85" s="70">
        <v>10001.883</v>
      </c>
    </row>
    <row r="86" spans="1:7" x14ac:dyDescent="0.2">
      <c r="A86" t="s">
        <v>196</v>
      </c>
      <c r="B86" t="s">
        <v>73</v>
      </c>
      <c r="C86" s="70">
        <v>9</v>
      </c>
      <c r="D86" s="70">
        <v>1691</v>
      </c>
      <c r="E86" s="70">
        <v>10</v>
      </c>
      <c r="F86" s="4">
        <v>187.88888888888889</v>
      </c>
      <c r="G86" s="70">
        <v>10001.691000000001</v>
      </c>
    </row>
    <row r="87" spans="1:7" x14ac:dyDescent="0.2">
      <c r="A87" t="s">
        <v>116</v>
      </c>
      <c r="B87" t="s">
        <v>74</v>
      </c>
      <c r="C87" s="70">
        <v>44</v>
      </c>
      <c r="D87" s="70">
        <v>8235</v>
      </c>
      <c r="E87" s="70">
        <v>38</v>
      </c>
      <c r="F87" s="4">
        <v>187.15909090909091</v>
      </c>
      <c r="G87" s="70">
        <v>38008.235000000001</v>
      </c>
    </row>
    <row r="88" spans="1:7" x14ac:dyDescent="0.2">
      <c r="A88" t="s">
        <v>197</v>
      </c>
      <c r="B88" t="s">
        <v>73</v>
      </c>
      <c r="C88" s="70">
        <v>19</v>
      </c>
      <c r="D88" s="70">
        <v>3538</v>
      </c>
      <c r="E88" s="70">
        <v>12</v>
      </c>
      <c r="F88" s="4">
        <v>186.21052631578948</v>
      </c>
      <c r="G88" s="70">
        <v>12003.538</v>
      </c>
    </row>
    <row r="89" spans="1:7" x14ac:dyDescent="0.2">
      <c r="A89" t="s">
        <v>151</v>
      </c>
      <c r="B89" t="s">
        <v>71</v>
      </c>
      <c r="C89" s="70">
        <v>31</v>
      </c>
      <c r="D89" s="70">
        <v>5762</v>
      </c>
      <c r="E89" s="70">
        <v>18</v>
      </c>
      <c r="F89" s="4">
        <v>185.87096774193549</v>
      </c>
      <c r="G89" s="70">
        <v>18005.761999999999</v>
      </c>
    </row>
    <row r="90" spans="1:7" x14ac:dyDescent="0.2">
      <c r="A90" t="s">
        <v>173</v>
      </c>
      <c r="B90" t="s">
        <v>71</v>
      </c>
      <c r="C90" s="70">
        <v>39</v>
      </c>
      <c r="D90" s="70">
        <v>7221</v>
      </c>
      <c r="E90" s="70">
        <v>24</v>
      </c>
      <c r="F90" s="4">
        <v>185.15384615384616</v>
      </c>
      <c r="G90" s="70">
        <v>24007.221000000001</v>
      </c>
    </row>
    <row r="91" spans="1:7" x14ac:dyDescent="0.2">
      <c r="A91" t="s">
        <v>170</v>
      </c>
      <c r="B91" t="s">
        <v>71</v>
      </c>
      <c r="C91" s="70">
        <v>2</v>
      </c>
      <c r="D91" s="70">
        <v>368</v>
      </c>
      <c r="E91" s="70">
        <v>0</v>
      </c>
      <c r="F91" s="4">
        <v>184</v>
      </c>
      <c r="G91" s="70">
        <v>0.36799999999999999</v>
      </c>
    </row>
    <row r="92" spans="1:7" x14ac:dyDescent="0.2">
      <c r="A92" t="s">
        <v>210</v>
      </c>
      <c r="B92" t="s">
        <v>74</v>
      </c>
      <c r="C92" s="70">
        <v>32</v>
      </c>
      <c r="D92" s="70">
        <v>5866</v>
      </c>
      <c r="E92" s="70">
        <v>20</v>
      </c>
      <c r="F92" s="4">
        <v>183.3125</v>
      </c>
      <c r="G92" s="70">
        <v>20005.866000000002</v>
      </c>
    </row>
    <row r="93" spans="1:7" x14ac:dyDescent="0.2">
      <c r="A93" t="s">
        <v>225</v>
      </c>
      <c r="B93" t="s">
        <v>75</v>
      </c>
      <c r="C93" s="70">
        <v>20</v>
      </c>
      <c r="D93" s="70">
        <v>3666</v>
      </c>
      <c r="E93" s="70">
        <v>16</v>
      </c>
      <c r="F93" s="4">
        <v>183.3</v>
      </c>
      <c r="G93" s="70">
        <v>16003.665999999999</v>
      </c>
    </row>
    <row r="94" spans="1:7" x14ac:dyDescent="0.2">
      <c r="A94" t="s">
        <v>113</v>
      </c>
      <c r="B94" t="s">
        <v>71</v>
      </c>
      <c r="C94" s="70">
        <v>18</v>
      </c>
      <c r="D94" s="70">
        <v>3294</v>
      </c>
      <c r="E94" s="70">
        <v>10</v>
      </c>
      <c r="F94" s="4">
        <v>183</v>
      </c>
      <c r="G94" s="70">
        <v>10003.294</v>
      </c>
    </row>
    <row r="95" spans="1:7" x14ac:dyDescent="0.2">
      <c r="A95" t="s">
        <v>216</v>
      </c>
      <c r="B95" t="s">
        <v>182</v>
      </c>
      <c r="C95" s="70">
        <v>8</v>
      </c>
      <c r="D95" s="70">
        <v>1464</v>
      </c>
      <c r="E95" s="70">
        <v>6</v>
      </c>
      <c r="F95" s="4">
        <v>183</v>
      </c>
      <c r="G95" s="70">
        <v>6001.4639999999999</v>
      </c>
    </row>
    <row r="96" spans="1:7" x14ac:dyDescent="0.2">
      <c r="A96" t="s">
        <v>228</v>
      </c>
      <c r="B96" t="s">
        <v>56</v>
      </c>
      <c r="C96" s="70">
        <v>6</v>
      </c>
      <c r="D96" s="70">
        <v>1096</v>
      </c>
      <c r="E96" s="70">
        <v>4</v>
      </c>
      <c r="F96" s="4">
        <v>182.66666666666666</v>
      </c>
      <c r="G96" s="70">
        <v>4001.096</v>
      </c>
    </row>
    <row r="97" spans="1:7" x14ac:dyDescent="0.2">
      <c r="A97" t="s">
        <v>189</v>
      </c>
      <c r="B97" t="s">
        <v>182</v>
      </c>
      <c r="C97" s="70">
        <v>8</v>
      </c>
      <c r="D97" s="70">
        <v>1426</v>
      </c>
      <c r="E97" s="70">
        <v>2</v>
      </c>
      <c r="F97" s="4">
        <v>178.25</v>
      </c>
      <c r="G97" s="70">
        <v>2001.4259999999999</v>
      </c>
    </row>
    <row r="98" spans="1:7" x14ac:dyDescent="0.2">
      <c r="A98" t="s">
        <v>213</v>
      </c>
      <c r="B98" t="s">
        <v>74</v>
      </c>
      <c r="C98" s="70">
        <v>2</v>
      </c>
      <c r="D98" s="70">
        <v>355</v>
      </c>
      <c r="E98" s="70">
        <v>2</v>
      </c>
      <c r="F98" s="4">
        <v>177.5</v>
      </c>
      <c r="G98" s="70">
        <v>2000.355</v>
      </c>
    </row>
    <row r="99" spans="1:7" x14ac:dyDescent="0.2">
      <c r="A99" t="s">
        <v>160</v>
      </c>
      <c r="B99" t="s">
        <v>158</v>
      </c>
      <c r="C99" s="70">
        <v>32</v>
      </c>
      <c r="D99" s="70">
        <v>5674</v>
      </c>
      <c r="E99" s="70">
        <v>12</v>
      </c>
      <c r="F99" s="4">
        <v>177.3125</v>
      </c>
      <c r="G99" s="70">
        <v>12005.674000000001</v>
      </c>
    </row>
    <row r="100" spans="1:7" x14ac:dyDescent="0.2">
      <c r="A100" t="s">
        <v>134</v>
      </c>
      <c r="B100" t="s">
        <v>103</v>
      </c>
      <c r="C100" s="70">
        <v>11</v>
      </c>
      <c r="D100" s="70">
        <v>1915</v>
      </c>
      <c r="E100" s="70">
        <v>6</v>
      </c>
      <c r="F100" s="4">
        <v>174.09090909090909</v>
      </c>
      <c r="G100" s="70">
        <v>6001.915</v>
      </c>
    </row>
    <row r="101" spans="1:7" x14ac:dyDescent="0.2">
      <c r="A101" t="s">
        <v>222</v>
      </c>
      <c r="B101" t="s">
        <v>57</v>
      </c>
      <c r="C101" s="70">
        <v>2</v>
      </c>
      <c r="D101" s="70">
        <v>348</v>
      </c>
      <c r="E101" s="70">
        <v>2</v>
      </c>
      <c r="F101" s="4">
        <v>174</v>
      </c>
      <c r="G101" s="70">
        <v>2000.348</v>
      </c>
    </row>
    <row r="102" spans="1:7" x14ac:dyDescent="0.2">
      <c r="A102" t="s">
        <v>175</v>
      </c>
      <c r="B102" t="s">
        <v>57</v>
      </c>
      <c r="C102" s="70">
        <v>3</v>
      </c>
      <c r="D102" s="70">
        <v>516</v>
      </c>
      <c r="E102" s="70">
        <v>2</v>
      </c>
      <c r="F102" s="4">
        <v>172</v>
      </c>
      <c r="G102" s="70">
        <v>2000.5160000000001</v>
      </c>
    </row>
    <row r="103" spans="1:7" x14ac:dyDescent="0.2">
      <c r="A103" t="s">
        <v>221</v>
      </c>
      <c r="B103" t="s">
        <v>72</v>
      </c>
      <c r="C103" s="70">
        <v>1</v>
      </c>
      <c r="D103" s="70">
        <v>170</v>
      </c>
      <c r="E103" s="70">
        <v>0</v>
      </c>
      <c r="F103" s="4">
        <v>170</v>
      </c>
      <c r="G103" s="70">
        <v>0.17</v>
      </c>
    </row>
    <row r="104" spans="1:7" x14ac:dyDescent="0.2">
      <c r="A104" t="s">
        <v>227</v>
      </c>
      <c r="B104" t="s">
        <v>181</v>
      </c>
      <c r="C104" s="70">
        <v>5</v>
      </c>
      <c r="D104" s="70">
        <v>841</v>
      </c>
      <c r="E104" s="70">
        <v>2</v>
      </c>
      <c r="F104" s="4">
        <v>168.2</v>
      </c>
      <c r="G104" s="70">
        <v>2000.8409999999999</v>
      </c>
    </row>
    <row r="105" spans="1:7" x14ac:dyDescent="0.2">
      <c r="A105" t="s">
        <v>188</v>
      </c>
      <c r="B105" t="s">
        <v>182</v>
      </c>
      <c r="C105" s="70">
        <v>3</v>
      </c>
      <c r="D105" s="70">
        <v>484</v>
      </c>
      <c r="E105" s="70">
        <v>0</v>
      </c>
      <c r="F105" s="4">
        <v>161.33333333333334</v>
      </c>
      <c r="G105" s="70">
        <v>0.48399999999999999</v>
      </c>
    </row>
    <row r="106" spans="1:7" x14ac:dyDescent="0.2">
      <c r="A106" t="s">
        <v>207</v>
      </c>
      <c r="B106" t="s">
        <v>103</v>
      </c>
      <c r="C106" s="70">
        <v>5</v>
      </c>
      <c r="D106" s="70">
        <v>800</v>
      </c>
      <c r="E106" s="70">
        <v>0</v>
      </c>
      <c r="F106" s="4">
        <v>160</v>
      </c>
      <c r="G106" s="70">
        <v>0.8</v>
      </c>
    </row>
    <row r="107" spans="1:7" x14ac:dyDescent="0.2">
      <c r="A107" t="s">
        <v>190</v>
      </c>
      <c r="B107" t="s">
        <v>182</v>
      </c>
      <c r="C107" s="70">
        <v>3</v>
      </c>
      <c r="D107" s="70">
        <v>479</v>
      </c>
      <c r="E107" s="70">
        <v>2</v>
      </c>
      <c r="F107" s="4">
        <v>159.66666666666666</v>
      </c>
      <c r="G107" s="70">
        <v>2000.479</v>
      </c>
    </row>
    <row r="108" spans="1:7" x14ac:dyDescent="0.2">
      <c r="A108" t="s">
        <v>223</v>
      </c>
      <c r="B108" t="s">
        <v>74</v>
      </c>
      <c r="C108" s="70">
        <v>5</v>
      </c>
      <c r="D108" s="70">
        <v>655</v>
      </c>
      <c r="E108" s="70">
        <v>0</v>
      </c>
      <c r="F108" s="4">
        <v>131</v>
      </c>
      <c r="G108" s="70">
        <v>0.65500000000000003</v>
      </c>
    </row>
    <row r="109" spans="1:7" x14ac:dyDescent="0.2">
      <c r="A109" t="s">
        <v>211</v>
      </c>
      <c r="B109" t="s">
        <v>103</v>
      </c>
      <c r="C109" s="70">
        <v>1</v>
      </c>
      <c r="D109" s="70">
        <v>119</v>
      </c>
      <c r="E109" s="70">
        <v>0</v>
      </c>
      <c r="F109" s="4">
        <v>119</v>
      </c>
      <c r="G109" s="70">
        <v>0.11899999999999999</v>
      </c>
    </row>
    <row r="110" spans="1:7" x14ac:dyDescent="0.2">
      <c r="A110" t="s">
        <v>229</v>
      </c>
      <c r="C110" s="70">
        <v>2640</v>
      </c>
      <c r="D110" s="70">
        <v>530569</v>
      </c>
      <c r="E110" s="70">
        <v>2640</v>
      </c>
      <c r="F110" s="4">
        <v>200.97310606060606</v>
      </c>
      <c r="G110" s="70">
        <v>2640530.5690000001</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9025" r:id="rId5" name="Button 1">
              <controlPr defaultSize="0" print="0" autoFill="0" autoPict="0" macro="[0]!HKKOK_K8">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4"/>
  <dimension ref="A1:AM535"/>
  <sheetViews>
    <sheetView zoomScale="90" zoomScaleNormal="90" workbookViewId="0">
      <pane ySplit="7" topLeftCell="A8" activePane="bottomLeft" state="frozen"/>
      <selection activeCell="D106" sqref="D106:D117"/>
      <selection pane="bottomLeft" activeCell="A8" sqref="A8"/>
    </sheetView>
  </sheetViews>
  <sheetFormatPr defaultRowHeight="12.75" x14ac:dyDescent="0.2"/>
  <cols>
    <col min="1" max="1" width="13.5703125" style="16" customWidth="1"/>
    <col min="2" max="3" width="8.140625" bestFit="1" customWidth="1"/>
    <col min="4" max="4" width="8.140625" customWidth="1"/>
    <col min="5" max="5" width="5.140625" customWidth="1"/>
    <col min="10" max="10" width="5.140625" customWidth="1"/>
    <col min="15" max="15" width="5.140625" customWidth="1"/>
    <col min="20" max="20" width="5.140625" customWidth="1"/>
    <col min="25" max="25" width="5.140625" customWidth="1"/>
    <col min="30" max="30" width="5.140625" customWidth="1"/>
    <col min="35" max="35" width="5.140625" customWidth="1"/>
    <col min="36" max="36" width="10.85546875" bestFit="1" customWidth="1"/>
  </cols>
  <sheetData>
    <row r="1" spans="1:39" ht="18.75" x14ac:dyDescent="0.3">
      <c r="A1" s="19" t="str">
        <f>Perustiedot!$B$1</f>
        <v>SUOMEN KEILAILULIITTO</v>
      </c>
      <c r="B1" s="1"/>
    </row>
    <row r="2" spans="1:39" ht="15" x14ac:dyDescent="0.25">
      <c r="A2" s="20"/>
      <c r="B2" s="1"/>
    </row>
    <row r="3" spans="1:39" ht="15.75" x14ac:dyDescent="0.25">
      <c r="A3" s="21" t="str">
        <f>Perustiedot!$B$2</f>
        <v>MIESTEN SM-LIIGA 2021 - 2022</v>
      </c>
      <c r="B3" s="1"/>
    </row>
    <row r="4" spans="1:39" ht="15" x14ac:dyDescent="0.25">
      <c r="A4" s="20"/>
      <c r="B4" s="1"/>
    </row>
    <row r="5" spans="1:39" ht="15" x14ac:dyDescent="0.25">
      <c r="A5" s="20" t="s">
        <v>53</v>
      </c>
      <c r="B5" s="1"/>
      <c r="F5" t="s">
        <v>27</v>
      </c>
      <c r="K5" t="s">
        <v>30</v>
      </c>
      <c r="P5" t="s">
        <v>33</v>
      </c>
      <c r="U5" t="s">
        <v>64</v>
      </c>
      <c r="Z5" t="s">
        <v>67</v>
      </c>
      <c r="AE5" t="s">
        <v>69</v>
      </c>
      <c r="AJ5" t="s">
        <v>70</v>
      </c>
    </row>
    <row r="6" spans="1:39" ht="15" x14ac:dyDescent="0.25">
      <c r="A6" s="20"/>
      <c r="B6" s="1"/>
    </row>
    <row r="7" spans="1:39" s="18" customFormat="1" x14ac:dyDescent="0.2">
      <c r="A7" s="10" t="s">
        <v>10</v>
      </c>
      <c r="B7" s="13" t="s">
        <v>29</v>
      </c>
      <c r="C7" s="13" t="s">
        <v>55</v>
      </c>
      <c r="D7" s="13" t="s">
        <v>11</v>
      </c>
      <c r="F7" s="10" t="s">
        <v>10</v>
      </c>
      <c r="G7" s="13" t="s">
        <v>29</v>
      </c>
      <c r="H7" s="13" t="s">
        <v>55</v>
      </c>
      <c r="I7" s="13" t="s">
        <v>11</v>
      </c>
      <c r="K7" s="10" t="s">
        <v>10</v>
      </c>
      <c r="L7" s="13" t="s">
        <v>29</v>
      </c>
      <c r="M7" s="13" t="s">
        <v>55</v>
      </c>
      <c r="N7" s="13" t="s">
        <v>11</v>
      </c>
      <c r="P7" s="10" t="s">
        <v>10</v>
      </c>
      <c r="Q7" s="13" t="s">
        <v>29</v>
      </c>
      <c r="R7" s="13" t="s">
        <v>55</v>
      </c>
      <c r="S7" s="13" t="s">
        <v>11</v>
      </c>
      <c r="U7" s="10" t="s">
        <v>10</v>
      </c>
      <c r="V7" s="13" t="s">
        <v>29</v>
      </c>
      <c r="W7" s="13" t="s">
        <v>55</v>
      </c>
      <c r="X7" s="13" t="s">
        <v>11</v>
      </c>
      <c r="Z7" s="10" t="s">
        <v>10</v>
      </c>
      <c r="AA7" s="13" t="s">
        <v>29</v>
      </c>
      <c r="AB7" s="13" t="s">
        <v>55</v>
      </c>
      <c r="AC7" s="13" t="s">
        <v>11</v>
      </c>
      <c r="AE7" s="10" t="s">
        <v>10</v>
      </c>
      <c r="AF7" s="13" t="s">
        <v>29</v>
      </c>
      <c r="AG7" s="13" t="s">
        <v>55</v>
      </c>
      <c r="AH7" s="13" t="s">
        <v>11</v>
      </c>
      <c r="AJ7" s="10" t="s">
        <v>10</v>
      </c>
      <c r="AK7" s="13" t="s">
        <v>29</v>
      </c>
      <c r="AL7" s="13" t="s">
        <v>55</v>
      </c>
      <c r="AM7" s="13" t="s">
        <v>11</v>
      </c>
    </row>
    <row r="8" spans="1:39" ht="15" x14ac:dyDescent="0.25">
      <c r="A8" s="1" t="str">
        <f>'Tulokset-K1'!$B$7</f>
        <v>GB</v>
      </c>
      <c r="B8" s="14">
        <f>'Tulokset-K1'!$C$14</f>
        <v>921</v>
      </c>
      <c r="C8" s="14">
        <f>'Tulokset-K1'!$D$15</f>
        <v>6</v>
      </c>
      <c r="D8" s="14">
        <f>IF(B8&gt;0,1,0)</f>
        <v>1</v>
      </c>
      <c r="F8" s="1" t="str">
        <f>'Tulokset-K2'!$B$7</f>
        <v>WRB</v>
      </c>
      <c r="G8" s="14">
        <f>'Tulokset-K2'!$C$14</f>
        <v>827</v>
      </c>
      <c r="H8" s="14">
        <f>'Tulokset-K2'!$D$15</f>
        <v>0</v>
      </c>
      <c r="I8" s="14">
        <f>IF(G8&gt;0,1,0)</f>
        <v>1</v>
      </c>
      <c r="K8" s="1" t="str">
        <f>'Tulokset-K3'!$B$7</f>
        <v>Bay</v>
      </c>
      <c r="L8" s="14">
        <f>'Tulokset-K3'!$C$14</f>
        <v>1062</v>
      </c>
      <c r="M8" s="14">
        <f>'Tulokset-K3'!$D$15</f>
        <v>4</v>
      </c>
      <c r="N8" s="14">
        <f>IF(L8&gt;0,1,0)</f>
        <v>1</v>
      </c>
      <c r="P8" s="1" t="str">
        <f>'Tulokset-K4'!$B$7</f>
        <v>AllStars</v>
      </c>
      <c r="Q8" s="14">
        <f>'Tulokset-K4'!$C$14</f>
        <v>1036</v>
      </c>
      <c r="R8" s="14">
        <f>'Tulokset-K4'!$D$15</f>
        <v>18</v>
      </c>
      <c r="S8" s="14">
        <f>IF(Q8&gt;0,1,0)</f>
        <v>1</v>
      </c>
      <c r="U8" s="1" t="str">
        <f>'Tulokset-K5'!$B$7</f>
        <v>TPS</v>
      </c>
      <c r="V8" s="14">
        <f>'Tulokset-K5'!$C$14</f>
        <v>1016</v>
      </c>
      <c r="W8" s="14">
        <f>'Tulokset-K5'!$D$15</f>
        <v>16</v>
      </c>
      <c r="X8" s="14">
        <f>IF(V8&gt;0,1,0)</f>
        <v>1</v>
      </c>
      <c r="Z8" s="1" t="str">
        <f>'Tulokset-K6'!$B$7</f>
        <v>GH</v>
      </c>
      <c r="AA8" s="14">
        <f>'Tulokset-K6'!$C$14</f>
        <v>874</v>
      </c>
      <c r="AB8" s="14">
        <f>'Tulokset-K6'!$D$15</f>
        <v>2</v>
      </c>
      <c r="AC8" s="14">
        <f>IF(AA8&gt;0,1,0)</f>
        <v>1</v>
      </c>
      <c r="AE8" s="1" t="str">
        <f>'Tulokset-K7'!$B$7</f>
        <v>GB</v>
      </c>
      <c r="AF8" s="14">
        <f>'Tulokset-K7'!$C$14</f>
        <v>1124</v>
      </c>
      <c r="AG8" s="14">
        <f>'Tulokset-K7'!$D$15</f>
        <v>16</v>
      </c>
      <c r="AH8" s="14">
        <f>IF(AF8&gt;0,1,0)</f>
        <v>1</v>
      </c>
      <c r="AJ8" s="1" t="str">
        <f>'Tulokset-K8'!$B$7</f>
        <v>AllStars</v>
      </c>
      <c r="AK8" s="14">
        <f>'Tulokset-K8'!$C$14</f>
        <v>1042</v>
      </c>
      <c r="AL8" s="14">
        <f>'Tulokset-K8'!$D$15</f>
        <v>16</v>
      </c>
      <c r="AM8" s="14">
        <f>IF(AK8&gt;0,1,0)</f>
        <v>1</v>
      </c>
    </row>
    <row r="9" spans="1:39" ht="15" x14ac:dyDescent="0.25">
      <c r="A9" s="1" t="str">
        <f>'Tulokset-K1'!$F$7</f>
        <v>WRB</v>
      </c>
      <c r="B9" s="14">
        <f>'Tulokset-K1'!$G$14</f>
        <v>995</v>
      </c>
      <c r="C9" s="14">
        <f>'Tulokset-K1'!$H$15</f>
        <v>14</v>
      </c>
      <c r="D9" s="14">
        <f t="shared" ref="D9:D79" si="0">IF(B9&gt;0,1,0)</f>
        <v>1</v>
      </c>
      <c r="F9" s="1" t="str">
        <f>'Tulokset-K2'!$F$7</f>
        <v>AllStars</v>
      </c>
      <c r="G9" s="14">
        <f>'Tulokset-K2'!$G$14</f>
        <v>946</v>
      </c>
      <c r="H9" s="14">
        <f>'Tulokset-K2'!$H$15</f>
        <v>20</v>
      </c>
      <c r="I9" s="14">
        <f t="shared" ref="I9:I67" si="1">IF(G9&gt;0,1,0)</f>
        <v>1</v>
      </c>
      <c r="K9" s="1" t="str">
        <f>'Tulokset-K3'!$F$7</f>
        <v>AllStars</v>
      </c>
      <c r="L9" s="14">
        <f>'Tulokset-K3'!$G$14</f>
        <v>1065</v>
      </c>
      <c r="M9" s="14">
        <f>'Tulokset-K3'!$H$15</f>
        <v>16</v>
      </c>
      <c r="N9" s="14">
        <f t="shared" ref="N9:N79" si="2">IF(L9&gt;0,1,0)</f>
        <v>1</v>
      </c>
      <c r="P9" s="1" t="str">
        <f>'Tulokset-K4'!$F$7</f>
        <v>Patteri</v>
      </c>
      <c r="Q9" s="14">
        <f>'Tulokset-K4'!$G$14</f>
        <v>914</v>
      </c>
      <c r="R9" s="14">
        <f>'Tulokset-K4'!$H$15</f>
        <v>2</v>
      </c>
      <c r="S9" s="14">
        <f t="shared" ref="S9:S67" si="3">IF(Q9&gt;0,1,0)</f>
        <v>1</v>
      </c>
      <c r="U9" s="1" t="str">
        <f>'Tulokset-K5'!$F$7</f>
        <v>GH</v>
      </c>
      <c r="V9" s="14">
        <f>'Tulokset-K5'!$G$14</f>
        <v>947</v>
      </c>
      <c r="W9" s="14">
        <f>'Tulokset-K5'!$H$15</f>
        <v>4</v>
      </c>
      <c r="X9" s="14">
        <f t="shared" ref="X9:X79" si="4">IF(V9&gt;0,1,0)</f>
        <v>1</v>
      </c>
      <c r="Z9" s="1" t="str">
        <f>'Tulokset-K6'!$F$7</f>
        <v>Bay</v>
      </c>
      <c r="AA9" s="14">
        <f>'Tulokset-K6'!$G$14</f>
        <v>1081</v>
      </c>
      <c r="AB9" s="14">
        <f>'Tulokset-K6'!$H$15</f>
        <v>18</v>
      </c>
      <c r="AC9" s="14">
        <f t="shared" ref="AC9:AC67" si="5">IF(AA9&gt;0,1,0)</f>
        <v>1</v>
      </c>
      <c r="AE9" s="1" t="str">
        <f>'Tulokset-K7'!$F$7</f>
        <v>WRB</v>
      </c>
      <c r="AF9" s="14">
        <f>'Tulokset-K7'!$G$14</f>
        <v>996</v>
      </c>
      <c r="AG9" s="14">
        <f>'Tulokset-K7'!$H$15</f>
        <v>4</v>
      </c>
      <c r="AH9" s="14">
        <f t="shared" ref="AH9:AH79" si="6">IF(AF9&gt;0,1,0)</f>
        <v>1</v>
      </c>
      <c r="AJ9" s="1" t="str">
        <f>'Tulokset-K8'!$F$7</f>
        <v>WRB</v>
      </c>
      <c r="AK9" s="14">
        <f>'Tulokset-K8'!$G$14</f>
        <v>1034</v>
      </c>
      <c r="AL9" s="14">
        <f>'Tulokset-K8'!$H$15</f>
        <v>4</v>
      </c>
      <c r="AM9" s="14">
        <f t="shared" ref="AM9:AM67" si="7">IF(AK9&gt;0,1,0)</f>
        <v>1</v>
      </c>
    </row>
    <row r="10" spans="1:39" ht="15" x14ac:dyDescent="0.25">
      <c r="A10" s="1" t="str">
        <f>'Tulokset-K1'!$B$18</f>
        <v>GH</v>
      </c>
      <c r="B10" s="14">
        <f>'Tulokset-K1'!$C$25</f>
        <v>775</v>
      </c>
      <c r="C10" s="14">
        <f>'Tulokset-K1'!$D$26</f>
        <v>1</v>
      </c>
      <c r="D10" s="14">
        <f t="shared" si="0"/>
        <v>1</v>
      </c>
      <c r="F10" s="1" t="str">
        <f>'Tulokset-K2'!$B$18</f>
        <v>RäMe</v>
      </c>
      <c r="G10" s="14">
        <f>'Tulokset-K2'!$C$25</f>
        <v>918</v>
      </c>
      <c r="H10" s="14">
        <f>'Tulokset-K2'!$D$26</f>
        <v>4</v>
      </c>
      <c r="I10" s="14">
        <f t="shared" si="1"/>
        <v>1</v>
      </c>
      <c r="K10" s="1" t="str">
        <f>'Tulokset-K3'!$B$18</f>
        <v>TPS</v>
      </c>
      <c r="L10" s="14">
        <f>'Tulokset-K3'!$C$25</f>
        <v>1100</v>
      </c>
      <c r="M10" s="14">
        <f>'Tulokset-K3'!$D$26</f>
        <v>4</v>
      </c>
      <c r="N10" s="14">
        <f t="shared" si="2"/>
        <v>1</v>
      </c>
      <c r="P10" s="1" t="str">
        <f>'Tulokset-K4'!$B$18</f>
        <v>Mistral</v>
      </c>
      <c r="Q10" s="14">
        <f>'Tulokset-K4'!$C$25</f>
        <v>1047</v>
      </c>
      <c r="R10" s="14">
        <f>'Tulokset-K4'!$D$26</f>
        <v>4</v>
      </c>
      <c r="S10" s="14">
        <f t="shared" si="3"/>
        <v>1</v>
      </c>
      <c r="U10" s="1" t="str">
        <f>'Tulokset-K5'!$B$18</f>
        <v>GB</v>
      </c>
      <c r="V10" s="14">
        <f>'Tulokset-K5'!$C$25</f>
        <v>990</v>
      </c>
      <c r="W10" s="14">
        <f>'Tulokset-K5'!$D$26</f>
        <v>4</v>
      </c>
      <c r="X10" s="14">
        <f t="shared" si="4"/>
        <v>1</v>
      </c>
      <c r="Z10" s="1" t="str">
        <f>'Tulokset-K6'!$B$18</f>
        <v>AllStars</v>
      </c>
      <c r="AA10" s="14">
        <f>'Tulokset-K6'!$C$25</f>
        <v>949</v>
      </c>
      <c r="AB10" s="14">
        <f>'Tulokset-K6'!$D$26</f>
        <v>0</v>
      </c>
      <c r="AC10" s="14">
        <f t="shared" si="5"/>
        <v>1</v>
      </c>
      <c r="AE10" s="1" t="str">
        <f>'Tulokset-K7'!$B$18</f>
        <v>Patteri</v>
      </c>
      <c r="AF10" s="14">
        <f>'Tulokset-K7'!$C$25</f>
        <v>1000</v>
      </c>
      <c r="AG10" s="14">
        <f>'Tulokset-K7'!$D$26</f>
        <v>15</v>
      </c>
      <c r="AH10" s="14">
        <f t="shared" si="6"/>
        <v>1</v>
      </c>
      <c r="AJ10" s="1" t="str">
        <f>'Tulokset-K8'!$B$18</f>
        <v>GB</v>
      </c>
      <c r="AK10" s="14">
        <f>'Tulokset-K8'!$C$25</f>
        <v>1091</v>
      </c>
      <c r="AL10" s="14">
        <f>'Tulokset-K8'!$D$26</f>
        <v>18</v>
      </c>
      <c r="AM10" s="14">
        <f t="shared" si="7"/>
        <v>1</v>
      </c>
    </row>
    <row r="11" spans="1:39" ht="15" x14ac:dyDescent="0.25">
      <c r="A11" s="1" t="str">
        <f>'Tulokset-K1'!$F$18</f>
        <v>TPS</v>
      </c>
      <c r="B11" s="14">
        <f>'Tulokset-K1'!$G$25</f>
        <v>946</v>
      </c>
      <c r="C11" s="14">
        <f>'Tulokset-K1'!$H$26</f>
        <v>19</v>
      </c>
      <c r="D11" s="14">
        <f t="shared" si="0"/>
        <v>1</v>
      </c>
      <c r="F11" s="1" t="str">
        <f>'Tulokset-K2'!$F$18</f>
        <v>GB</v>
      </c>
      <c r="G11" s="14">
        <f>'Tulokset-K2'!$G$25</f>
        <v>972</v>
      </c>
      <c r="H11" s="14">
        <f>'Tulokset-K2'!$H$26</f>
        <v>16</v>
      </c>
      <c r="I11" s="14">
        <f t="shared" si="1"/>
        <v>1</v>
      </c>
      <c r="K11" s="1" t="str">
        <f>'Tulokset-K3'!$F$18</f>
        <v>TKK</v>
      </c>
      <c r="L11" s="14">
        <f>'Tulokset-K3'!$G$25</f>
        <v>1162</v>
      </c>
      <c r="M11" s="14">
        <f>'Tulokset-K3'!$H$26</f>
        <v>16</v>
      </c>
      <c r="N11" s="14">
        <f t="shared" si="2"/>
        <v>1</v>
      </c>
      <c r="P11" s="1" t="str">
        <f>'Tulokset-K4'!$F$18</f>
        <v>Bay</v>
      </c>
      <c r="Q11" s="14">
        <f>'Tulokset-K4'!$G$25</f>
        <v>1143</v>
      </c>
      <c r="R11" s="14">
        <f>'Tulokset-K4'!$H$26</f>
        <v>16</v>
      </c>
      <c r="S11" s="14">
        <f t="shared" si="3"/>
        <v>1</v>
      </c>
      <c r="U11" s="1" t="str">
        <f>'Tulokset-K5'!$F$18</f>
        <v>BcStory</v>
      </c>
      <c r="V11" s="14">
        <f>'Tulokset-K5'!$G$25</f>
        <v>1078</v>
      </c>
      <c r="W11" s="14">
        <f>'Tulokset-K5'!$H$26</f>
        <v>16</v>
      </c>
      <c r="X11" s="14">
        <f t="shared" si="4"/>
        <v>1</v>
      </c>
      <c r="Z11" s="1" t="str">
        <f>'Tulokset-K6'!$F$18</f>
        <v>TPS</v>
      </c>
      <c r="AA11" s="14">
        <f>'Tulokset-K6'!$G$25</f>
        <v>1085</v>
      </c>
      <c r="AB11" s="14">
        <f>'Tulokset-K6'!$H$26</f>
        <v>20</v>
      </c>
      <c r="AC11" s="14">
        <f t="shared" si="5"/>
        <v>1</v>
      </c>
      <c r="AE11" s="1" t="str">
        <f>'Tulokset-K7'!$F$18</f>
        <v>GH</v>
      </c>
      <c r="AF11" s="14">
        <f>'Tulokset-K7'!$G$25</f>
        <v>995</v>
      </c>
      <c r="AG11" s="14">
        <f>'Tulokset-K7'!$H$26</f>
        <v>5</v>
      </c>
      <c r="AH11" s="14">
        <f t="shared" si="6"/>
        <v>1</v>
      </c>
      <c r="AJ11" s="1" t="str">
        <f>'Tulokset-K8'!$F$18</f>
        <v>RäMe</v>
      </c>
      <c r="AK11" s="14">
        <f>'Tulokset-K8'!$G$25</f>
        <v>896</v>
      </c>
      <c r="AL11" s="14">
        <f>'Tulokset-K8'!$H$26</f>
        <v>2</v>
      </c>
      <c r="AM11" s="14">
        <f t="shared" si="7"/>
        <v>1</v>
      </c>
    </row>
    <row r="12" spans="1:39" ht="15" x14ac:dyDescent="0.25">
      <c r="A12" s="1" t="str">
        <f>'Tulokset-K1'!$B$29</f>
        <v>BcStory</v>
      </c>
      <c r="B12" s="14">
        <f>'Tulokset-K1'!$C$36</f>
        <v>833</v>
      </c>
      <c r="C12" s="14">
        <f>'Tulokset-K1'!$D$37</f>
        <v>7</v>
      </c>
      <c r="D12" s="14">
        <f t="shared" si="0"/>
        <v>1</v>
      </c>
      <c r="F12" s="1" t="str">
        <f>'Tulokset-K2'!$B$29</f>
        <v>Mainarit</v>
      </c>
      <c r="G12" s="14">
        <f>'Tulokset-K2'!$C$36</f>
        <v>989</v>
      </c>
      <c r="H12" s="14">
        <f>'Tulokset-K2'!$D$37</f>
        <v>16</v>
      </c>
      <c r="I12" s="14">
        <f t="shared" si="1"/>
        <v>1</v>
      </c>
      <c r="K12" s="1" t="str">
        <f>'Tulokset-K3'!$B$29</f>
        <v>WRB</v>
      </c>
      <c r="L12" s="14">
        <f>'Tulokset-K3'!$C$36</f>
        <v>1067</v>
      </c>
      <c r="M12" s="14">
        <f>'Tulokset-K3'!$D$37</f>
        <v>18</v>
      </c>
      <c r="N12" s="14">
        <f t="shared" si="2"/>
        <v>1</v>
      </c>
      <c r="P12" s="1" t="str">
        <f>'Tulokset-K4'!$B$29</f>
        <v>BcStory</v>
      </c>
      <c r="Q12" s="14">
        <f>'Tulokset-K4'!$C$36</f>
        <v>1020</v>
      </c>
      <c r="R12" s="14">
        <f>'Tulokset-K4'!$D$37</f>
        <v>6</v>
      </c>
      <c r="S12" s="14">
        <f t="shared" si="3"/>
        <v>1</v>
      </c>
      <c r="U12" s="1" t="str">
        <f>'Tulokset-K5'!$B$29</f>
        <v>Mistral</v>
      </c>
      <c r="V12" s="14">
        <f>'Tulokset-K5'!$C$36</f>
        <v>940</v>
      </c>
      <c r="W12" s="14">
        <f>'Tulokset-K5'!$D$37</f>
        <v>5</v>
      </c>
      <c r="X12" s="14">
        <f t="shared" si="4"/>
        <v>1</v>
      </c>
      <c r="Z12" s="1" t="str">
        <f>'Tulokset-K6'!$B$29</f>
        <v>RäMe</v>
      </c>
      <c r="AA12" s="14">
        <f>'Tulokset-K6'!$C$36</f>
        <v>1014</v>
      </c>
      <c r="AB12" s="14">
        <f>'Tulokset-K6'!$D$37</f>
        <v>18</v>
      </c>
      <c r="AC12" s="14">
        <f t="shared" si="5"/>
        <v>1</v>
      </c>
      <c r="AE12" s="1" t="str">
        <f>'Tulokset-K7'!$B$29</f>
        <v>RäMe</v>
      </c>
      <c r="AF12" s="14">
        <f>'Tulokset-K7'!$C$36</f>
        <v>947</v>
      </c>
      <c r="AG12" s="14">
        <f>'Tulokset-K7'!$D$37</f>
        <v>3</v>
      </c>
      <c r="AH12" s="14">
        <f t="shared" si="6"/>
        <v>1</v>
      </c>
      <c r="AJ12" s="1" t="str">
        <f>'Tulokset-K8'!$B$29</f>
        <v>Mainarit</v>
      </c>
      <c r="AK12" s="14">
        <f>'Tulokset-K8'!$C$36</f>
        <v>1121</v>
      </c>
      <c r="AL12" s="14">
        <f>'Tulokset-K8'!$D$37</f>
        <v>16</v>
      </c>
      <c r="AM12" s="14">
        <f t="shared" si="7"/>
        <v>1</v>
      </c>
    </row>
    <row r="13" spans="1:39" ht="15" x14ac:dyDescent="0.25">
      <c r="A13" s="1" t="str">
        <f>'Tulokset-K1'!$F$29</f>
        <v>RäMe</v>
      </c>
      <c r="B13" s="14">
        <f>'Tulokset-K1'!$G$36</f>
        <v>854</v>
      </c>
      <c r="C13" s="14">
        <f>'Tulokset-K1'!$H$37</f>
        <v>13</v>
      </c>
      <c r="D13" s="14">
        <f t="shared" si="0"/>
        <v>1</v>
      </c>
      <c r="F13" s="1" t="str">
        <f>'Tulokset-K2'!$F$29</f>
        <v>BcStory</v>
      </c>
      <c r="G13" s="14">
        <f>'Tulokset-K2'!$G$36</f>
        <v>886</v>
      </c>
      <c r="H13" s="14">
        <f>'Tulokset-K2'!$H$37</f>
        <v>4</v>
      </c>
      <c r="I13" s="14">
        <f t="shared" si="1"/>
        <v>1</v>
      </c>
      <c r="K13" s="1" t="str">
        <f>'Tulokset-K3'!$F$29</f>
        <v>Mistral</v>
      </c>
      <c r="L13" s="14">
        <f>'Tulokset-K3'!$G$36</f>
        <v>966</v>
      </c>
      <c r="M13" s="14">
        <f>'Tulokset-K3'!$H$37</f>
        <v>2</v>
      </c>
      <c r="N13" s="14">
        <f t="shared" si="2"/>
        <v>1</v>
      </c>
      <c r="P13" s="1" t="str">
        <f>'Tulokset-K4'!$F$29</f>
        <v>WRB</v>
      </c>
      <c r="Q13" s="14">
        <f>'Tulokset-K4'!$G$36</f>
        <v>1076</v>
      </c>
      <c r="R13" s="14">
        <f>'Tulokset-K4'!$H$37</f>
        <v>14</v>
      </c>
      <c r="S13" s="14">
        <f t="shared" si="3"/>
        <v>1</v>
      </c>
      <c r="U13" s="1" t="str">
        <f>'Tulokset-K5'!$F$29</f>
        <v>AllStars</v>
      </c>
      <c r="V13" s="14">
        <f>'Tulokset-K5'!$G$36</f>
        <v>950</v>
      </c>
      <c r="W13" s="14">
        <f>'Tulokset-K5'!$H$37</f>
        <v>15</v>
      </c>
      <c r="X13" s="14">
        <f t="shared" si="4"/>
        <v>1</v>
      </c>
      <c r="Z13" s="1" t="str">
        <f>'Tulokset-K6'!$F$29</f>
        <v>Mistral</v>
      </c>
      <c r="AA13" s="14">
        <f>'Tulokset-K6'!$G$36</f>
        <v>947</v>
      </c>
      <c r="AB13" s="14">
        <f>'Tulokset-K6'!$H$37</f>
        <v>2</v>
      </c>
      <c r="AC13" s="14">
        <f t="shared" si="5"/>
        <v>1</v>
      </c>
      <c r="AE13" s="1" t="str">
        <f>'Tulokset-K7'!$F$29</f>
        <v>BcStory</v>
      </c>
      <c r="AF13" s="14">
        <f>'Tulokset-K7'!$G$36</f>
        <v>1097</v>
      </c>
      <c r="AG13" s="14">
        <f>'Tulokset-K7'!$H$37</f>
        <v>17</v>
      </c>
      <c r="AH13" s="14">
        <f t="shared" si="6"/>
        <v>1</v>
      </c>
      <c r="AJ13" s="1" t="str">
        <f>'Tulokset-K8'!$F$29</f>
        <v>BcStory</v>
      </c>
      <c r="AK13" s="14">
        <f>'Tulokset-K8'!$G$36</f>
        <v>1043</v>
      </c>
      <c r="AL13" s="14">
        <f>'Tulokset-K8'!$H$37</f>
        <v>4</v>
      </c>
      <c r="AM13" s="14">
        <f t="shared" si="7"/>
        <v>1</v>
      </c>
    </row>
    <row r="14" spans="1:39" ht="15" x14ac:dyDescent="0.25">
      <c r="A14" s="1" t="str">
        <f>'Tulokset-K1'!$B$40</f>
        <v>Bay</v>
      </c>
      <c r="B14" s="14">
        <f>'Tulokset-K1'!$C$47</f>
        <v>946</v>
      </c>
      <c r="C14" s="14">
        <f>'Tulokset-K1'!$D$48</f>
        <v>4</v>
      </c>
      <c r="D14" s="14">
        <f t="shared" si="0"/>
        <v>1</v>
      </c>
      <c r="F14" s="1" t="str">
        <f>'Tulokset-K2'!$B$40</f>
        <v>TKK</v>
      </c>
      <c r="G14" s="14">
        <f>'Tulokset-K2'!$C$47</f>
        <v>962</v>
      </c>
      <c r="H14" s="14">
        <f>'Tulokset-K2'!$D$48</f>
        <v>4</v>
      </c>
      <c r="I14" s="14">
        <f t="shared" si="1"/>
        <v>1</v>
      </c>
      <c r="K14" s="1" t="str">
        <f>'Tulokset-K3'!$B$40</f>
        <v>Mainarit</v>
      </c>
      <c r="L14" s="14">
        <f>'Tulokset-K3'!$C$47</f>
        <v>1124</v>
      </c>
      <c r="M14" s="14">
        <f>'Tulokset-K3'!$D$48</f>
        <v>18</v>
      </c>
      <c r="N14" s="14">
        <f t="shared" si="2"/>
        <v>1</v>
      </c>
      <c r="P14" s="1" t="str">
        <f>'Tulokset-K4'!$B$40</f>
        <v>RäMe</v>
      </c>
      <c r="Q14" s="14">
        <f>'Tulokset-K4'!$C$47</f>
        <v>841</v>
      </c>
      <c r="R14" s="14">
        <f>'Tulokset-K4'!$D$48</f>
        <v>0</v>
      </c>
      <c r="S14" s="14">
        <f t="shared" si="3"/>
        <v>1</v>
      </c>
      <c r="U14" s="1" t="str">
        <f>'Tulokset-K5'!$B$40</f>
        <v>TKK</v>
      </c>
      <c r="V14" s="14">
        <f>'Tulokset-K5'!$C$47</f>
        <v>967</v>
      </c>
      <c r="W14" s="14">
        <f>'Tulokset-K5'!$D$48</f>
        <v>4</v>
      </c>
      <c r="X14" s="14">
        <f t="shared" si="4"/>
        <v>1</v>
      </c>
      <c r="Z14" s="1" t="str">
        <f>'Tulokset-K6'!$B$40</f>
        <v>WRB</v>
      </c>
      <c r="AA14" s="14">
        <f>'Tulokset-K6'!$C$47</f>
        <v>963</v>
      </c>
      <c r="AB14" s="14">
        <f>'Tulokset-K6'!$D$48</f>
        <v>4</v>
      </c>
      <c r="AC14" s="14">
        <f t="shared" si="5"/>
        <v>1</v>
      </c>
      <c r="AE14" s="1" t="str">
        <f>'Tulokset-K7'!$B$40</f>
        <v>TPS</v>
      </c>
      <c r="AF14" s="14">
        <f>'Tulokset-K7'!$C$47</f>
        <v>1098</v>
      </c>
      <c r="AG14" s="14">
        <f>'Tulokset-K7'!$D$48</f>
        <v>16</v>
      </c>
      <c r="AH14" s="14">
        <f t="shared" si="6"/>
        <v>1</v>
      </c>
      <c r="AJ14" s="1" t="str">
        <f>'Tulokset-K8'!$B$40</f>
        <v>TKK</v>
      </c>
      <c r="AK14" s="14">
        <f>'Tulokset-K8'!$C$47</f>
        <v>1037</v>
      </c>
      <c r="AL14" s="14">
        <f>'Tulokset-K8'!$D$48</f>
        <v>18</v>
      </c>
      <c r="AM14" s="14">
        <f t="shared" si="7"/>
        <v>1</v>
      </c>
    </row>
    <row r="15" spans="1:39" ht="15" x14ac:dyDescent="0.25">
      <c r="A15" s="1" t="str">
        <f>'Tulokset-K1'!$F$40</f>
        <v>AllStars</v>
      </c>
      <c r="B15" s="14">
        <f>'Tulokset-K1'!$G$47</f>
        <v>994</v>
      </c>
      <c r="C15" s="14">
        <f>'Tulokset-K1'!$H$48</f>
        <v>16</v>
      </c>
      <c r="D15" s="14">
        <f t="shared" si="0"/>
        <v>1</v>
      </c>
      <c r="F15" s="1" t="str">
        <f>'Tulokset-K2'!$F$40</f>
        <v>Bay</v>
      </c>
      <c r="G15" s="14">
        <f>'Tulokset-K2'!$G$47</f>
        <v>1010</v>
      </c>
      <c r="H15" s="14">
        <f>'Tulokset-K2'!$H$48</f>
        <v>16</v>
      </c>
      <c r="I15" s="14">
        <f t="shared" si="1"/>
        <v>1</v>
      </c>
      <c r="K15" s="1" t="str">
        <f>'Tulokset-K3'!$F$40</f>
        <v>Patteri</v>
      </c>
      <c r="L15" s="14">
        <f>'Tulokset-K3'!$G$47</f>
        <v>961</v>
      </c>
      <c r="M15" s="14">
        <f>'Tulokset-K3'!$H$48</f>
        <v>2</v>
      </c>
      <c r="N15" s="14">
        <f t="shared" si="2"/>
        <v>1</v>
      </c>
      <c r="P15" s="1" t="str">
        <f>'Tulokset-K4'!$F$40</f>
        <v>Mainarit</v>
      </c>
      <c r="Q15" s="14">
        <f>'Tulokset-K4'!$G$47</f>
        <v>1052</v>
      </c>
      <c r="R15" s="14">
        <f>'Tulokset-K4'!$H$48</f>
        <v>20</v>
      </c>
      <c r="S15" s="14">
        <f t="shared" si="3"/>
        <v>1</v>
      </c>
      <c r="U15" s="1" t="str">
        <f>'Tulokset-K5'!$F$40</f>
        <v>Bay</v>
      </c>
      <c r="V15" s="14">
        <f>'Tulokset-K5'!$G$47</f>
        <v>990</v>
      </c>
      <c r="W15" s="14">
        <f>'Tulokset-K5'!$H$48</f>
        <v>16</v>
      </c>
      <c r="X15" s="14">
        <f t="shared" si="4"/>
        <v>1</v>
      </c>
      <c r="Z15" s="1" t="str">
        <f>'Tulokset-K6'!$F$40</f>
        <v>TKK</v>
      </c>
      <c r="AA15" s="14">
        <f>'Tulokset-K6'!$G$47</f>
        <v>1102</v>
      </c>
      <c r="AB15" s="14">
        <f>'Tulokset-K6'!$H$48</f>
        <v>16</v>
      </c>
      <c r="AC15" s="14">
        <f t="shared" si="5"/>
        <v>1</v>
      </c>
      <c r="AE15" s="1" t="str">
        <f>'Tulokset-K7'!$F$40</f>
        <v>AllStars</v>
      </c>
      <c r="AF15" s="14">
        <f>'Tulokset-K7'!$G$47</f>
        <v>1076</v>
      </c>
      <c r="AG15" s="14">
        <f>'Tulokset-K7'!$H$48</f>
        <v>4</v>
      </c>
      <c r="AH15" s="14">
        <f t="shared" si="6"/>
        <v>1</v>
      </c>
      <c r="AJ15" s="1" t="str">
        <f>'Tulokset-K8'!$F$40</f>
        <v>TPS</v>
      </c>
      <c r="AK15" s="14">
        <f>'Tulokset-K8'!$G$47</f>
        <v>997</v>
      </c>
      <c r="AL15" s="14">
        <f>'Tulokset-K8'!$H$48</f>
        <v>2</v>
      </c>
      <c r="AM15" s="14">
        <f t="shared" si="7"/>
        <v>1</v>
      </c>
    </row>
    <row r="16" spans="1:39" ht="15" x14ac:dyDescent="0.25">
      <c r="A16" s="1" t="str">
        <f>'Tulokset-K1'!$B$51</f>
        <v>Patteri</v>
      </c>
      <c r="B16" s="14">
        <f>'Tulokset-K1'!$C$58</f>
        <v>1069</v>
      </c>
      <c r="C16" s="14">
        <f>'Tulokset-K1'!$D$59</f>
        <v>16</v>
      </c>
      <c r="D16" s="14">
        <f t="shared" si="0"/>
        <v>1</v>
      </c>
      <c r="F16" s="1" t="str">
        <f>'Tulokset-K2'!$B$51</f>
        <v>TPS</v>
      </c>
      <c r="G16" s="14">
        <f>'Tulokset-K2'!$C$58</f>
        <v>985</v>
      </c>
      <c r="H16" s="14">
        <f>'Tulokset-K2'!$D$59</f>
        <v>4</v>
      </c>
      <c r="I16" s="14">
        <f t="shared" si="1"/>
        <v>1</v>
      </c>
      <c r="K16" s="1" t="str">
        <f>'Tulokset-K3'!$B$51</f>
        <v>GH</v>
      </c>
      <c r="L16" s="14">
        <f>'Tulokset-K3'!$C$58</f>
        <v>928</v>
      </c>
      <c r="M16" s="14">
        <f>'Tulokset-K3'!$D$59</f>
        <v>0</v>
      </c>
      <c r="N16" s="14">
        <f t="shared" si="2"/>
        <v>1</v>
      </c>
      <c r="P16" s="1" t="str">
        <f>'Tulokset-K4'!$B$51</f>
        <v>TKK</v>
      </c>
      <c r="Q16" s="14">
        <f>'Tulokset-K4'!$C$58</f>
        <v>1111</v>
      </c>
      <c r="R16" s="14">
        <f>'Tulokset-K4'!$D$59</f>
        <v>16</v>
      </c>
      <c r="S16" s="14">
        <f t="shared" si="3"/>
        <v>1</v>
      </c>
      <c r="U16" s="1" t="str">
        <f>'Tulokset-K5'!$B$51</f>
        <v>Mainarit</v>
      </c>
      <c r="V16" s="14">
        <f>'Tulokset-K5'!$C$58</f>
        <v>1178</v>
      </c>
      <c r="W16" s="14">
        <f>'Tulokset-K5'!$D$59</f>
        <v>16</v>
      </c>
      <c r="X16" s="14">
        <f t="shared" si="4"/>
        <v>1</v>
      </c>
      <c r="Z16" s="1" t="str">
        <f>'Tulokset-K6'!$B$51</f>
        <v>BcStory</v>
      </c>
      <c r="AA16" s="14">
        <f>'Tulokset-K6'!$C$58</f>
        <v>1102</v>
      </c>
      <c r="AB16" s="14">
        <f>'Tulokset-K6'!$D$59</f>
        <v>18</v>
      </c>
      <c r="AC16" s="14">
        <f t="shared" si="5"/>
        <v>1</v>
      </c>
      <c r="AE16" s="1" t="str">
        <f>'Tulokset-K7'!$B$51</f>
        <v>Mistral</v>
      </c>
      <c r="AF16" s="14">
        <f>'Tulokset-K7'!$C$58</f>
        <v>896</v>
      </c>
      <c r="AG16" s="14">
        <f>'Tulokset-K7'!$D$59</f>
        <v>2</v>
      </c>
      <c r="AH16" s="14">
        <f t="shared" si="6"/>
        <v>1</v>
      </c>
      <c r="AJ16" s="1" t="str">
        <f>'Tulokset-K8'!$B$51</f>
        <v>Bay</v>
      </c>
      <c r="AK16" s="14">
        <f>'Tulokset-K8'!$C$58</f>
        <v>1096</v>
      </c>
      <c r="AL16" s="14">
        <f>'Tulokset-K8'!$D$59</f>
        <v>16</v>
      </c>
      <c r="AM16" s="14">
        <f t="shared" si="7"/>
        <v>1</v>
      </c>
    </row>
    <row r="17" spans="1:39" ht="15" x14ac:dyDescent="0.25">
      <c r="A17" s="1" t="str">
        <f>'Tulokset-K1'!$F$51</f>
        <v>Mistral</v>
      </c>
      <c r="B17" s="14">
        <f>'Tulokset-K1'!$G$58</f>
        <v>952</v>
      </c>
      <c r="C17" s="14">
        <f>'Tulokset-K1'!$H$59</f>
        <v>4</v>
      </c>
      <c r="D17" s="14">
        <f t="shared" si="0"/>
        <v>1</v>
      </c>
      <c r="F17" s="1" t="str">
        <f>'Tulokset-K2'!$F$51</f>
        <v>Patteri</v>
      </c>
      <c r="G17" s="14">
        <f>'Tulokset-K2'!$G$58</f>
        <v>1004</v>
      </c>
      <c r="H17" s="14">
        <f>'Tulokset-K2'!$H$59</f>
        <v>16</v>
      </c>
      <c r="I17" s="14">
        <f t="shared" si="1"/>
        <v>1</v>
      </c>
      <c r="K17" s="1" t="str">
        <f>'Tulokset-K3'!$F$51</f>
        <v>GB</v>
      </c>
      <c r="L17" s="14">
        <f>'Tulokset-K3'!$G$58</f>
        <v>1243</v>
      </c>
      <c r="M17" s="14">
        <f>'Tulokset-K3'!$H$59</f>
        <v>20</v>
      </c>
      <c r="N17" s="14">
        <f t="shared" si="2"/>
        <v>1</v>
      </c>
      <c r="P17" s="1" t="str">
        <f>'Tulokset-K4'!$F$51</f>
        <v>GH</v>
      </c>
      <c r="Q17" s="14">
        <f>'Tulokset-K4'!$G$58</f>
        <v>1046</v>
      </c>
      <c r="R17" s="14">
        <f>'Tulokset-K4'!$H$59</f>
        <v>4</v>
      </c>
      <c r="S17" s="14">
        <f t="shared" si="3"/>
        <v>1</v>
      </c>
      <c r="U17" s="1" t="str">
        <f>'Tulokset-K5'!$F$51</f>
        <v>Patteri</v>
      </c>
      <c r="V17" s="14">
        <f>'Tulokset-K5'!$G$58</f>
        <v>1042</v>
      </c>
      <c r="W17" s="14">
        <f>'Tulokset-K5'!$H$59</f>
        <v>4</v>
      </c>
      <c r="X17" s="14">
        <f t="shared" si="4"/>
        <v>1</v>
      </c>
      <c r="Z17" s="1" t="str">
        <f>'Tulokset-K6'!$F$51</f>
        <v>Mainarit</v>
      </c>
      <c r="AA17" s="14">
        <f>'Tulokset-K6'!$G$58</f>
        <v>1010</v>
      </c>
      <c r="AB17" s="14">
        <f>'Tulokset-K6'!$H$59</f>
        <v>2</v>
      </c>
      <c r="AC17" s="14">
        <f t="shared" si="5"/>
        <v>1</v>
      </c>
      <c r="AE17" s="1" t="str">
        <f>'Tulokset-K7'!$F$51</f>
        <v>Bay</v>
      </c>
      <c r="AF17" s="14">
        <f>'Tulokset-K7'!$G$58</f>
        <v>1027</v>
      </c>
      <c r="AG17" s="14">
        <f>'Tulokset-K7'!$H$59</f>
        <v>18</v>
      </c>
      <c r="AH17" s="14">
        <f t="shared" si="6"/>
        <v>1</v>
      </c>
      <c r="AJ17" s="1" t="str">
        <f>'Tulokset-K8'!$F$51</f>
        <v>GH</v>
      </c>
      <c r="AK17" s="14">
        <f>'Tulokset-K8'!$G$58</f>
        <v>1028</v>
      </c>
      <c r="AL17" s="14">
        <f>'Tulokset-K8'!$H$59</f>
        <v>4</v>
      </c>
      <c r="AM17" s="14">
        <f t="shared" si="7"/>
        <v>1</v>
      </c>
    </row>
    <row r="18" spans="1:39" ht="15" x14ac:dyDescent="0.25">
      <c r="A18" s="1" t="str">
        <f>'Tulokset-K1'!$B$62</f>
        <v>TKK</v>
      </c>
      <c r="B18" s="14">
        <f>'Tulokset-K1'!$C$69</f>
        <v>893</v>
      </c>
      <c r="C18" s="14">
        <f>'Tulokset-K1'!$D$70</f>
        <v>2</v>
      </c>
      <c r="D18" s="14">
        <f t="shared" si="0"/>
        <v>1</v>
      </c>
      <c r="F18" s="1" t="str">
        <f>'Tulokset-K2'!$B$62</f>
        <v>GH</v>
      </c>
      <c r="G18" s="14">
        <f>'Tulokset-K2'!$C$69</f>
        <v>1058</v>
      </c>
      <c r="H18" s="14">
        <f>'Tulokset-K2'!$D$70</f>
        <v>20</v>
      </c>
      <c r="I18" s="14">
        <f t="shared" si="1"/>
        <v>1</v>
      </c>
      <c r="K18" s="1" t="str">
        <f>'Tulokset-K3'!$B$62</f>
        <v>RäMe</v>
      </c>
      <c r="L18" s="14">
        <f>'Tulokset-K3'!$C$69</f>
        <v>987</v>
      </c>
      <c r="M18" s="14">
        <f>'Tulokset-K3'!$D$70</f>
        <v>6</v>
      </c>
      <c r="N18" s="14">
        <f t="shared" si="2"/>
        <v>1</v>
      </c>
      <c r="P18" s="1" t="str">
        <f>'Tulokset-K4'!$B$62</f>
        <v>TPS</v>
      </c>
      <c r="Q18" s="14">
        <f>'Tulokset-K4'!$C$69</f>
        <v>1190</v>
      </c>
      <c r="R18" s="14">
        <f>'Tulokset-K4'!$D$70</f>
        <v>16</v>
      </c>
      <c r="S18" s="14">
        <f t="shared" si="3"/>
        <v>1</v>
      </c>
      <c r="U18" s="1" t="str">
        <f>'Tulokset-K5'!$B$62</f>
        <v>WRB</v>
      </c>
      <c r="V18" s="14">
        <f>'Tulokset-K5'!$C$69</f>
        <v>1008</v>
      </c>
      <c r="W18" s="14">
        <f>'Tulokset-K5'!$D$70</f>
        <v>2</v>
      </c>
      <c r="X18" s="14">
        <f t="shared" si="4"/>
        <v>1</v>
      </c>
      <c r="Z18" s="1" t="str">
        <f>'Tulokset-K6'!$B$62</f>
        <v>GB</v>
      </c>
      <c r="AA18" s="14">
        <f>'Tulokset-K6'!$C$69</f>
        <v>1038</v>
      </c>
      <c r="AB18" s="14">
        <f>'Tulokset-K6'!$D$70</f>
        <v>14</v>
      </c>
      <c r="AC18" s="14">
        <f t="shared" si="5"/>
        <v>1</v>
      </c>
      <c r="AE18" s="1" t="str">
        <f>'Tulokset-K7'!$B$62</f>
        <v>TKK</v>
      </c>
      <c r="AF18" s="14">
        <f>'Tulokset-K7'!$C$69</f>
        <v>1084</v>
      </c>
      <c r="AG18" s="14">
        <f>'Tulokset-K7'!$D$70</f>
        <v>14</v>
      </c>
      <c r="AH18" s="14">
        <f t="shared" si="6"/>
        <v>1</v>
      </c>
      <c r="AJ18" s="1" t="str">
        <f>'Tulokset-K8'!$B$62</f>
        <v>Patteri</v>
      </c>
      <c r="AK18" s="14">
        <f>'Tulokset-K8'!$C$69</f>
        <v>1006</v>
      </c>
      <c r="AL18" s="14">
        <f>'Tulokset-K8'!$D$70</f>
        <v>2</v>
      </c>
      <c r="AM18" s="14">
        <f t="shared" si="7"/>
        <v>1</v>
      </c>
    </row>
    <row r="19" spans="1:39" ht="15" x14ac:dyDescent="0.25">
      <c r="A19" s="1" t="str">
        <f>'Tulokset-K1'!$F$62</f>
        <v>Mainarit</v>
      </c>
      <c r="B19" s="14">
        <f>'Tulokset-K1'!$G$69</f>
        <v>1050</v>
      </c>
      <c r="C19" s="14">
        <f>'Tulokset-K1'!$H$70</f>
        <v>18</v>
      </c>
      <c r="D19" s="14">
        <f t="shared" si="0"/>
        <v>1</v>
      </c>
      <c r="F19" s="1" t="str">
        <f>'Tulokset-K2'!$F$62</f>
        <v>Mistral</v>
      </c>
      <c r="G19" s="14">
        <f>'Tulokset-K2'!$G$69</f>
        <v>855</v>
      </c>
      <c r="H19" s="14">
        <f>'Tulokset-K2'!$H$70</f>
        <v>0</v>
      </c>
      <c r="I19" s="14">
        <f t="shared" si="1"/>
        <v>1</v>
      </c>
      <c r="K19" s="1" t="str">
        <f>'Tulokset-K3'!$F$62</f>
        <v>BcStory</v>
      </c>
      <c r="L19" s="14">
        <f>'Tulokset-K3'!$G$69</f>
        <v>993</v>
      </c>
      <c r="M19" s="14">
        <f>'Tulokset-K3'!$H$70</f>
        <v>14</v>
      </c>
      <c r="N19" s="14">
        <f t="shared" si="2"/>
        <v>1</v>
      </c>
      <c r="P19" s="1" t="str">
        <f>'Tulokset-K4'!$F$62</f>
        <v>GB</v>
      </c>
      <c r="Q19" s="14">
        <f>'Tulokset-K4'!$G$69</f>
        <v>1142</v>
      </c>
      <c r="R19" s="14">
        <f>'Tulokset-K4'!$H$70</f>
        <v>4</v>
      </c>
      <c r="S19" s="14">
        <f t="shared" si="3"/>
        <v>1</v>
      </c>
      <c r="U19" s="1" t="str">
        <f>'Tulokset-K5'!$F$62</f>
        <v>RäMe</v>
      </c>
      <c r="V19" s="14">
        <f>'Tulokset-K5'!$G$69</f>
        <v>1078</v>
      </c>
      <c r="W19" s="14">
        <f>'Tulokset-K5'!$H$70</f>
        <v>18</v>
      </c>
      <c r="X19" s="14">
        <f t="shared" si="4"/>
        <v>1</v>
      </c>
      <c r="Z19" s="1" t="str">
        <f>'Tulokset-K6'!$F$62</f>
        <v>Patteri</v>
      </c>
      <c r="AA19" s="14">
        <f>'Tulokset-K6'!$G$69</f>
        <v>951</v>
      </c>
      <c r="AB19" s="14">
        <f>'Tulokset-K6'!$H$70</f>
        <v>6</v>
      </c>
      <c r="AC19" s="14">
        <f t="shared" si="5"/>
        <v>1</v>
      </c>
      <c r="AE19" s="1" t="str">
        <f>'Tulokset-K7'!$F$62</f>
        <v>Mainarit</v>
      </c>
      <c r="AF19" s="14">
        <f>'Tulokset-K7'!$G$69</f>
        <v>1083</v>
      </c>
      <c r="AG19" s="14">
        <f>'Tulokset-K7'!$H$70</f>
        <v>6</v>
      </c>
      <c r="AH19" s="14">
        <f t="shared" si="6"/>
        <v>1</v>
      </c>
      <c r="AJ19" s="1" t="str">
        <f>'Tulokset-K8'!$F$62</f>
        <v>Mistral</v>
      </c>
      <c r="AK19" s="14">
        <f>'Tulokset-K8'!$G$69</f>
        <v>1186</v>
      </c>
      <c r="AL19" s="14">
        <f>'Tulokset-K8'!$H$70</f>
        <v>18</v>
      </c>
      <c r="AM19" s="14">
        <f t="shared" si="7"/>
        <v>1</v>
      </c>
    </row>
    <row r="20" spans="1:39" ht="15" x14ac:dyDescent="0.25">
      <c r="A20" s="1" t="str">
        <f>'Tulokset-K1'!$J$7</f>
        <v>BcStory</v>
      </c>
      <c r="B20" s="14">
        <f>'Tulokset-K1'!$K$14</f>
        <v>919</v>
      </c>
      <c r="C20" s="14">
        <f>'Tulokset-K1'!$L$15</f>
        <v>18</v>
      </c>
      <c r="D20" s="14">
        <f t="shared" si="0"/>
        <v>1</v>
      </c>
      <c r="F20" s="1" t="str">
        <f>'Tulokset-K2'!$J$7</f>
        <v>RäMe</v>
      </c>
      <c r="G20" s="14">
        <f>'Tulokset-K2'!$K$14</f>
        <v>871</v>
      </c>
      <c r="H20" s="14">
        <f>'Tulokset-K2'!$L$15</f>
        <v>4</v>
      </c>
      <c r="I20" s="14">
        <f t="shared" si="1"/>
        <v>1</v>
      </c>
      <c r="K20" s="1" t="str">
        <f>'Tulokset-K3'!$J$7</f>
        <v>WRB</v>
      </c>
      <c r="L20" s="14">
        <f>'Tulokset-K3'!$K$14</f>
        <v>1086</v>
      </c>
      <c r="M20" s="14">
        <f>'Tulokset-K3'!$L$15</f>
        <v>6</v>
      </c>
      <c r="N20" s="14">
        <f t="shared" si="2"/>
        <v>1</v>
      </c>
      <c r="P20" s="1" t="str">
        <f>'Tulokset-K4'!$J$7</f>
        <v>Mistral</v>
      </c>
      <c r="Q20" s="14">
        <f>'Tulokset-K4'!$K$14</f>
        <v>979</v>
      </c>
      <c r="R20" s="14">
        <f>'Tulokset-K4'!$L$15</f>
        <v>4</v>
      </c>
      <c r="S20" s="14">
        <f t="shared" si="3"/>
        <v>1</v>
      </c>
      <c r="U20" s="1" t="str">
        <f>'Tulokset-K5'!$J$7</f>
        <v>Mistral</v>
      </c>
      <c r="V20" s="14">
        <f>'Tulokset-K5'!$K$14</f>
        <v>1004</v>
      </c>
      <c r="W20" s="14">
        <f>'Tulokset-K5'!$L$15</f>
        <v>4</v>
      </c>
      <c r="X20" s="14">
        <f t="shared" si="4"/>
        <v>1</v>
      </c>
      <c r="Z20" s="1" t="str">
        <f>'Tulokset-K6'!$J$7</f>
        <v>AllStars</v>
      </c>
      <c r="AA20" s="14">
        <f>'Tulokset-K6'!$K$14</f>
        <v>1080</v>
      </c>
      <c r="AB20" s="14">
        <f>'Tulokset-K6'!$L$15</f>
        <v>16</v>
      </c>
      <c r="AC20" s="14">
        <f t="shared" si="5"/>
        <v>1</v>
      </c>
      <c r="AE20" s="1" t="str">
        <f>'Tulokset-K7'!$J$7</f>
        <v>Patteri</v>
      </c>
      <c r="AF20" s="14">
        <f>'Tulokset-K7'!$K$14</f>
        <v>1098</v>
      </c>
      <c r="AG20" s="14">
        <f>'Tulokset-K7'!$L$15</f>
        <v>20</v>
      </c>
      <c r="AH20" s="14">
        <f t="shared" si="6"/>
        <v>1</v>
      </c>
      <c r="AJ20" s="1" t="str">
        <f>'Tulokset-K8'!$J$7</f>
        <v>Mistral</v>
      </c>
      <c r="AK20" s="14">
        <f>'Tulokset-K8'!$K$14</f>
        <v>1065</v>
      </c>
      <c r="AL20" s="14">
        <f>'Tulokset-K8'!$L$15</f>
        <v>16</v>
      </c>
      <c r="AM20" s="14">
        <f t="shared" si="7"/>
        <v>1</v>
      </c>
    </row>
    <row r="21" spans="1:39" ht="15" x14ac:dyDescent="0.25">
      <c r="A21" s="1" t="str">
        <f>'Tulokset-K1'!$N$7</f>
        <v>GH</v>
      </c>
      <c r="B21" s="14">
        <f>'Tulokset-K1'!$O$14</f>
        <v>899</v>
      </c>
      <c r="C21" s="14">
        <f>'Tulokset-K1'!$P$15</f>
        <v>2</v>
      </c>
      <c r="D21" s="14">
        <f t="shared" si="0"/>
        <v>1</v>
      </c>
      <c r="F21" s="1" t="str">
        <f>'Tulokset-K2'!$N$7</f>
        <v>Mistral</v>
      </c>
      <c r="G21" s="14">
        <f>'Tulokset-K2'!$O$14</f>
        <v>899</v>
      </c>
      <c r="H21" s="14">
        <f>'Tulokset-K2'!$P$15</f>
        <v>16</v>
      </c>
      <c r="I21" s="14">
        <f t="shared" si="1"/>
        <v>1</v>
      </c>
      <c r="K21" s="1" t="str">
        <f>'Tulokset-K3'!$N$7</f>
        <v>TPS</v>
      </c>
      <c r="L21" s="14">
        <f>'Tulokset-K3'!$O$14</f>
        <v>1089</v>
      </c>
      <c r="M21" s="14">
        <f>'Tulokset-K3'!$P$15</f>
        <v>14</v>
      </c>
      <c r="N21" s="14">
        <f t="shared" si="2"/>
        <v>1</v>
      </c>
      <c r="P21" s="1" t="str">
        <f>'Tulokset-K4'!$N$7</f>
        <v>GB</v>
      </c>
      <c r="Q21" s="14">
        <f>'Tulokset-K4'!$O$14</f>
        <v>1105</v>
      </c>
      <c r="R21" s="14">
        <f>'Tulokset-K4'!$P$15</f>
        <v>16</v>
      </c>
      <c r="S21" s="14">
        <f t="shared" si="3"/>
        <v>1</v>
      </c>
      <c r="U21" s="1" t="str">
        <f>'Tulokset-K5'!$N$7</f>
        <v>GB</v>
      </c>
      <c r="V21" s="14">
        <f>'Tulokset-K5'!$O$14</f>
        <v>1115</v>
      </c>
      <c r="W21" s="14">
        <f>'Tulokset-K5'!$P$15</f>
        <v>16</v>
      </c>
      <c r="X21" s="14">
        <f t="shared" si="4"/>
        <v>1</v>
      </c>
      <c r="Z21" s="1" t="str">
        <f>'Tulokset-K6'!$N$7</f>
        <v>Patteri</v>
      </c>
      <c r="AA21" s="14">
        <f>'Tulokset-K6'!$O$14</f>
        <v>1036</v>
      </c>
      <c r="AB21" s="14">
        <f>'Tulokset-K6'!$P$15</f>
        <v>4</v>
      </c>
      <c r="AC21" s="14">
        <f t="shared" si="5"/>
        <v>1</v>
      </c>
      <c r="AE21" s="1" t="str">
        <f>'Tulokset-K7'!$N$7</f>
        <v>BcStory</v>
      </c>
      <c r="AF21" s="14">
        <f>'Tulokset-K7'!$O$14</f>
        <v>885</v>
      </c>
      <c r="AG21" s="14">
        <f>'Tulokset-K7'!$P$15</f>
        <v>0</v>
      </c>
      <c r="AH21" s="14">
        <f t="shared" si="6"/>
        <v>1</v>
      </c>
      <c r="AJ21" s="1" t="str">
        <f>'Tulokset-K8'!$N$7</f>
        <v>RäMe</v>
      </c>
      <c r="AK21" s="14">
        <f>'Tulokset-K8'!$O$14</f>
        <v>987</v>
      </c>
      <c r="AL21" s="14">
        <f>'Tulokset-K8'!$P$15</f>
        <v>4</v>
      </c>
      <c r="AM21" s="14">
        <f t="shared" si="7"/>
        <v>1</v>
      </c>
    </row>
    <row r="22" spans="1:39" ht="15" x14ac:dyDescent="0.25">
      <c r="A22" s="1" t="str">
        <f>'Tulokset-K1'!$J$18</f>
        <v>AllStars</v>
      </c>
      <c r="B22" s="14">
        <f>'Tulokset-K1'!$K$25</f>
        <v>986</v>
      </c>
      <c r="C22" s="14">
        <f>'Tulokset-K1'!$L$26</f>
        <v>16</v>
      </c>
      <c r="D22" s="14">
        <f t="shared" si="0"/>
        <v>1</v>
      </c>
      <c r="F22" s="1" t="str">
        <f>'Tulokset-K2'!$J$18</f>
        <v>TPS</v>
      </c>
      <c r="G22" s="14">
        <f>'Tulokset-K2'!$K$25</f>
        <v>992</v>
      </c>
      <c r="H22" s="14">
        <f>'Tulokset-K2'!$L$26</f>
        <v>16</v>
      </c>
      <c r="I22" s="14">
        <f t="shared" si="1"/>
        <v>1</v>
      </c>
      <c r="K22" s="1" t="str">
        <f>'Tulokset-K3'!$J$18</f>
        <v>Patteri</v>
      </c>
      <c r="L22" s="14">
        <f>'Tulokset-K3'!$K$25</f>
        <v>1104</v>
      </c>
      <c r="M22" s="14">
        <f>'Tulokset-K3'!$L$26</f>
        <v>16</v>
      </c>
      <c r="N22" s="14">
        <f t="shared" si="2"/>
        <v>1</v>
      </c>
      <c r="P22" s="1" t="str">
        <f>'Tulokset-K4'!$J$18</f>
        <v>TKK</v>
      </c>
      <c r="Q22" s="14">
        <f>'Tulokset-K4'!$K$25</f>
        <v>1030</v>
      </c>
      <c r="R22" s="14">
        <f>'Tulokset-K4'!$L$26</f>
        <v>5</v>
      </c>
      <c r="S22" s="14">
        <f t="shared" si="3"/>
        <v>1</v>
      </c>
      <c r="U22" s="1" t="str">
        <f>'Tulokset-K5'!$J$18</f>
        <v>Bay</v>
      </c>
      <c r="V22" s="14">
        <f>'Tulokset-K5'!$K$25</f>
        <v>999</v>
      </c>
      <c r="W22" s="14">
        <f>'Tulokset-K5'!$L$26</f>
        <v>14</v>
      </c>
      <c r="X22" s="14">
        <f t="shared" si="4"/>
        <v>1</v>
      </c>
      <c r="Z22" s="1" t="str">
        <f>'Tulokset-K6'!$J$18</f>
        <v>BcStory</v>
      </c>
      <c r="AA22" s="14">
        <f>'Tulokset-K6'!$K$25</f>
        <v>907</v>
      </c>
      <c r="AB22" s="14">
        <f>'Tulokset-K6'!$L$26</f>
        <v>2</v>
      </c>
      <c r="AC22" s="14">
        <f t="shared" si="5"/>
        <v>1</v>
      </c>
      <c r="AE22" s="1" t="str">
        <f>'Tulokset-K7'!$J$18</f>
        <v>RäMe</v>
      </c>
      <c r="AF22" s="14">
        <f>'Tulokset-K7'!$K$25</f>
        <v>814</v>
      </c>
      <c r="AG22" s="14">
        <f>'Tulokset-K7'!$L$26</f>
        <v>0</v>
      </c>
      <c r="AH22" s="14">
        <f t="shared" si="6"/>
        <v>1</v>
      </c>
      <c r="AJ22" s="1" t="str">
        <f>'Tulokset-K8'!$J$18</f>
        <v>WRB</v>
      </c>
      <c r="AK22" s="14">
        <f>'Tulokset-K8'!$K$25</f>
        <v>847</v>
      </c>
      <c r="AL22" s="14">
        <f>'Tulokset-K8'!$L$26</f>
        <v>5</v>
      </c>
      <c r="AM22" s="14">
        <f t="shared" si="7"/>
        <v>1</v>
      </c>
    </row>
    <row r="23" spans="1:39" ht="15" x14ac:dyDescent="0.25">
      <c r="A23" s="1" t="str">
        <f>'Tulokset-K1'!$N$18</f>
        <v>RäMe</v>
      </c>
      <c r="B23" s="14">
        <f>'Tulokset-K1'!$O$25</f>
        <v>923</v>
      </c>
      <c r="C23" s="14">
        <f>'Tulokset-K1'!$P$26</f>
        <v>4</v>
      </c>
      <c r="D23" s="14">
        <f t="shared" si="0"/>
        <v>1</v>
      </c>
      <c r="F23" s="1" t="str">
        <f>'Tulokset-K2'!$N$18</f>
        <v>WRB</v>
      </c>
      <c r="G23" s="14">
        <f>'Tulokset-K2'!$O$25</f>
        <v>932</v>
      </c>
      <c r="H23" s="14">
        <f>'Tulokset-K2'!$P$26</f>
        <v>4</v>
      </c>
      <c r="I23" s="14">
        <f t="shared" si="1"/>
        <v>1</v>
      </c>
      <c r="K23" s="1" t="str">
        <f>'Tulokset-K3'!$N$18</f>
        <v>Mistral</v>
      </c>
      <c r="L23" s="14">
        <f>'Tulokset-K3'!$O$25</f>
        <v>990</v>
      </c>
      <c r="M23" s="14">
        <f>'Tulokset-K3'!$P$26</f>
        <v>4</v>
      </c>
      <c r="N23" s="14">
        <f t="shared" si="2"/>
        <v>1</v>
      </c>
      <c r="P23" s="1" t="str">
        <f>'Tulokset-K4'!$N$18</f>
        <v>AllStars</v>
      </c>
      <c r="Q23" s="14">
        <f>'Tulokset-K4'!$O$25</f>
        <v>1051</v>
      </c>
      <c r="R23" s="14">
        <f>'Tulokset-K4'!$P$26</f>
        <v>15</v>
      </c>
      <c r="S23" s="14">
        <f t="shared" si="3"/>
        <v>1</v>
      </c>
      <c r="U23" s="1" t="str">
        <f>'Tulokset-K5'!$N$18</f>
        <v>AllStars</v>
      </c>
      <c r="V23" s="14">
        <f>'Tulokset-K5'!$O$25</f>
        <v>967</v>
      </c>
      <c r="W23" s="14">
        <f>'Tulokset-K5'!$P$26</f>
        <v>6</v>
      </c>
      <c r="X23" s="14">
        <f t="shared" si="4"/>
        <v>1</v>
      </c>
      <c r="Z23" s="1" t="str">
        <f>'Tulokset-K6'!$N$18</f>
        <v>GH</v>
      </c>
      <c r="AA23" s="14">
        <f>'Tulokset-K6'!$O$25</f>
        <v>1018</v>
      </c>
      <c r="AB23" s="14">
        <f>'Tulokset-K6'!$P$26</f>
        <v>18</v>
      </c>
      <c r="AC23" s="14">
        <f t="shared" si="5"/>
        <v>1</v>
      </c>
      <c r="AE23" s="1" t="str">
        <f>'Tulokset-K7'!$N$18</f>
        <v>AllStars</v>
      </c>
      <c r="AF23" s="14">
        <f>'Tulokset-K7'!$O$25</f>
        <v>984</v>
      </c>
      <c r="AG23" s="14">
        <f>'Tulokset-K7'!$P$26</f>
        <v>20</v>
      </c>
      <c r="AH23" s="14">
        <f t="shared" si="6"/>
        <v>1</v>
      </c>
      <c r="AJ23" s="1" t="str">
        <f>'Tulokset-K8'!$N$18</f>
        <v>GH</v>
      </c>
      <c r="AK23" s="14">
        <f>'Tulokset-K8'!$O$25</f>
        <v>868</v>
      </c>
      <c r="AL23" s="14">
        <f>'Tulokset-K8'!$P$26</f>
        <v>15</v>
      </c>
      <c r="AM23" s="14">
        <f t="shared" si="7"/>
        <v>1</v>
      </c>
    </row>
    <row r="24" spans="1:39" ht="15" x14ac:dyDescent="0.25">
      <c r="A24" s="1" t="str">
        <f>'Tulokset-K1'!$J$29</f>
        <v>GB</v>
      </c>
      <c r="B24" s="14">
        <f>'Tulokset-K1'!$K$36</f>
        <v>949</v>
      </c>
      <c r="C24" s="14">
        <f>'Tulokset-K1'!$L$37</f>
        <v>6</v>
      </c>
      <c r="D24" s="14">
        <f t="shared" si="0"/>
        <v>1</v>
      </c>
      <c r="F24" s="1" t="str">
        <f>'Tulokset-K2'!$J$29</f>
        <v>TKK</v>
      </c>
      <c r="G24" s="14">
        <f>'Tulokset-K2'!$K$36</f>
        <v>1008</v>
      </c>
      <c r="H24" s="14">
        <f>'Tulokset-K2'!$L$37</f>
        <v>18</v>
      </c>
      <c r="I24" s="14">
        <f t="shared" si="1"/>
        <v>1</v>
      </c>
      <c r="K24" s="1" t="str">
        <f>'Tulokset-K3'!$J$29</f>
        <v>Bay</v>
      </c>
      <c r="L24" s="14">
        <f>'Tulokset-K3'!$K$36</f>
        <v>1114</v>
      </c>
      <c r="M24" s="14">
        <f>'Tulokset-K3'!$L$37</f>
        <v>18</v>
      </c>
      <c r="N24" s="14">
        <f t="shared" si="2"/>
        <v>1</v>
      </c>
      <c r="P24" s="1" t="str">
        <f>'Tulokset-K4'!$J$29</f>
        <v>RäMe</v>
      </c>
      <c r="Q24" s="14">
        <f>'Tulokset-K4'!$K$36</f>
        <v>914</v>
      </c>
      <c r="R24" s="14">
        <f>'Tulokset-K4'!$L$37</f>
        <v>0</v>
      </c>
      <c r="S24" s="14">
        <f t="shared" si="3"/>
        <v>1</v>
      </c>
      <c r="U24" s="1" t="str">
        <f>'Tulokset-K5'!$J$29</f>
        <v>TPS</v>
      </c>
      <c r="V24" s="14">
        <f>'Tulokset-K5'!$K$36</f>
        <v>1129</v>
      </c>
      <c r="W24" s="14">
        <f>'Tulokset-K5'!$L$37</f>
        <v>4</v>
      </c>
      <c r="X24" s="14">
        <f t="shared" si="4"/>
        <v>1</v>
      </c>
      <c r="Z24" s="1" t="str">
        <f>'Tulokset-K6'!$J$29</f>
        <v>WRB</v>
      </c>
      <c r="AA24" s="14">
        <f>'Tulokset-K6'!$K$36</f>
        <v>937</v>
      </c>
      <c r="AB24" s="14">
        <f>'Tulokset-K6'!$L$37</f>
        <v>0</v>
      </c>
      <c r="AC24" s="14">
        <f t="shared" si="5"/>
        <v>1</v>
      </c>
      <c r="AE24" s="1" t="str">
        <f>'Tulokset-K7'!$J$29</f>
        <v>TKK</v>
      </c>
      <c r="AF24" s="14">
        <f>'Tulokset-K7'!$K$36</f>
        <v>1033</v>
      </c>
      <c r="AG24" s="14">
        <f>'Tulokset-K7'!$L$37</f>
        <v>4</v>
      </c>
      <c r="AH24" s="14">
        <f t="shared" si="6"/>
        <v>1</v>
      </c>
      <c r="AJ24" s="1" t="str">
        <f>'Tulokset-K8'!$J$29</f>
        <v>TKK</v>
      </c>
      <c r="AK24" s="14">
        <f>'Tulokset-K8'!$K$36</f>
        <v>950</v>
      </c>
      <c r="AL24" s="14">
        <f>'Tulokset-K8'!$L$37</f>
        <v>14</v>
      </c>
      <c r="AM24" s="14">
        <f t="shared" si="7"/>
        <v>1</v>
      </c>
    </row>
    <row r="25" spans="1:39" ht="15" x14ac:dyDescent="0.25">
      <c r="A25" s="1" t="str">
        <f>'Tulokset-K1'!$N$29</f>
        <v>TKK</v>
      </c>
      <c r="B25" s="14">
        <f>'Tulokset-K1'!$O$36</f>
        <v>968</v>
      </c>
      <c r="C25" s="14">
        <f>'Tulokset-K1'!$P$37</f>
        <v>14</v>
      </c>
      <c r="D25" s="14">
        <f t="shared" si="0"/>
        <v>1</v>
      </c>
      <c r="F25" s="1" t="str">
        <f>'Tulokset-K2'!$N$29</f>
        <v>GH</v>
      </c>
      <c r="G25" s="14">
        <f>'Tulokset-K2'!$O$36</f>
        <v>908</v>
      </c>
      <c r="H25" s="14">
        <f>'Tulokset-K2'!$P$37</f>
        <v>2</v>
      </c>
      <c r="I25" s="14">
        <f t="shared" si="1"/>
        <v>1</v>
      </c>
      <c r="K25" s="1" t="str">
        <f>'Tulokset-K3'!$N$29</f>
        <v>RäMe</v>
      </c>
      <c r="L25" s="14">
        <f>'Tulokset-K3'!$O$36</f>
        <v>978</v>
      </c>
      <c r="M25" s="14">
        <f>'Tulokset-K3'!$P$37</f>
        <v>2</v>
      </c>
      <c r="N25" s="14">
        <f t="shared" si="2"/>
        <v>1</v>
      </c>
      <c r="P25" s="1" t="str">
        <f>'Tulokset-K4'!$N$29</f>
        <v>TPS</v>
      </c>
      <c r="Q25" s="14">
        <f>'Tulokset-K4'!$O$36</f>
        <v>1208</v>
      </c>
      <c r="R25" s="14">
        <f>'Tulokset-K4'!$P$37</f>
        <v>20</v>
      </c>
      <c r="S25" s="14">
        <f t="shared" si="3"/>
        <v>1</v>
      </c>
      <c r="U25" s="1" t="str">
        <f>'Tulokset-K5'!$N$29</f>
        <v>WRB</v>
      </c>
      <c r="V25" s="14">
        <f>'Tulokset-K5'!$O$36</f>
        <v>1132</v>
      </c>
      <c r="W25" s="14">
        <f>'Tulokset-K5'!$P$37</f>
        <v>16</v>
      </c>
      <c r="X25" s="14">
        <f t="shared" si="4"/>
        <v>1</v>
      </c>
      <c r="Z25" s="1" t="str">
        <f>'Tulokset-K6'!$N$29</f>
        <v>GB</v>
      </c>
      <c r="AA25" s="14">
        <f>'Tulokset-K6'!$O$36</f>
        <v>1083</v>
      </c>
      <c r="AB25" s="14">
        <f>'Tulokset-K6'!$P$37</f>
        <v>20</v>
      </c>
      <c r="AC25" s="14">
        <f t="shared" si="5"/>
        <v>1</v>
      </c>
      <c r="AE25" s="1" t="str">
        <f>'Tulokset-K7'!$N$29</f>
        <v>GB</v>
      </c>
      <c r="AF25" s="14">
        <f>'Tulokset-K7'!$O$36</f>
        <v>1157</v>
      </c>
      <c r="AG25" s="14">
        <f>'Tulokset-K7'!$P$37</f>
        <v>16</v>
      </c>
      <c r="AH25" s="14">
        <f t="shared" si="6"/>
        <v>1</v>
      </c>
      <c r="AJ25" s="1" t="str">
        <f>'Tulokset-K8'!$N$29</f>
        <v>Patteri</v>
      </c>
      <c r="AK25" s="14">
        <f>'Tulokset-K8'!$O$36</f>
        <v>935</v>
      </c>
      <c r="AL25" s="14">
        <f>'Tulokset-K8'!$P$37</f>
        <v>6</v>
      </c>
      <c r="AM25" s="14">
        <f t="shared" si="7"/>
        <v>1</v>
      </c>
    </row>
    <row r="26" spans="1:39" ht="15" x14ac:dyDescent="0.25">
      <c r="A26" s="1" t="str">
        <f>'Tulokset-K1'!$J$40</f>
        <v>Mistral</v>
      </c>
      <c r="B26" s="14">
        <f>'Tulokset-K1'!$K$47</f>
        <v>1056</v>
      </c>
      <c r="C26" s="14">
        <f>'Tulokset-K1'!$L$48</f>
        <v>16</v>
      </c>
      <c r="D26" s="14">
        <f t="shared" si="0"/>
        <v>1</v>
      </c>
      <c r="F26" s="1" t="str">
        <f>'Tulokset-K2'!$J$40</f>
        <v>Patteri</v>
      </c>
      <c r="G26" s="14">
        <f>'Tulokset-K2'!$K$47</f>
        <v>992</v>
      </c>
      <c r="H26" s="14">
        <f>'Tulokset-K2'!$L$48</f>
        <v>16</v>
      </c>
      <c r="I26" s="14">
        <f t="shared" si="1"/>
        <v>1</v>
      </c>
      <c r="K26" s="1" t="str">
        <f>'Tulokset-K3'!$J$40</f>
        <v>GB</v>
      </c>
      <c r="L26" s="14">
        <f>'Tulokset-K3'!$K$47</f>
        <v>1119</v>
      </c>
      <c r="M26" s="14">
        <f>'Tulokset-K3'!$L$48</f>
        <v>16</v>
      </c>
      <c r="N26" s="14">
        <f t="shared" si="2"/>
        <v>1</v>
      </c>
      <c r="P26" s="1" t="str">
        <f>'Tulokset-K4'!$J$40</f>
        <v>GH</v>
      </c>
      <c r="Q26" s="14">
        <f>'Tulokset-K4'!$K$47</f>
        <v>951</v>
      </c>
      <c r="R26" s="14">
        <f>'Tulokset-K4'!$L$48</f>
        <v>6</v>
      </c>
      <c r="S26" s="14">
        <f t="shared" si="3"/>
        <v>1</v>
      </c>
      <c r="U26" s="1" t="str">
        <f>'Tulokset-K5'!$J$40</f>
        <v>Patteri</v>
      </c>
      <c r="V26" s="14">
        <f>'Tulokset-K5'!$K$47</f>
        <v>1016</v>
      </c>
      <c r="W26" s="14">
        <f>'Tulokset-K5'!$L$48</f>
        <v>14</v>
      </c>
      <c r="X26" s="14">
        <f t="shared" si="4"/>
        <v>1</v>
      </c>
      <c r="Z26" s="1" t="str">
        <f>'Tulokset-K6'!$J$40</f>
        <v>Mainarit</v>
      </c>
      <c r="AA26" s="14">
        <f>'Tulokset-K6'!$K$47</f>
        <v>1116</v>
      </c>
      <c r="AB26" s="14">
        <f>'Tulokset-K6'!$L$48</f>
        <v>20</v>
      </c>
      <c r="AC26" s="14">
        <f t="shared" si="5"/>
        <v>1</v>
      </c>
      <c r="AE26" s="1" t="str">
        <f>'Tulokset-K7'!$J$40</f>
        <v>Mistral</v>
      </c>
      <c r="AF26" s="14">
        <f>'Tulokset-K7'!$K$47</f>
        <v>980</v>
      </c>
      <c r="AG26" s="14">
        <f>'Tulokset-K7'!$L$48</f>
        <v>4</v>
      </c>
      <c r="AH26" s="14">
        <f t="shared" si="6"/>
        <v>1</v>
      </c>
      <c r="AJ26" s="1" t="str">
        <f>'Tulokset-K8'!$J$40</f>
        <v>BcStory</v>
      </c>
      <c r="AK26" s="14">
        <f>'Tulokset-K8'!$K$47</f>
        <v>1025</v>
      </c>
      <c r="AL26" s="14">
        <f>'Tulokset-K8'!$L$48</f>
        <v>6</v>
      </c>
      <c r="AM26" s="14">
        <f t="shared" si="7"/>
        <v>1</v>
      </c>
    </row>
    <row r="27" spans="1:39" ht="15" x14ac:dyDescent="0.25">
      <c r="A27" s="1" t="str">
        <f>'Tulokset-K1'!$N$40</f>
        <v>Mainarit</v>
      </c>
      <c r="B27" s="14">
        <f>'Tulokset-K1'!$O$47</f>
        <v>1010</v>
      </c>
      <c r="C27" s="14">
        <f>'Tulokset-K1'!$P$48</f>
        <v>4</v>
      </c>
      <c r="D27" s="14">
        <f t="shared" si="0"/>
        <v>1</v>
      </c>
      <c r="F27" s="1" t="str">
        <f>'Tulokset-K2'!$N$40</f>
        <v>BcStory</v>
      </c>
      <c r="G27" s="14">
        <f>'Tulokset-K2'!$O$47</f>
        <v>945</v>
      </c>
      <c r="H27" s="14">
        <f>'Tulokset-K2'!$P$48</f>
        <v>4</v>
      </c>
      <c r="I27" s="14">
        <f t="shared" si="1"/>
        <v>1</v>
      </c>
      <c r="K27" s="1" t="str">
        <f>'Tulokset-K3'!$N$40</f>
        <v>BcStory</v>
      </c>
      <c r="L27" s="14">
        <f>'Tulokset-K3'!$O$47</f>
        <v>1043</v>
      </c>
      <c r="M27" s="14">
        <f>'Tulokset-K3'!$P$48</f>
        <v>4</v>
      </c>
      <c r="N27" s="14">
        <f t="shared" si="2"/>
        <v>1</v>
      </c>
      <c r="P27" s="1" t="str">
        <f>'Tulokset-K4'!$N$40</f>
        <v>WRB</v>
      </c>
      <c r="Q27" s="14">
        <f>'Tulokset-K4'!$O$47</f>
        <v>990</v>
      </c>
      <c r="R27" s="14">
        <f>'Tulokset-K4'!$P$48</f>
        <v>14</v>
      </c>
      <c r="S27" s="14">
        <f t="shared" si="3"/>
        <v>1</v>
      </c>
      <c r="U27" s="1" t="str">
        <f>'Tulokset-K5'!$N$40</f>
        <v>RäMe</v>
      </c>
      <c r="V27" s="14">
        <f>'Tulokset-K5'!$O$47</f>
        <v>992</v>
      </c>
      <c r="W27" s="14">
        <f>'Tulokset-K5'!$P$48</f>
        <v>6</v>
      </c>
      <c r="X27" s="14">
        <f t="shared" si="4"/>
        <v>1</v>
      </c>
      <c r="Z27" s="1" t="str">
        <f>'Tulokset-K6'!$N$40</f>
        <v>Mistral</v>
      </c>
      <c r="AA27" s="14">
        <f>'Tulokset-K6'!$O$47</f>
        <v>867</v>
      </c>
      <c r="AB27" s="14">
        <f>'Tulokset-K6'!$P$48</f>
        <v>0</v>
      </c>
      <c r="AC27" s="14">
        <f t="shared" si="5"/>
        <v>1</v>
      </c>
      <c r="AE27" s="1" t="str">
        <f>'Tulokset-K7'!$N$40</f>
        <v>Mainarit</v>
      </c>
      <c r="AF27" s="14">
        <f>'Tulokset-K7'!$O$47</f>
        <v>1120</v>
      </c>
      <c r="AG27" s="14">
        <f>'Tulokset-K7'!$P$48</f>
        <v>16</v>
      </c>
      <c r="AH27" s="14">
        <f t="shared" si="6"/>
        <v>1</v>
      </c>
      <c r="AJ27" s="1" t="str">
        <f>'Tulokset-K8'!$N$40</f>
        <v>Bay</v>
      </c>
      <c r="AK27" s="14">
        <f>'Tulokset-K8'!$O$47</f>
        <v>1054</v>
      </c>
      <c r="AL27" s="14">
        <f>'Tulokset-K8'!$P$48</f>
        <v>14</v>
      </c>
      <c r="AM27" s="14">
        <f t="shared" si="7"/>
        <v>1</v>
      </c>
    </row>
    <row r="28" spans="1:39" ht="15" x14ac:dyDescent="0.25">
      <c r="A28" s="1" t="str">
        <f>'Tulokset-K1'!$J$51</f>
        <v>Bay</v>
      </c>
      <c r="B28" s="14">
        <f>'Tulokset-K1'!$K$58</f>
        <v>1056</v>
      </c>
      <c r="C28" s="14">
        <f>'Tulokset-K1'!$L$59</f>
        <v>16</v>
      </c>
      <c r="D28" s="14">
        <f t="shared" si="0"/>
        <v>1</v>
      </c>
      <c r="F28" s="1" t="str">
        <f>'Tulokset-K2'!$J$51</f>
        <v>GB</v>
      </c>
      <c r="G28" s="14">
        <f>'Tulokset-K2'!$K$58</f>
        <v>914</v>
      </c>
      <c r="H28" s="14">
        <f>'Tulokset-K2'!$L$59</f>
        <v>4</v>
      </c>
      <c r="I28" s="14">
        <f t="shared" si="1"/>
        <v>1</v>
      </c>
      <c r="K28" s="1" t="str">
        <f>'Tulokset-K3'!$J$51</f>
        <v>Mainarit</v>
      </c>
      <c r="L28" s="14">
        <f>'Tulokset-K3'!$K$58</f>
        <v>1040</v>
      </c>
      <c r="M28" s="14">
        <f>'Tulokset-K3'!$L$59</f>
        <v>6</v>
      </c>
      <c r="N28" s="14">
        <f t="shared" si="2"/>
        <v>1</v>
      </c>
      <c r="P28" s="1" t="str">
        <f>'Tulokset-K4'!$J$51</f>
        <v>Bay</v>
      </c>
      <c r="Q28" s="14">
        <f>'Tulokset-K4'!$K$58</f>
        <v>1008</v>
      </c>
      <c r="R28" s="14">
        <f>'Tulokset-K4'!$L$59</f>
        <v>2</v>
      </c>
      <c r="S28" s="14">
        <f t="shared" si="3"/>
        <v>1</v>
      </c>
      <c r="U28" s="1" t="str">
        <f>'Tulokset-K5'!$J$51</f>
        <v>TKK</v>
      </c>
      <c r="V28" s="14">
        <f>'Tulokset-K5'!$K$58</f>
        <v>964</v>
      </c>
      <c r="W28" s="14">
        <f>'Tulokset-K5'!$L$59</f>
        <v>14</v>
      </c>
      <c r="X28" s="14">
        <f t="shared" si="4"/>
        <v>1</v>
      </c>
      <c r="Z28" s="1" t="str">
        <f>'Tulokset-K6'!$J$51</f>
        <v>TPS</v>
      </c>
      <c r="AA28" s="14">
        <f>'Tulokset-K6'!$K$58</f>
        <v>1062</v>
      </c>
      <c r="AB28" s="14">
        <f>'Tulokset-K6'!$L$59</f>
        <v>16</v>
      </c>
      <c r="AC28" s="14">
        <f t="shared" si="5"/>
        <v>1</v>
      </c>
      <c r="AE28" s="1" t="str">
        <f>'Tulokset-K7'!$J$51</f>
        <v>GH</v>
      </c>
      <c r="AF28" s="14">
        <f>'Tulokset-K7'!$K$58</f>
        <v>1033</v>
      </c>
      <c r="AG28" s="14">
        <f>'Tulokset-K7'!$L$59</f>
        <v>16</v>
      </c>
      <c r="AH28" s="14">
        <f t="shared" si="6"/>
        <v>1</v>
      </c>
      <c r="AJ28" s="1" t="str">
        <f>'Tulokset-K8'!$J$51</f>
        <v>GB</v>
      </c>
      <c r="AK28" s="14">
        <f>'Tulokset-K8'!$K$58</f>
        <v>1148</v>
      </c>
      <c r="AL28" s="14">
        <f>'Tulokset-K8'!$L$59</f>
        <v>15</v>
      </c>
      <c r="AM28" s="14">
        <f t="shared" si="7"/>
        <v>1</v>
      </c>
    </row>
    <row r="29" spans="1:39" ht="15" x14ac:dyDescent="0.25">
      <c r="A29" s="1" t="str">
        <f>'Tulokset-K1'!$N$51</f>
        <v>TPS</v>
      </c>
      <c r="B29" s="14">
        <f>'Tulokset-K1'!$O$58</f>
        <v>976</v>
      </c>
      <c r="C29" s="14">
        <f>'Tulokset-K1'!$P$59</f>
        <v>4</v>
      </c>
      <c r="D29" s="14">
        <f t="shared" si="0"/>
        <v>1</v>
      </c>
      <c r="F29" s="1" t="str">
        <f>'Tulokset-K2'!$N$51</f>
        <v>Bay</v>
      </c>
      <c r="G29" s="14">
        <f>'Tulokset-K2'!$O$58</f>
        <v>1010</v>
      </c>
      <c r="H29" s="14">
        <f>'Tulokset-K2'!$P$59</f>
        <v>16</v>
      </c>
      <c r="I29" s="14">
        <f t="shared" si="1"/>
        <v>1</v>
      </c>
      <c r="K29" s="1" t="str">
        <f>'Tulokset-K3'!$N$51</f>
        <v>TKK</v>
      </c>
      <c r="L29" s="14">
        <f>'Tulokset-K3'!$O$58</f>
        <v>1092</v>
      </c>
      <c r="M29" s="14">
        <f>'Tulokset-K3'!$P$59</f>
        <v>14</v>
      </c>
      <c r="N29" s="14">
        <f t="shared" si="2"/>
        <v>1</v>
      </c>
      <c r="P29" s="1" t="str">
        <f>'Tulokset-K4'!$N$51</f>
        <v>Mainarit</v>
      </c>
      <c r="Q29" s="14">
        <f>'Tulokset-K4'!$O$58</f>
        <v>1111</v>
      </c>
      <c r="R29" s="14">
        <f>'Tulokset-K4'!$P$59</f>
        <v>18</v>
      </c>
      <c r="S29" s="14">
        <f t="shared" si="3"/>
        <v>1</v>
      </c>
      <c r="U29" s="1" t="str">
        <f>'Tulokset-K5'!$N$51</f>
        <v>BcStory</v>
      </c>
      <c r="V29" s="14">
        <f>'Tulokset-K5'!$O$58</f>
        <v>944</v>
      </c>
      <c r="W29" s="14">
        <f>'Tulokset-K5'!$P$59</f>
        <v>6</v>
      </c>
      <c r="X29" s="14">
        <f t="shared" si="4"/>
        <v>1</v>
      </c>
      <c r="Z29" s="1" t="str">
        <f>'Tulokset-K6'!$N$51</f>
        <v>TKK</v>
      </c>
      <c r="AA29" s="14">
        <f>'Tulokset-K6'!$O$58</f>
        <v>1009</v>
      </c>
      <c r="AB29" s="14">
        <f>'Tulokset-K6'!$P$59</f>
        <v>4</v>
      </c>
      <c r="AC29" s="14">
        <f t="shared" si="5"/>
        <v>1</v>
      </c>
      <c r="AE29" s="1" t="str">
        <f>'Tulokset-K7'!$N$51</f>
        <v>TPS</v>
      </c>
      <c r="AF29" s="14">
        <f>'Tulokset-K7'!$O$58</f>
        <v>1018</v>
      </c>
      <c r="AG29" s="14">
        <f>'Tulokset-K7'!$P$59</f>
        <v>4</v>
      </c>
      <c r="AH29" s="14">
        <f t="shared" si="6"/>
        <v>1</v>
      </c>
      <c r="AJ29" s="1" t="str">
        <f>'Tulokset-K8'!$N$51</f>
        <v>TPS</v>
      </c>
      <c r="AK29" s="14">
        <f>'Tulokset-K8'!$O$58</f>
        <v>1107</v>
      </c>
      <c r="AL29" s="14">
        <f>'Tulokset-K8'!$P$59</f>
        <v>5</v>
      </c>
      <c r="AM29" s="14">
        <f t="shared" si="7"/>
        <v>1</v>
      </c>
    </row>
    <row r="30" spans="1:39" ht="15" x14ac:dyDescent="0.25">
      <c r="A30" s="1" t="str">
        <f>'Tulokset-K1'!$J$62</f>
        <v>WRB</v>
      </c>
      <c r="B30" s="14">
        <f>'Tulokset-K1'!$K$69</f>
        <v>883</v>
      </c>
      <c r="C30" s="14">
        <f>'Tulokset-K1'!$L$70</f>
        <v>6</v>
      </c>
      <c r="D30" s="14">
        <f t="shared" si="0"/>
        <v>1</v>
      </c>
      <c r="F30" s="1" t="str">
        <f>'Tulokset-K2'!$J$62</f>
        <v>Mainarit</v>
      </c>
      <c r="G30" s="14">
        <f>'Tulokset-K2'!$K$69</f>
        <v>989</v>
      </c>
      <c r="H30" s="14">
        <f>'Tulokset-K2'!$L$70</f>
        <v>18</v>
      </c>
      <c r="I30" s="14">
        <f t="shared" si="1"/>
        <v>1</v>
      </c>
      <c r="K30" s="1" t="str">
        <f>'Tulokset-K3'!$J$62</f>
        <v>AllStars</v>
      </c>
      <c r="L30" s="14">
        <f>'Tulokset-K3'!$K$69</f>
        <v>1029</v>
      </c>
      <c r="M30" s="14">
        <f>'Tulokset-K3'!$L$70</f>
        <v>4</v>
      </c>
      <c r="N30" s="14">
        <f t="shared" si="2"/>
        <v>1</v>
      </c>
      <c r="P30" s="1" t="str">
        <f>'Tulokset-K4'!$J$62</f>
        <v>BcStory</v>
      </c>
      <c r="Q30" s="14">
        <f>'Tulokset-K4'!$K$69</f>
        <v>1063</v>
      </c>
      <c r="R30" s="14">
        <f>'Tulokset-K4'!$L$70</f>
        <v>6</v>
      </c>
      <c r="S30" s="14">
        <f t="shared" si="3"/>
        <v>1</v>
      </c>
      <c r="U30" s="1" t="str">
        <f>'Tulokset-K5'!$J$62</f>
        <v>GH</v>
      </c>
      <c r="V30" s="14">
        <f>'Tulokset-K5'!$K$69</f>
        <v>898</v>
      </c>
      <c r="W30" s="14">
        <f>'Tulokset-K5'!$L$70</f>
        <v>2</v>
      </c>
      <c r="X30" s="14">
        <f t="shared" si="4"/>
        <v>1</v>
      </c>
      <c r="Z30" s="1" t="str">
        <f>'Tulokset-K6'!$J$62</f>
        <v>RäMe</v>
      </c>
      <c r="AA30" s="14">
        <f>'Tulokset-K6'!$K$69</f>
        <v>1071</v>
      </c>
      <c r="AB30" s="14">
        <f>'Tulokset-K6'!$L$70</f>
        <v>6</v>
      </c>
      <c r="AC30" s="14">
        <f t="shared" si="5"/>
        <v>1</v>
      </c>
      <c r="AE30" s="1" t="str">
        <f>'Tulokset-K7'!$J$62</f>
        <v>Bay</v>
      </c>
      <c r="AF30" s="14">
        <f>'Tulokset-K7'!$K$69</f>
        <v>997</v>
      </c>
      <c r="AG30" s="14">
        <f>'Tulokset-K7'!$L$70</f>
        <v>4</v>
      </c>
      <c r="AH30" s="14">
        <f t="shared" si="6"/>
        <v>1</v>
      </c>
      <c r="AJ30" s="1" t="str">
        <f>'Tulokset-K8'!$J$62</f>
        <v>Mainarit</v>
      </c>
      <c r="AK30" s="14">
        <f>'Tulokset-K8'!$K$69</f>
        <v>1085</v>
      </c>
      <c r="AL30" s="14">
        <f>'Tulokset-K8'!$L$70</f>
        <v>16</v>
      </c>
      <c r="AM30" s="14">
        <f t="shared" si="7"/>
        <v>1</v>
      </c>
    </row>
    <row r="31" spans="1:39" ht="15" x14ac:dyDescent="0.25">
      <c r="A31" s="1" t="str">
        <f>'Tulokset-K1'!$N$62</f>
        <v>Patteri</v>
      </c>
      <c r="B31" s="14">
        <f>'Tulokset-K1'!$O$69</f>
        <v>903</v>
      </c>
      <c r="C31" s="14">
        <f>'Tulokset-K1'!$P$70</f>
        <v>14</v>
      </c>
      <c r="D31" s="14">
        <f t="shared" si="0"/>
        <v>1</v>
      </c>
      <c r="F31" s="1" t="str">
        <f>'Tulokset-K2'!$N$62</f>
        <v>AllStars</v>
      </c>
      <c r="G31" s="14">
        <f>'Tulokset-K2'!$O$69</f>
        <v>869</v>
      </c>
      <c r="H31" s="14">
        <f>'Tulokset-K2'!$P$70</f>
        <v>2</v>
      </c>
      <c r="I31" s="14">
        <f t="shared" si="1"/>
        <v>1</v>
      </c>
      <c r="K31" s="1" t="str">
        <f>'Tulokset-K3'!$N$62</f>
        <v>GH</v>
      </c>
      <c r="L31" s="14">
        <f>'Tulokset-K3'!$O$69</f>
        <v>1037</v>
      </c>
      <c r="M31" s="14">
        <f>'Tulokset-K3'!$P$70</f>
        <v>16</v>
      </c>
      <c r="N31" s="14">
        <f t="shared" si="2"/>
        <v>1</v>
      </c>
      <c r="P31" s="1" t="str">
        <f>'Tulokset-K4'!$N$62</f>
        <v>Patteri</v>
      </c>
      <c r="Q31" s="14">
        <f>'Tulokset-K4'!$O$69</f>
        <v>1070</v>
      </c>
      <c r="R31" s="14">
        <f>'Tulokset-K4'!$P$70</f>
        <v>14</v>
      </c>
      <c r="S31" s="14">
        <f t="shared" si="3"/>
        <v>1</v>
      </c>
      <c r="U31" s="1" t="str">
        <f>'Tulokset-K5'!$N$62</f>
        <v>Mainarit</v>
      </c>
      <c r="V31" s="14">
        <f>'Tulokset-K5'!$O$69</f>
        <v>1115</v>
      </c>
      <c r="W31" s="14">
        <f>'Tulokset-K5'!$P$70</f>
        <v>18</v>
      </c>
      <c r="X31" s="14">
        <f t="shared" si="4"/>
        <v>1</v>
      </c>
      <c r="Z31" s="1" t="str">
        <f>'Tulokset-K6'!$N$62</f>
        <v>Bay</v>
      </c>
      <c r="AA31" s="14">
        <f>'Tulokset-K6'!$O$69</f>
        <v>1074</v>
      </c>
      <c r="AB31" s="14">
        <f>'Tulokset-K6'!$P$70</f>
        <v>14</v>
      </c>
      <c r="AC31" s="14">
        <f t="shared" si="5"/>
        <v>1</v>
      </c>
      <c r="AE31" s="1" t="str">
        <f>'Tulokset-K7'!$N$62</f>
        <v>WRB</v>
      </c>
      <c r="AF31" s="14">
        <f>'Tulokset-K7'!$O$69</f>
        <v>1041</v>
      </c>
      <c r="AG31" s="14">
        <f>'Tulokset-K7'!$P$70</f>
        <v>16</v>
      </c>
      <c r="AH31" s="14">
        <f t="shared" si="6"/>
        <v>1</v>
      </c>
      <c r="AJ31" s="1" t="str">
        <f>'Tulokset-K8'!$N$62</f>
        <v>AllStars</v>
      </c>
      <c r="AK31" s="14">
        <f>'Tulokset-K8'!$O$69</f>
        <v>918</v>
      </c>
      <c r="AL31" s="14">
        <f>'Tulokset-K8'!$P$70</f>
        <v>4</v>
      </c>
      <c r="AM31" s="14">
        <f t="shared" si="7"/>
        <v>1</v>
      </c>
    </row>
    <row r="32" spans="1:39" ht="15" x14ac:dyDescent="0.25">
      <c r="A32" s="1" t="str">
        <f>'Tulokset-K1'!$R$7</f>
        <v>Patteri</v>
      </c>
      <c r="B32" s="14">
        <f>'Tulokset-K1'!$S$14</f>
        <v>862</v>
      </c>
      <c r="C32" s="14">
        <f>'Tulokset-K1'!$T$15</f>
        <v>0</v>
      </c>
      <c r="D32" s="14">
        <f t="shared" si="0"/>
        <v>1</v>
      </c>
      <c r="F32" s="1" t="str">
        <f>'Tulokset-K2'!$R$7</f>
        <v>GH</v>
      </c>
      <c r="G32" s="14">
        <f>'Tulokset-K2'!$S$14</f>
        <v>842</v>
      </c>
      <c r="H32" s="14">
        <f>'Tulokset-K2'!$T$15</f>
        <v>2</v>
      </c>
      <c r="I32" s="14">
        <f t="shared" si="1"/>
        <v>1</v>
      </c>
      <c r="K32" s="1" t="str">
        <f>'Tulokset-K3'!$R$7</f>
        <v>GH</v>
      </c>
      <c r="L32" s="14">
        <f>'Tulokset-K3'!$S$14</f>
        <v>948</v>
      </c>
      <c r="M32" s="14">
        <f>'Tulokset-K3'!$T$15</f>
        <v>4</v>
      </c>
      <c r="N32" s="14">
        <f t="shared" si="2"/>
        <v>1</v>
      </c>
      <c r="P32" s="1" t="str">
        <f>'Tulokset-K4'!$R$7</f>
        <v>TPS</v>
      </c>
      <c r="Q32" s="14">
        <f>'Tulokset-K4'!$S$14</f>
        <v>1026</v>
      </c>
      <c r="R32" s="14">
        <f>'Tulokset-K4'!$T$15</f>
        <v>6</v>
      </c>
      <c r="S32" s="14">
        <f t="shared" si="3"/>
        <v>1</v>
      </c>
      <c r="U32" s="1" t="str">
        <f>'Tulokset-K5'!$R$7</f>
        <v>Mainarit</v>
      </c>
      <c r="V32" s="14">
        <f>'Tulokset-K5'!$S$14</f>
        <v>1039</v>
      </c>
      <c r="W32" s="14">
        <f>'Tulokset-K5'!$T$15</f>
        <v>18</v>
      </c>
      <c r="X32" s="14">
        <f t="shared" si="4"/>
        <v>1</v>
      </c>
      <c r="Z32" s="1" t="str">
        <f>'Tulokset-K6'!$R$7</f>
        <v>GB</v>
      </c>
      <c r="AA32" s="14">
        <f>'Tulokset-K6'!$S$14</f>
        <v>1000</v>
      </c>
      <c r="AB32" s="14">
        <f>'Tulokset-K6'!$T$15</f>
        <v>6</v>
      </c>
      <c r="AC32" s="14">
        <f t="shared" si="5"/>
        <v>1</v>
      </c>
      <c r="AE32" s="1" t="str">
        <f>'Tulokset-K7'!$R$7</f>
        <v>Bay</v>
      </c>
      <c r="AF32" s="14">
        <f>'Tulokset-K7'!$S$14</f>
        <v>1025</v>
      </c>
      <c r="AG32" s="14">
        <f>'Tulokset-K7'!$T$15</f>
        <v>16</v>
      </c>
      <c r="AH32" s="14">
        <f t="shared" si="6"/>
        <v>1</v>
      </c>
      <c r="AJ32" s="1" t="str">
        <f>'Tulokset-K8'!$R$7</f>
        <v>Bay</v>
      </c>
      <c r="AK32" s="14">
        <f>'Tulokset-K8'!$S$14</f>
        <v>1169</v>
      </c>
      <c r="AL32" s="14">
        <f>'Tulokset-K8'!$T$15</f>
        <v>16</v>
      </c>
      <c r="AM32" s="14">
        <f t="shared" si="7"/>
        <v>1</v>
      </c>
    </row>
    <row r="33" spans="1:39" ht="15" x14ac:dyDescent="0.25">
      <c r="A33" s="1" t="str">
        <f>'Tulokset-K1'!$V$7</f>
        <v>Mainarit</v>
      </c>
      <c r="B33" s="14">
        <f>'Tulokset-K1'!$W$14</f>
        <v>1137</v>
      </c>
      <c r="C33" s="14">
        <f>'Tulokset-K1'!$X$15</f>
        <v>20</v>
      </c>
      <c r="D33" s="14">
        <f t="shared" si="0"/>
        <v>1</v>
      </c>
      <c r="F33" s="1" t="str">
        <f>'Tulokset-K2'!$V$7</f>
        <v>Patteri</v>
      </c>
      <c r="G33" s="14">
        <f>'Tulokset-K2'!$W$14</f>
        <v>960</v>
      </c>
      <c r="H33" s="14">
        <f>'Tulokset-K2'!$X$15</f>
        <v>18</v>
      </c>
      <c r="I33" s="14">
        <f t="shared" si="1"/>
        <v>1</v>
      </c>
      <c r="K33" s="1" t="str">
        <f>'Tulokset-K3'!$V$7</f>
        <v>BcStory</v>
      </c>
      <c r="L33" s="14">
        <f>'Tulokset-K3'!$W$14</f>
        <v>1022</v>
      </c>
      <c r="M33" s="14">
        <f>'Tulokset-K3'!$X$15</f>
        <v>16</v>
      </c>
      <c r="N33" s="14">
        <f t="shared" si="2"/>
        <v>1</v>
      </c>
      <c r="P33" s="1" t="str">
        <f>'Tulokset-K4'!$V$7</f>
        <v>GH</v>
      </c>
      <c r="Q33" s="14">
        <f>'Tulokset-K4'!$W$14</f>
        <v>1042</v>
      </c>
      <c r="R33" s="14">
        <f>'Tulokset-K4'!$X$15</f>
        <v>14</v>
      </c>
      <c r="S33" s="14">
        <f t="shared" si="3"/>
        <v>1</v>
      </c>
      <c r="U33" s="1" t="str">
        <f>'Tulokset-K5'!$V$7</f>
        <v>RäMe</v>
      </c>
      <c r="V33" s="14">
        <f>'Tulokset-K5'!$W$14</f>
        <v>957</v>
      </c>
      <c r="W33" s="14">
        <f>'Tulokset-K5'!$X$15</f>
        <v>2</v>
      </c>
      <c r="X33" s="14">
        <f t="shared" si="4"/>
        <v>1</v>
      </c>
      <c r="Z33" s="1" t="str">
        <f>'Tulokset-K6'!$V$7</f>
        <v>Mainarit</v>
      </c>
      <c r="AA33" s="14">
        <f>'Tulokset-K6'!$W$14</f>
        <v>1026</v>
      </c>
      <c r="AB33" s="14">
        <f>'Tulokset-K6'!$X$15</f>
        <v>14</v>
      </c>
      <c r="AC33" s="14">
        <f t="shared" si="5"/>
        <v>1</v>
      </c>
      <c r="AE33" s="1" t="str">
        <f>'Tulokset-K7'!$V$7</f>
        <v>Mainarit</v>
      </c>
      <c r="AF33" s="14">
        <f>'Tulokset-K7'!$W$14</f>
        <v>1006</v>
      </c>
      <c r="AG33" s="14">
        <f>'Tulokset-K7'!$X$15</f>
        <v>4</v>
      </c>
      <c r="AH33" s="14">
        <f t="shared" si="6"/>
        <v>1</v>
      </c>
      <c r="AJ33" s="1" t="str">
        <f>'Tulokset-K8'!$V$7</f>
        <v>Patteri</v>
      </c>
      <c r="AK33" s="14">
        <f>'Tulokset-K8'!$W$14</f>
        <v>1037</v>
      </c>
      <c r="AL33" s="14">
        <f>'Tulokset-K8'!$X$15</f>
        <v>4</v>
      </c>
      <c r="AM33" s="14">
        <f t="shared" si="7"/>
        <v>1</v>
      </c>
    </row>
    <row r="34" spans="1:39" ht="15" x14ac:dyDescent="0.25">
      <c r="A34" s="1" t="str">
        <f>'Tulokset-K1'!$R$18</f>
        <v>Bay</v>
      </c>
      <c r="B34" s="14">
        <f>'Tulokset-K1'!$S$25</f>
        <v>988</v>
      </c>
      <c r="C34" s="14">
        <f>'Tulokset-K1'!$T$26</f>
        <v>4</v>
      </c>
      <c r="D34" s="14">
        <f t="shared" si="0"/>
        <v>1</v>
      </c>
      <c r="F34" s="1" t="str">
        <f>'Tulokset-K2'!$R$18</f>
        <v>TKK</v>
      </c>
      <c r="G34" s="14">
        <f>'Tulokset-K2'!$S$25</f>
        <v>988</v>
      </c>
      <c r="H34" s="14">
        <f>'Tulokset-K2'!$T$26</f>
        <v>16</v>
      </c>
      <c r="I34" s="14">
        <f t="shared" si="1"/>
        <v>1</v>
      </c>
      <c r="K34" s="1" t="str">
        <f>'Tulokset-K3'!$R$18</f>
        <v>Mainarit</v>
      </c>
      <c r="L34" s="14">
        <f>'Tulokset-K3'!$S$25</f>
        <v>1092</v>
      </c>
      <c r="M34" s="14">
        <f>'Tulokset-K3'!$T$26</f>
        <v>2</v>
      </c>
      <c r="N34" s="14">
        <f t="shared" si="2"/>
        <v>1</v>
      </c>
      <c r="P34" s="1" t="str">
        <f>'Tulokset-K4'!$R$18</f>
        <v>RäMe</v>
      </c>
      <c r="Q34" s="14">
        <f>'Tulokset-K4'!$S$25</f>
        <v>885</v>
      </c>
      <c r="R34" s="14">
        <f>'Tulokset-K4'!$T$26</f>
        <v>4</v>
      </c>
      <c r="S34" s="14">
        <f t="shared" si="3"/>
        <v>1</v>
      </c>
      <c r="U34" s="1" t="str">
        <f>'Tulokset-K5'!$R$18</f>
        <v>TKK</v>
      </c>
      <c r="V34" s="14">
        <f>'Tulokset-K5'!$S$25</f>
        <v>965</v>
      </c>
      <c r="W34" s="14">
        <f>'Tulokset-K5'!$T$26</f>
        <v>6</v>
      </c>
      <c r="X34" s="14">
        <f t="shared" si="4"/>
        <v>1</v>
      </c>
      <c r="Z34" s="1" t="str">
        <f>'Tulokset-K6'!$R$18</f>
        <v>WRB</v>
      </c>
      <c r="AA34" s="14">
        <f>'Tulokset-K6'!$S$25</f>
        <v>1019</v>
      </c>
      <c r="AB34" s="14">
        <f>'Tulokset-K6'!$T$26</f>
        <v>2</v>
      </c>
      <c r="AC34" s="14">
        <f t="shared" si="5"/>
        <v>1</v>
      </c>
      <c r="AE34" s="1" t="str">
        <f>'Tulokset-K7'!$R$18</f>
        <v>TPS</v>
      </c>
      <c r="AF34" s="14">
        <f>'Tulokset-K7'!$S$25</f>
        <v>919</v>
      </c>
      <c r="AG34" s="14">
        <f>'Tulokset-K7'!$T$26</f>
        <v>2</v>
      </c>
      <c r="AH34" s="14">
        <f t="shared" si="6"/>
        <v>1</v>
      </c>
      <c r="AJ34" s="1" t="str">
        <f>'Tulokset-K8'!$R$18</f>
        <v>AllStars</v>
      </c>
      <c r="AK34" s="14">
        <f>'Tulokset-K8'!$S$25</f>
        <v>1009</v>
      </c>
      <c r="AL34" s="14">
        <f>'Tulokset-K8'!$T$26</f>
        <v>4</v>
      </c>
      <c r="AM34" s="14">
        <f t="shared" si="7"/>
        <v>1</v>
      </c>
    </row>
    <row r="35" spans="1:39" ht="15" x14ac:dyDescent="0.25">
      <c r="A35" s="1" t="str">
        <f>'Tulokset-K1'!$V$18</f>
        <v>BcStory</v>
      </c>
      <c r="B35" s="14">
        <f>'Tulokset-K1'!$W$25</f>
        <v>1035</v>
      </c>
      <c r="C35" s="14">
        <f>'Tulokset-K1'!$X$26</f>
        <v>16</v>
      </c>
      <c r="D35" s="14">
        <f t="shared" si="0"/>
        <v>1</v>
      </c>
      <c r="F35" s="1" t="str">
        <f>'Tulokset-K2'!$V$18</f>
        <v>AllStars</v>
      </c>
      <c r="G35" s="14">
        <f>'Tulokset-K2'!$W$25</f>
        <v>925</v>
      </c>
      <c r="H35" s="14">
        <f>'Tulokset-K2'!$X$26</f>
        <v>4</v>
      </c>
      <c r="I35" s="14">
        <f t="shared" si="1"/>
        <v>1</v>
      </c>
      <c r="K35" s="1" t="str">
        <f>'Tulokset-K3'!$V$18</f>
        <v>WRB</v>
      </c>
      <c r="L35" s="14">
        <f>'Tulokset-K3'!$W$25</f>
        <v>1104</v>
      </c>
      <c r="M35" s="14">
        <f>'Tulokset-K3'!$X$26</f>
        <v>18</v>
      </c>
      <c r="N35" s="14">
        <f t="shared" si="2"/>
        <v>1</v>
      </c>
      <c r="P35" s="1" t="str">
        <f>'Tulokset-K4'!$V$18</f>
        <v>Patteri</v>
      </c>
      <c r="Q35" s="14">
        <f>'Tulokset-K4'!$W$25</f>
        <v>1020</v>
      </c>
      <c r="R35" s="14">
        <f>'Tulokset-K4'!$X$26</f>
        <v>16</v>
      </c>
      <c r="S35" s="14">
        <f t="shared" si="3"/>
        <v>1</v>
      </c>
      <c r="U35" s="1" t="str">
        <f>'Tulokset-K5'!$V$18</f>
        <v>Mistral</v>
      </c>
      <c r="V35" s="14">
        <f>'Tulokset-K5'!$W$25</f>
        <v>974</v>
      </c>
      <c r="W35" s="14">
        <f>'Tulokset-K5'!$X$26</f>
        <v>14</v>
      </c>
      <c r="X35" s="14">
        <f t="shared" si="4"/>
        <v>1</v>
      </c>
      <c r="Z35" s="1" t="str">
        <f>'Tulokset-K6'!$V$18</f>
        <v>Bay</v>
      </c>
      <c r="AA35" s="14">
        <f>'Tulokset-K6'!$W$25</f>
        <v>1082</v>
      </c>
      <c r="AB35" s="14">
        <f>'Tulokset-K6'!$X$26</f>
        <v>18</v>
      </c>
      <c r="AC35" s="14">
        <f t="shared" si="5"/>
        <v>1</v>
      </c>
      <c r="AE35" s="1" t="str">
        <f>'Tulokset-K7'!$V$18</f>
        <v>BcStory</v>
      </c>
      <c r="AF35" s="14">
        <f>'Tulokset-K7'!$W$25</f>
        <v>1055</v>
      </c>
      <c r="AG35" s="14">
        <f>'Tulokset-K7'!$X$26</f>
        <v>18</v>
      </c>
      <c r="AH35" s="14">
        <f t="shared" si="6"/>
        <v>1</v>
      </c>
      <c r="AJ35" s="1" t="str">
        <f>'Tulokset-K8'!$V$18</f>
        <v>TKK</v>
      </c>
      <c r="AK35" s="14">
        <f>'Tulokset-K8'!$W$25</f>
        <v>1062</v>
      </c>
      <c r="AL35" s="14">
        <f>'Tulokset-K8'!$X$26</f>
        <v>16</v>
      </c>
      <c r="AM35" s="14">
        <f t="shared" si="7"/>
        <v>1</v>
      </c>
    </row>
    <row r="36" spans="1:39" ht="15" x14ac:dyDescent="0.25">
      <c r="A36" s="1" t="str">
        <f>'Tulokset-K1'!$R$29</f>
        <v>AllStars</v>
      </c>
      <c r="B36" s="14">
        <f>'Tulokset-K1'!$S$36</f>
        <v>976</v>
      </c>
      <c r="C36" s="14">
        <f>'Tulokset-K1'!$T$37</f>
        <v>2</v>
      </c>
      <c r="D36" s="14">
        <f t="shared" si="0"/>
        <v>1</v>
      </c>
      <c r="F36" s="1" t="str">
        <f>'Tulokset-K2'!$R$29</f>
        <v>Bay</v>
      </c>
      <c r="G36" s="14">
        <f>'Tulokset-K2'!$S$36</f>
        <v>1093</v>
      </c>
      <c r="H36" s="14">
        <f>'Tulokset-K2'!$T$37</f>
        <v>18</v>
      </c>
      <c r="I36" s="14">
        <f t="shared" si="1"/>
        <v>1</v>
      </c>
      <c r="K36" s="1" t="str">
        <f>'Tulokset-K3'!$R$29</f>
        <v>Patteri</v>
      </c>
      <c r="L36" s="14">
        <f>'Tulokset-K3'!$S$36</f>
        <v>1118</v>
      </c>
      <c r="M36" s="14">
        <f>'Tulokset-K3'!$T$37</f>
        <v>16</v>
      </c>
      <c r="N36" s="14">
        <f t="shared" si="2"/>
        <v>1</v>
      </c>
      <c r="P36" s="1" t="str">
        <f>'Tulokset-K4'!$R$29</f>
        <v>Mainarit</v>
      </c>
      <c r="Q36" s="14">
        <f>'Tulokset-K4'!$S$36</f>
        <v>1133</v>
      </c>
      <c r="R36" s="14">
        <f>'Tulokset-K4'!$T$37</f>
        <v>18</v>
      </c>
      <c r="S36" s="14">
        <f t="shared" si="3"/>
        <v>1</v>
      </c>
      <c r="U36" s="1" t="str">
        <f>'Tulokset-K5'!$R$29</f>
        <v>Bay</v>
      </c>
      <c r="V36" s="14">
        <f>'Tulokset-K5'!$S$36</f>
        <v>1034</v>
      </c>
      <c r="W36" s="14">
        <f>'Tulokset-K5'!$T$37</f>
        <v>16</v>
      </c>
      <c r="X36" s="14">
        <f t="shared" si="4"/>
        <v>1</v>
      </c>
      <c r="Z36" s="1" t="str">
        <f>'Tulokset-K6'!$R$29</f>
        <v>TKK</v>
      </c>
      <c r="AA36" s="14">
        <f>'Tulokset-K6'!$S$36</f>
        <v>1051</v>
      </c>
      <c r="AB36" s="14">
        <f>'Tulokset-K6'!$T$37</f>
        <v>18</v>
      </c>
      <c r="AC36" s="14">
        <f t="shared" si="5"/>
        <v>1</v>
      </c>
      <c r="AE36" s="1" t="str">
        <f>'Tulokset-K7'!$R$29</f>
        <v>GH</v>
      </c>
      <c r="AF36" s="14">
        <f>'Tulokset-K7'!$S$36</f>
        <v>967</v>
      </c>
      <c r="AG36" s="14">
        <f>'Tulokset-K7'!$T$37</f>
        <v>14</v>
      </c>
      <c r="AH36" s="14">
        <f t="shared" si="6"/>
        <v>1</v>
      </c>
      <c r="AJ36" s="1" t="str">
        <f>'Tulokset-K8'!$R$29</f>
        <v>WRB</v>
      </c>
      <c r="AK36" s="14">
        <f>'Tulokset-K8'!$S$36</f>
        <v>1041</v>
      </c>
      <c r="AL36" s="14">
        <f>'Tulokset-K8'!$T$37</f>
        <v>16</v>
      </c>
      <c r="AM36" s="14">
        <f t="shared" si="7"/>
        <v>1</v>
      </c>
    </row>
    <row r="37" spans="1:39" ht="15" x14ac:dyDescent="0.25">
      <c r="A37" s="1" t="str">
        <f>'Tulokset-K1'!$V$29</f>
        <v>TPS</v>
      </c>
      <c r="B37" s="14">
        <f>'Tulokset-K1'!$W$36</f>
        <v>1089</v>
      </c>
      <c r="C37" s="14">
        <f>'Tulokset-K1'!$X$37</f>
        <v>18</v>
      </c>
      <c r="D37" s="14">
        <f t="shared" si="0"/>
        <v>1</v>
      </c>
      <c r="F37" s="1" t="str">
        <f>'Tulokset-K2'!$V$29</f>
        <v>WRB</v>
      </c>
      <c r="G37" s="14">
        <f>'Tulokset-K2'!$W$36</f>
        <v>960</v>
      </c>
      <c r="H37" s="14">
        <f>'Tulokset-K2'!$X$37</f>
        <v>2</v>
      </c>
      <c r="I37" s="14">
        <f t="shared" si="1"/>
        <v>1</v>
      </c>
      <c r="K37" s="1" t="str">
        <f>'Tulokset-K3'!$V$29</f>
        <v>TKK</v>
      </c>
      <c r="L37" s="14">
        <f>'Tulokset-K3'!$W$36</f>
        <v>1031</v>
      </c>
      <c r="M37" s="14">
        <f>'Tulokset-K3'!$X$37</f>
        <v>4</v>
      </c>
      <c r="N37" s="14">
        <f t="shared" si="2"/>
        <v>1</v>
      </c>
      <c r="P37" s="1" t="str">
        <f>'Tulokset-K4'!$V$29</f>
        <v>AllStars</v>
      </c>
      <c r="Q37" s="14">
        <f>'Tulokset-K4'!$W$36</f>
        <v>998</v>
      </c>
      <c r="R37" s="14">
        <f>'Tulokset-K4'!$X$37</f>
        <v>2</v>
      </c>
      <c r="S37" s="14">
        <f t="shared" si="3"/>
        <v>1</v>
      </c>
      <c r="U37" s="1" t="str">
        <f>'Tulokset-K5'!$V$29</f>
        <v>BcStory</v>
      </c>
      <c r="V37" s="14">
        <f>'Tulokset-K5'!$W$36</f>
        <v>995</v>
      </c>
      <c r="W37" s="14">
        <f>'Tulokset-K5'!$X$37</f>
        <v>4</v>
      </c>
      <c r="X37" s="14">
        <f t="shared" si="4"/>
        <v>1</v>
      </c>
      <c r="Z37" s="1" t="str">
        <f>'Tulokset-K6'!$V$29</f>
        <v>GH</v>
      </c>
      <c r="AA37" s="14">
        <f>'Tulokset-K6'!$W$36</f>
        <v>899</v>
      </c>
      <c r="AB37" s="14">
        <f>'Tulokset-K6'!$X$37</f>
        <v>2</v>
      </c>
      <c r="AC37" s="14">
        <f t="shared" si="5"/>
        <v>1</v>
      </c>
      <c r="AE37" s="1" t="str">
        <f>'Tulokset-K7'!$V$29</f>
        <v>AllStars</v>
      </c>
      <c r="AF37" s="14">
        <f>'Tulokset-K7'!$W$36</f>
        <v>949</v>
      </c>
      <c r="AG37" s="14">
        <f>'Tulokset-K7'!$X$37</f>
        <v>6</v>
      </c>
      <c r="AH37" s="14">
        <f t="shared" si="6"/>
        <v>1</v>
      </c>
      <c r="AJ37" s="1" t="str">
        <f>'Tulokset-K8'!$V$29</f>
        <v>TPS</v>
      </c>
      <c r="AK37" s="14">
        <f>'Tulokset-K8'!$W$36</f>
        <v>1017</v>
      </c>
      <c r="AL37" s="14">
        <f>'Tulokset-K8'!$X$37</f>
        <v>4</v>
      </c>
      <c r="AM37" s="14">
        <f t="shared" si="7"/>
        <v>1</v>
      </c>
    </row>
    <row r="38" spans="1:39" ht="15" x14ac:dyDescent="0.25">
      <c r="A38" s="1" t="str">
        <f>'Tulokset-K1'!$R$40</f>
        <v>GH</v>
      </c>
      <c r="B38" s="14">
        <f>'Tulokset-K1'!$S$47</f>
        <v>897</v>
      </c>
      <c r="C38" s="14">
        <f>'Tulokset-K1'!$T$48</f>
        <v>16</v>
      </c>
      <c r="D38" s="14">
        <f t="shared" si="0"/>
        <v>1</v>
      </c>
      <c r="F38" s="1" t="str">
        <f>'Tulokset-K2'!$R$40</f>
        <v>TPS</v>
      </c>
      <c r="G38" s="14">
        <f>'Tulokset-K2'!$S$47</f>
        <v>1062</v>
      </c>
      <c r="H38" s="14">
        <f>'Tulokset-K2'!$T$48</f>
        <v>18</v>
      </c>
      <c r="I38" s="14">
        <f t="shared" si="1"/>
        <v>1</v>
      </c>
      <c r="K38" s="1" t="str">
        <f>'Tulokset-K3'!$R$40</f>
        <v>TPS</v>
      </c>
      <c r="L38" s="14">
        <f>'Tulokset-K3'!$S$47</f>
        <v>1154</v>
      </c>
      <c r="M38" s="14">
        <f>'Tulokset-K3'!$T$48</f>
        <v>16</v>
      </c>
      <c r="N38" s="14">
        <f t="shared" si="2"/>
        <v>1</v>
      </c>
      <c r="P38" s="1" t="str">
        <f>'Tulokset-K4'!$R$40</f>
        <v>TKK</v>
      </c>
      <c r="Q38" s="14">
        <f>'Tulokset-K4'!$S$47</f>
        <v>1168</v>
      </c>
      <c r="R38" s="14">
        <f>'Tulokset-K4'!$T$48</f>
        <v>16</v>
      </c>
      <c r="S38" s="14">
        <f t="shared" si="3"/>
        <v>1</v>
      </c>
      <c r="U38" s="1" t="str">
        <f>'Tulokset-K5'!$R$40</f>
        <v>GB</v>
      </c>
      <c r="V38" s="14">
        <f>'Tulokset-K5'!$S$47</f>
        <v>1072</v>
      </c>
      <c r="W38" s="14">
        <f>'Tulokset-K5'!$T$48</f>
        <v>18</v>
      </c>
      <c r="X38" s="14">
        <f t="shared" si="4"/>
        <v>1</v>
      </c>
      <c r="Z38" s="1" t="str">
        <f>'Tulokset-K6'!$R$40</f>
        <v>BcStory</v>
      </c>
      <c r="AA38" s="14">
        <f>'Tulokset-K6'!$S$47</f>
        <v>917</v>
      </c>
      <c r="AB38" s="14">
        <f>'Tulokset-K6'!$T$48</f>
        <v>4</v>
      </c>
      <c r="AC38" s="14">
        <f t="shared" si="5"/>
        <v>1</v>
      </c>
      <c r="AE38" s="1" t="str">
        <f>'Tulokset-K7'!$R$40</f>
        <v>RäMe</v>
      </c>
      <c r="AF38" s="14">
        <f>'Tulokset-K7'!$S$47</f>
        <v>996</v>
      </c>
      <c r="AG38" s="14">
        <f>'Tulokset-K7'!$T$48</f>
        <v>14</v>
      </c>
      <c r="AH38" s="14">
        <f t="shared" si="6"/>
        <v>1</v>
      </c>
      <c r="AJ38" s="1" t="str">
        <f>'Tulokset-K8'!$R$40</f>
        <v>GH</v>
      </c>
      <c r="AK38" s="14">
        <f>'Tulokset-K8'!$S$47</f>
        <v>981</v>
      </c>
      <c r="AL38" s="14">
        <f>'Tulokset-K8'!$T$48</f>
        <v>16</v>
      </c>
      <c r="AM38" s="14">
        <f t="shared" si="7"/>
        <v>1</v>
      </c>
    </row>
    <row r="39" spans="1:39" ht="15" x14ac:dyDescent="0.25">
      <c r="A39" s="1" t="str">
        <f>'Tulokset-K1'!$V$40</f>
        <v>RäMe</v>
      </c>
      <c r="B39" s="14">
        <f>'Tulokset-K1'!$W$47</f>
        <v>846</v>
      </c>
      <c r="C39" s="14">
        <f>'Tulokset-K1'!$X$48</f>
        <v>4</v>
      </c>
      <c r="D39" s="14">
        <f t="shared" si="0"/>
        <v>1</v>
      </c>
      <c r="F39" s="1" t="str">
        <f>'Tulokset-K2'!$V$40</f>
        <v>Mistral</v>
      </c>
      <c r="G39" s="14">
        <f>'Tulokset-K2'!$W$47</f>
        <v>918</v>
      </c>
      <c r="H39" s="14">
        <f>'Tulokset-K2'!$X$48</f>
        <v>2</v>
      </c>
      <c r="I39" s="14">
        <f t="shared" si="1"/>
        <v>1</v>
      </c>
      <c r="K39" s="1" t="str">
        <f>'Tulokset-K3'!$V$40</f>
        <v>Mistral</v>
      </c>
      <c r="L39" s="14">
        <f>'Tulokset-K3'!$W$47</f>
        <v>1034</v>
      </c>
      <c r="M39" s="14">
        <f>'Tulokset-K3'!$X$48</f>
        <v>4</v>
      </c>
      <c r="N39" s="14">
        <f t="shared" si="2"/>
        <v>1</v>
      </c>
      <c r="P39" s="1" t="str">
        <f>'Tulokset-K4'!$V$40</f>
        <v>GB</v>
      </c>
      <c r="Q39" s="14">
        <f>'Tulokset-K4'!$W$47</f>
        <v>1145</v>
      </c>
      <c r="R39" s="14">
        <f>'Tulokset-K4'!$X$48</f>
        <v>4</v>
      </c>
      <c r="S39" s="14">
        <f t="shared" si="3"/>
        <v>1</v>
      </c>
      <c r="U39" s="1" t="str">
        <f>'Tulokset-K5'!$V$40</f>
        <v>AllStars</v>
      </c>
      <c r="V39" s="14">
        <f>'Tulokset-K5'!$W$47</f>
        <v>955</v>
      </c>
      <c r="W39" s="14">
        <f>'Tulokset-K5'!$X$48</f>
        <v>2</v>
      </c>
      <c r="X39" s="14">
        <f t="shared" si="4"/>
        <v>1</v>
      </c>
      <c r="Z39" s="1" t="str">
        <f>'Tulokset-K6'!$V$40</f>
        <v>Patteri</v>
      </c>
      <c r="AA39" s="14">
        <f>'Tulokset-K6'!$W$47</f>
        <v>972</v>
      </c>
      <c r="AB39" s="14">
        <f>'Tulokset-K6'!$X$48</f>
        <v>16</v>
      </c>
      <c r="AC39" s="14">
        <f t="shared" si="5"/>
        <v>1</v>
      </c>
      <c r="AE39" s="1" t="str">
        <f>'Tulokset-K7'!$V$40</f>
        <v>Patteri</v>
      </c>
      <c r="AF39" s="14">
        <f>'Tulokset-K7'!$W$47</f>
        <v>982</v>
      </c>
      <c r="AG39" s="14">
        <f>'Tulokset-K7'!$X$48</f>
        <v>6</v>
      </c>
      <c r="AH39" s="14">
        <f t="shared" si="6"/>
        <v>1</v>
      </c>
      <c r="AJ39" s="1" t="str">
        <f>'Tulokset-K8'!$V$40</f>
        <v>Mistral</v>
      </c>
      <c r="AK39" s="14">
        <f>'Tulokset-K8'!$W$47</f>
        <v>915</v>
      </c>
      <c r="AL39" s="14">
        <f>'Tulokset-K8'!$X$48</f>
        <v>4</v>
      </c>
      <c r="AM39" s="14">
        <f t="shared" si="7"/>
        <v>1</v>
      </c>
    </row>
    <row r="40" spans="1:39" ht="15" x14ac:dyDescent="0.25">
      <c r="A40" s="1" t="str">
        <f>'Tulokset-K1'!$R$51</f>
        <v>WRB</v>
      </c>
      <c r="B40" s="14">
        <f>'Tulokset-K1'!$S$58</f>
        <v>907</v>
      </c>
      <c r="C40" s="14">
        <f>'Tulokset-K1'!$T$59</f>
        <v>8</v>
      </c>
      <c r="D40" s="14">
        <f t="shared" si="0"/>
        <v>1</v>
      </c>
      <c r="F40" s="1" t="str">
        <f>'Tulokset-K2'!$R$51</f>
        <v>RäMe</v>
      </c>
      <c r="G40" s="14">
        <f>'Tulokset-K2'!$S$58</f>
        <v>1013</v>
      </c>
      <c r="H40" s="14">
        <f>'Tulokset-K2'!$T$59</f>
        <v>4</v>
      </c>
      <c r="I40" s="14">
        <f t="shared" si="1"/>
        <v>1</v>
      </c>
      <c r="K40" s="1" t="str">
        <f>'Tulokset-K3'!$R$51</f>
        <v>AllStars</v>
      </c>
      <c r="L40" s="14">
        <f>'Tulokset-K3'!$S$58</f>
        <v>1041</v>
      </c>
      <c r="M40" s="14">
        <f>'Tulokset-K3'!$T$59</f>
        <v>18</v>
      </c>
      <c r="N40" s="14">
        <f t="shared" si="2"/>
        <v>1</v>
      </c>
      <c r="P40" s="1" t="str">
        <f>'Tulokset-K4'!$R$51</f>
        <v>Mistral</v>
      </c>
      <c r="Q40" s="14">
        <f>'Tulokset-K4'!$S$58</f>
        <v>928</v>
      </c>
      <c r="R40" s="14">
        <f>'Tulokset-K4'!$T$59</f>
        <v>18</v>
      </c>
      <c r="S40" s="14">
        <f t="shared" si="3"/>
        <v>1</v>
      </c>
      <c r="U40" s="1" t="str">
        <f>'Tulokset-K5'!$R$51</f>
        <v>GH</v>
      </c>
      <c r="V40" s="14">
        <f>'Tulokset-K5'!$S$58</f>
        <v>1039</v>
      </c>
      <c r="W40" s="14">
        <f>'Tulokset-K5'!$T$59</f>
        <v>14</v>
      </c>
      <c r="X40" s="14">
        <f t="shared" si="4"/>
        <v>1</v>
      </c>
      <c r="Z40" s="1" t="str">
        <f>'Tulokset-K6'!$R$51</f>
        <v>AllStars</v>
      </c>
      <c r="AA40" s="14">
        <f>'Tulokset-K6'!$S$58</f>
        <v>1025</v>
      </c>
      <c r="AB40" s="14">
        <f>'Tulokset-K6'!$T$59</f>
        <v>6</v>
      </c>
      <c r="AC40" s="14">
        <f t="shared" si="5"/>
        <v>1</v>
      </c>
      <c r="AE40" s="1" t="str">
        <f>'Tulokset-K7'!$R$51</f>
        <v>TKK</v>
      </c>
      <c r="AF40" s="14">
        <f>'Tulokset-K7'!$S$58</f>
        <v>1072</v>
      </c>
      <c r="AG40" s="14">
        <f>'Tulokset-K7'!$T$59</f>
        <v>16</v>
      </c>
      <c r="AH40" s="14">
        <f t="shared" si="6"/>
        <v>1</v>
      </c>
      <c r="AJ40" s="1" t="str">
        <f>'Tulokset-K8'!$R$51</f>
        <v>RäMe</v>
      </c>
      <c r="AK40" s="14">
        <f>'Tulokset-K8'!$S$58</f>
        <v>1005</v>
      </c>
      <c r="AL40" s="14">
        <f>'Tulokset-K8'!$T$59</f>
        <v>2</v>
      </c>
      <c r="AM40" s="14">
        <f t="shared" si="7"/>
        <v>1</v>
      </c>
    </row>
    <row r="41" spans="1:39" ht="15" x14ac:dyDescent="0.25">
      <c r="A41" s="1" t="str">
        <f>'Tulokset-K1'!$V$51</f>
        <v>TKK</v>
      </c>
      <c r="B41" s="14">
        <f>'Tulokset-K1'!$W$58</f>
        <v>964</v>
      </c>
      <c r="C41" s="14">
        <f>'Tulokset-K1'!$X$59</f>
        <v>12</v>
      </c>
      <c r="D41" s="14">
        <f t="shared" si="0"/>
        <v>1</v>
      </c>
      <c r="F41" s="1" t="str">
        <f>'Tulokset-K2'!$V$51</f>
        <v>Mainarit</v>
      </c>
      <c r="G41" s="14">
        <f>'Tulokset-K2'!$W$58</f>
        <v>1042</v>
      </c>
      <c r="H41" s="14">
        <f>'Tulokset-K2'!$X$59</f>
        <v>16</v>
      </c>
      <c r="I41" s="14">
        <f t="shared" si="1"/>
        <v>1</v>
      </c>
      <c r="K41" s="1" t="str">
        <f>'Tulokset-K3'!$V$51</f>
        <v>RäMe</v>
      </c>
      <c r="L41" s="14">
        <f>'Tulokset-K3'!$W$58</f>
        <v>852</v>
      </c>
      <c r="M41" s="14">
        <f>'Tulokset-K3'!$X$59</f>
        <v>2</v>
      </c>
      <c r="N41" s="14">
        <f t="shared" si="2"/>
        <v>1</v>
      </c>
      <c r="P41" s="1" t="str">
        <f>'Tulokset-K4'!$V$51</f>
        <v>BcStory</v>
      </c>
      <c r="Q41" s="14">
        <f>'Tulokset-K4'!$W$58</f>
        <v>884</v>
      </c>
      <c r="R41" s="14">
        <f>'Tulokset-K4'!$X$59</f>
        <v>2</v>
      </c>
      <c r="S41" s="14">
        <f t="shared" si="3"/>
        <v>1</v>
      </c>
      <c r="U41" s="1" t="str">
        <f>'Tulokset-K5'!$V$51</f>
        <v>WRB</v>
      </c>
      <c r="V41" s="14">
        <f>'Tulokset-K5'!$W$58</f>
        <v>984</v>
      </c>
      <c r="W41" s="14">
        <f>'Tulokset-K5'!$X$59</f>
        <v>6</v>
      </c>
      <c r="X41" s="14">
        <f t="shared" si="4"/>
        <v>1</v>
      </c>
      <c r="Z41" s="1" t="str">
        <f>'Tulokset-K6'!$V$51</f>
        <v>RäMe</v>
      </c>
      <c r="AA41" s="14">
        <f>'Tulokset-K6'!$W$58</f>
        <v>1073</v>
      </c>
      <c r="AB41" s="14">
        <f>'Tulokset-K6'!$X$59</f>
        <v>14</v>
      </c>
      <c r="AC41" s="14">
        <f t="shared" si="5"/>
        <v>1</v>
      </c>
      <c r="AE41" s="1" t="str">
        <f>'Tulokset-K7'!$V$51</f>
        <v>WRB</v>
      </c>
      <c r="AF41" s="14">
        <f>'Tulokset-K7'!$W$58</f>
        <v>1020</v>
      </c>
      <c r="AG41" s="14">
        <f>'Tulokset-K7'!$X$59</f>
        <v>4</v>
      </c>
      <c r="AH41" s="14">
        <f t="shared" si="6"/>
        <v>1</v>
      </c>
      <c r="AJ41" s="1" t="str">
        <f>'Tulokset-K8'!$V$51</f>
        <v>Mainarit</v>
      </c>
      <c r="AK41" s="14">
        <f>'Tulokset-K8'!$W$58</f>
        <v>1128</v>
      </c>
      <c r="AL41" s="14">
        <f>'Tulokset-K8'!$X$59</f>
        <v>18</v>
      </c>
      <c r="AM41" s="14">
        <f t="shared" si="7"/>
        <v>1</v>
      </c>
    </row>
    <row r="42" spans="1:39" ht="15" x14ac:dyDescent="0.25">
      <c r="A42" s="1" t="str">
        <f>'Tulokset-K1'!$R$62</f>
        <v>Mistral</v>
      </c>
      <c r="B42" s="14">
        <f>'Tulokset-K1'!$S$69</f>
        <v>959</v>
      </c>
      <c r="C42" s="14">
        <f>'Tulokset-K1'!$T$70</f>
        <v>4</v>
      </c>
      <c r="D42" s="14">
        <f t="shared" si="0"/>
        <v>1</v>
      </c>
      <c r="F42" s="1" t="str">
        <f>'Tulokset-K2'!$R$62</f>
        <v>GB</v>
      </c>
      <c r="G42" s="14">
        <f>'Tulokset-K2'!$S$69</f>
        <v>1004</v>
      </c>
      <c r="H42" s="14">
        <f>'Tulokset-K2'!$T$70</f>
        <v>16</v>
      </c>
      <c r="I42" s="14">
        <f t="shared" si="1"/>
        <v>1</v>
      </c>
      <c r="K42" s="1" t="str">
        <f>'Tulokset-K3'!$R$62</f>
        <v>GB</v>
      </c>
      <c r="L42" s="14">
        <f>'Tulokset-K3'!$S$69</f>
        <v>1062</v>
      </c>
      <c r="M42" s="14">
        <f>'Tulokset-K3'!$T$70</f>
        <v>16</v>
      </c>
      <c r="N42" s="14">
        <f t="shared" si="2"/>
        <v>1</v>
      </c>
      <c r="P42" s="1" t="str">
        <f>'Tulokset-K4'!$R$62</f>
        <v>Bay</v>
      </c>
      <c r="Q42" s="14">
        <f>'Tulokset-K4'!$S$69</f>
        <v>1001</v>
      </c>
      <c r="R42" s="14">
        <f>'Tulokset-K4'!$T$70</f>
        <v>18</v>
      </c>
      <c r="S42" s="14">
        <f t="shared" si="3"/>
        <v>1</v>
      </c>
      <c r="U42" s="1" t="str">
        <f>'Tulokset-K5'!$R$62</f>
        <v>Patteri</v>
      </c>
      <c r="V42" s="14">
        <f>'Tulokset-K5'!$S$69</f>
        <v>1042</v>
      </c>
      <c r="W42" s="14">
        <f>'Tulokset-K5'!$T$70</f>
        <v>6</v>
      </c>
      <c r="X42" s="14">
        <f t="shared" si="4"/>
        <v>1</v>
      </c>
      <c r="Z42" s="1" t="str">
        <f>'Tulokset-K6'!$R$62</f>
        <v>TPS</v>
      </c>
      <c r="AA42" s="14">
        <f>'Tulokset-K6'!$S$69</f>
        <v>919</v>
      </c>
      <c r="AB42" s="14">
        <f>'Tulokset-K6'!$T$70</f>
        <v>2</v>
      </c>
      <c r="AC42" s="14">
        <f t="shared" si="5"/>
        <v>1</v>
      </c>
      <c r="AE42" s="1" t="str">
        <f>'Tulokset-K7'!$R$62</f>
        <v>GB</v>
      </c>
      <c r="AF42" s="14">
        <f>'Tulokset-K7'!$S$69</f>
        <v>1007</v>
      </c>
      <c r="AG42" s="14">
        <f>'Tulokset-K7'!$T$70</f>
        <v>18</v>
      </c>
      <c r="AH42" s="14">
        <f t="shared" si="6"/>
        <v>1</v>
      </c>
      <c r="AJ42" s="1" t="str">
        <f>'Tulokset-K8'!$R$62</f>
        <v>BcStory</v>
      </c>
      <c r="AK42" s="14">
        <f>'Tulokset-K8'!$S$69</f>
        <v>1086</v>
      </c>
      <c r="AL42" s="14">
        <f>'Tulokset-K8'!$T$70</f>
        <v>6</v>
      </c>
      <c r="AM42" s="14">
        <f t="shared" si="7"/>
        <v>1</v>
      </c>
    </row>
    <row r="43" spans="1:39" ht="15" x14ac:dyDescent="0.25">
      <c r="A43" s="1" t="str">
        <f>'Tulokset-K1'!$V$62</f>
        <v>GB</v>
      </c>
      <c r="B43" s="14">
        <f>'Tulokset-K1'!$W$69</f>
        <v>962</v>
      </c>
      <c r="C43" s="14">
        <f>'Tulokset-K1'!$X$70</f>
        <v>16</v>
      </c>
      <c r="D43" s="14">
        <f t="shared" si="0"/>
        <v>1</v>
      </c>
      <c r="F43" s="1" t="str">
        <f>'Tulokset-K2'!$V$62</f>
        <v>BcStory</v>
      </c>
      <c r="G43" s="14">
        <f>'Tulokset-K2'!$W$69</f>
        <v>993</v>
      </c>
      <c r="H43" s="14">
        <f>'Tulokset-K2'!$X$70</f>
        <v>4</v>
      </c>
      <c r="I43" s="14">
        <f t="shared" si="1"/>
        <v>1</v>
      </c>
      <c r="K43" s="1" t="str">
        <f>'Tulokset-K3'!$V$62</f>
        <v>Bay</v>
      </c>
      <c r="L43" s="14">
        <f>'Tulokset-K3'!$W$69</f>
        <v>1031</v>
      </c>
      <c r="M43" s="14">
        <f>'Tulokset-K3'!$X$70</f>
        <v>4</v>
      </c>
      <c r="N43" s="14">
        <f t="shared" si="2"/>
        <v>1</v>
      </c>
      <c r="P43" s="1" t="str">
        <f>'Tulokset-K4'!$V$62</f>
        <v>WRB</v>
      </c>
      <c r="Q43" s="14">
        <f>'Tulokset-K4'!$W$69</f>
        <v>971</v>
      </c>
      <c r="R43" s="14">
        <f>'Tulokset-K4'!$X$70</f>
        <v>2</v>
      </c>
      <c r="S43" s="14">
        <f t="shared" si="3"/>
        <v>1</v>
      </c>
      <c r="U43" s="1" t="str">
        <f>'Tulokset-K5'!$V$62</f>
        <v>TPS</v>
      </c>
      <c r="V43" s="14">
        <f>'Tulokset-K5'!$W$69</f>
        <v>1064</v>
      </c>
      <c r="W43" s="14">
        <f>'Tulokset-K5'!$X$70</f>
        <v>14</v>
      </c>
      <c r="X43" s="14">
        <f t="shared" si="4"/>
        <v>1</v>
      </c>
      <c r="Z43" s="1" t="str">
        <f>'Tulokset-K6'!$V$62</f>
        <v>Mistral</v>
      </c>
      <c r="AA43" s="14">
        <f>'Tulokset-K6'!$W$69</f>
        <v>1091</v>
      </c>
      <c r="AB43" s="14">
        <f>'Tulokset-K6'!$X$70</f>
        <v>18</v>
      </c>
      <c r="AC43" s="14">
        <f t="shared" si="5"/>
        <v>1</v>
      </c>
      <c r="AE43" s="1" t="str">
        <f>'Tulokset-K7'!$V$62</f>
        <v>Mistral</v>
      </c>
      <c r="AF43" s="14">
        <f>'Tulokset-K7'!$W$69</f>
        <v>940</v>
      </c>
      <c r="AG43" s="14">
        <f>'Tulokset-K7'!$X$70</f>
        <v>2</v>
      </c>
      <c r="AH43" s="14">
        <f t="shared" si="6"/>
        <v>1</v>
      </c>
      <c r="AJ43" s="1" t="str">
        <f>'Tulokset-K8'!$V$62</f>
        <v>GB</v>
      </c>
      <c r="AK43" s="14">
        <f>'Tulokset-K8'!$W$69</f>
        <v>1114</v>
      </c>
      <c r="AL43" s="14">
        <f>'Tulokset-K8'!$X$70</f>
        <v>14</v>
      </c>
      <c r="AM43" s="14">
        <f t="shared" si="7"/>
        <v>1</v>
      </c>
    </row>
    <row r="44" spans="1:39" ht="15" x14ac:dyDescent="0.25">
      <c r="A44" s="1" t="str">
        <f>'Tulokset-K1'!$Z$7</f>
        <v>Bay</v>
      </c>
      <c r="B44" s="14">
        <f>'Tulokset-K1'!$AA$14</f>
        <v>985</v>
      </c>
      <c r="C44" s="14">
        <f>'Tulokset-K1'!$AB$15</f>
        <v>18</v>
      </c>
      <c r="D44" s="14">
        <f t="shared" si="0"/>
        <v>1</v>
      </c>
      <c r="F44" s="1" t="str">
        <f>'Tulokset-K2'!$Z$7</f>
        <v>Mainarit</v>
      </c>
      <c r="G44" s="14">
        <f>'Tulokset-K2'!$AA$14</f>
        <v>995</v>
      </c>
      <c r="H44" s="14">
        <f>'Tulokset-K2'!$AB$15</f>
        <v>16</v>
      </c>
      <c r="I44" s="14">
        <f t="shared" si="1"/>
        <v>1</v>
      </c>
      <c r="K44" s="1" t="str">
        <f>'Tulokset-K3'!$Z$7</f>
        <v>Mainarit</v>
      </c>
      <c r="L44" s="14">
        <f>'Tulokset-K3'!$AA$14</f>
        <v>1102</v>
      </c>
      <c r="M44" s="14">
        <f>'Tulokset-K3'!$AB$15</f>
        <v>16</v>
      </c>
      <c r="N44" s="14">
        <f t="shared" si="2"/>
        <v>1</v>
      </c>
      <c r="P44" s="1" t="str">
        <f>'Tulokset-K4'!$Z$7</f>
        <v>BcStory</v>
      </c>
      <c r="Q44" s="14">
        <f>'Tulokset-K4'!$AA$14</f>
        <v>874</v>
      </c>
      <c r="R44" s="14">
        <f>'Tulokset-K4'!$AB$15</f>
        <v>0</v>
      </c>
      <c r="S44" s="14">
        <f t="shared" si="3"/>
        <v>1</v>
      </c>
      <c r="U44" s="1" t="str">
        <f>'Tulokset-K5'!$Z$7</f>
        <v>TKK</v>
      </c>
      <c r="V44" s="14">
        <f>'Tulokset-K5'!$AA$14</f>
        <v>985</v>
      </c>
      <c r="W44" s="14">
        <f>'Tulokset-K5'!$AB$15</f>
        <v>15</v>
      </c>
      <c r="X44" s="14">
        <f t="shared" si="4"/>
        <v>1</v>
      </c>
      <c r="Z44" s="1" t="str">
        <f>'Tulokset-K6'!$Z$7</f>
        <v>RäMe</v>
      </c>
      <c r="AA44" s="14">
        <f>'Tulokset-K6'!$AA$14</f>
        <v>1021</v>
      </c>
      <c r="AB44" s="14">
        <f>'Tulokset-K6'!$AB$15</f>
        <v>18</v>
      </c>
      <c r="AC44" s="14">
        <f t="shared" si="5"/>
        <v>1</v>
      </c>
      <c r="AE44" s="1" t="str">
        <f>'Tulokset-K7'!$Z$7</f>
        <v>TPS</v>
      </c>
      <c r="AF44" s="14">
        <f>'Tulokset-K7'!$AA$14</f>
        <v>1080</v>
      </c>
      <c r="AG44" s="14">
        <f>'Tulokset-K7'!$AB$15</f>
        <v>20</v>
      </c>
      <c r="AH44" s="14">
        <f t="shared" si="6"/>
        <v>1</v>
      </c>
      <c r="AJ44" s="1" t="str">
        <f>'Tulokset-K8'!$Z$7</f>
        <v>Mainarit</v>
      </c>
      <c r="AK44" s="14">
        <f>'Tulokset-K8'!$AA$14</f>
        <v>1104</v>
      </c>
      <c r="AL44" s="14">
        <f>'Tulokset-K8'!$AB$15</f>
        <v>16</v>
      </c>
      <c r="AM44" s="14">
        <f t="shared" si="7"/>
        <v>1</v>
      </c>
    </row>
    <row r="45" spans="1:39" ht="15" x14ac:dyDescent="0.25">
      <c r="A45" s="1" t="str">
        <f>'Tulokset-K1'!$AD$7</f>
        <v>RäMe</v>
      </c>
      <c r="B45" s="14">
        <f>'Tulokset-K1'!$AE$14</f>
        <v>881</v>
      </c>
      <c r="C45" s="14">
        <f>'Tulokset-K1'!$AF$15</f>
        <v>2</v>
      </c>
      <c r="D45" s="14">
        <f t="shared" si="0"/>
        <v>1</v>
      </c>
      <c r="F45" s="1" t="str">
        <f>'Tulokset-K2'!$AD$7</f>
        <v>Bay</v>
      </c>
      <c r="G45" s="14">
        <f>'Tulokset-K2'!$AE$14</f>
        <v>928</v>
      </c>
      <c r="H45" s="14">
        <f>'Tulokset-K2'!$AF$15</f>
        <v>4</v>
      </c>
      <c r="I45" s="14">
        <f t="shared" si="1"/>
        <v>1</v>
      </c>
      <c r="K45" s="1" t="str">
        <f>'Tulokset-K3'!$AD$7</f>
        <v>Mistral</v>
      </c>
      <c r="L45" s="14">
        <f>'Tulokset-K3'!$AE$14</f>
        <v>1053</v>
      </c>
      <c r="M45" s="14">
        <f>'Tulokset-K3'!$AF$15</f>
        <v>4</v>
      </c>
      <c r="N45" s="14">
        <f t="shared" si="2"/>
        <v>1</v>
      </c>
      <c r="P45" s="1" t="str">
        <f>'Tulokset-K4'!$AD$7</f>
        <v>Mainarit</v>
      </c>
      <c r="Q45" s="14">
        <f>'Tulokset-K4'!$AE$14</f>
        <v>1139</v>
      </c>
      <c r="R45" s="14">
        <f>'Tulokset-K4'!$AF$15</f>
        <v>20</v>
      </c>
      <c r="S45" s="14">
        <f t="shared" si="3"/>
        <v>1</v>
      </c>
      <c r="U45" s="1" t="str">
        <f>'Tulokset-K5'!$AD$7</f>
        <v>AllStars</v>
      </c>
      <c r="V45" s="14">
        <f>'Tulokset-K5'!$AE$14</f>
        <v>957</v>
      </c>
      <c r="W45" s="14">
        <f>'Tulokset-K5'!$AF$15</f>
        <v>5</v>
      </c>
      <c r="X45" s="14">
        <f t="shared" si="4"/>
        <v>1</v>
      </c>
      <c r="Z45" s="1" t="str">
        <f>'Tulokset-K6'!$AD$7</f>
        <v>TKK</v>
      </c>
      <c r="AA45" s="14">
        <f>'Tulokset-K6'!$AE$14</f>
        <v>1018</v>
      </c>
      <c r="AB45" s="14">
        <f>'Tulokset-K6'!$AF$15</f>
        <v>2</v>
      </c>
      <c r="AC45" s="14">
        <f t="shared" si="5"/>
        <v>1</v>
      </c>
      <c r="AE45" s="1" t="str">
        <f>'Tulokset-K7'!$AD$7</f>
        <v>RäMe</v>
      </c>
      <c r="AF45" s="14">
        <f>'Tulokset-K7'!$AE$14</f>
        <v>936</v>
      </c>
      <c r="AG45" s="14">
        <f>'Tulokset-K7'!$AF$15</f>
        <v>0</v>
      </c>
      <c r="AH45" s="14">
        <f t="shared" si="6"/>
        <v>1</v>
      </c>
      <c r="AJ45" s="1" t="str">
        <f>'Tulokset-K8'!$AD$7</f>
        <v>TPS</v>
      </c>
      <c r="AK45" s="14">
        <f>'Tulokset-K8'!$AE$14</f>
        <v>1008</v>
      </c>
      <c r="AL45" s="14">
        <f>'Tulokset-K8'!$AF$15</f>
        <v>4</v>
      </c>
      <c r="AM45" s="14">
        <f t="shared" si="7"/>
        <v>1</v>
      </c>
    </row>
    <row r="46" spans="1:39" ht="15" x14ac:dyDescent="0.25">
      <c r="A46" s="1" t="str">
        <f>'Tulokset-K1'!$Z$18</f>
        <v>Patteri</v>
      </c>
      <c r="B46" s="14">
        <f>'Tulokset-K1'!$AA$25</f>
        <v>1021</v>
      </c>
      <c r="C46" s="14">
        <f>'Tulokset-K1'!$AB$26</f>
        <v>4</v>
      </c>
      <c r="D46" s="14">
        <f t="shared" si="0"/>
        <v>1</v>
      </c>
      <c r="F46" s="1" t="str">
        <f>'Tulokset-K2'!$Z$18</f>
        <v>BcStory</v>
      </c>
      <c r="G46" s="14">
        <f>'Tulokset-K2'!$AA$25</f>
        <v>987</v>
      </c>
      <c r="H46" s="14">
        <f>'Tulokset-K2'!$AB$26</f>
        <v>14</v>
      </c>
      <c r="I46" s="14">
        <f t="shared" si="1"/>
        <v>1</v>
      </c>
      <c r="K46" s="1" t="str">
        <f>'Tulokset-K3'!$Z$18</f>
        <v>GH</v>
      </c>
      <c r="L46" s="14">
        <f>'Tulokset-K3'!$AA$25</f>
        <v>992</v>
      </c>
      <c r="M46" s="14">
        <f>'Tulokset-K3'!$AB$26</f>
        <v>16</v>
      </c>
      <c r="N46" s="14">
        <f t="shared" si="2"/>
        <v>1</v>
      </c>
      <c r="P46" s="1" t="str">
        <f>'Tulokset-K4'!$Z$18</f>
        <v>WRB</v>
      </c>
      <c r="Q46" s="14">
        <f>'Tulokset-K4'!$AA$25</f>
        <v>1028</v>
      </c>
      <c r="R46" s="14">
        <f>'Tulokset-K4'!$AB$26</f>
        <v>16</v>
      </c>
      <c r="S46" s="14">
        <f t="shared" si="3"/>
        <v>1</v>
      </c>
      <c r="U46" s="1" t="str">
        <f>'Tulokset-K5'!$Z$18</f>
        <v>Mainarit</v>
      </c>
      <c r="V46" s="14">
        <f>'Tulokset-K5'!$AA$25</f>
        <v>996</v>
      </c>
      <c r="W46" s="14">
        <f>'Tulokset-K5'!$AB$26</f>
        <v>14</v>
      </c>
      <c r="X46" s="14">
        <f t="shared" si="4"/>
        <v>1</v>
      </c>
      <c r="Z46" s="1" t="str">
        <f>'Tulokset-K6'!$Z$18</f>
        <v>Mistral</v>
      </c>
      <c r="AA46" s="14">
        <f>'Tulokset-K6'!$AA$25</f>
        <v>991</v>
      </c>
      <c r="AB46" s="14">
        <f>'Tulokset-K6'!$AB$26</f>
        <v>4</v>
      </c>
      <c r="AC46" s="14">
        <f t="shared" si="5"/>
        <v>1</v>
      </c>
      <c r="AE46" s="1" t="str">
        <f>'Tulokset-K7'!$Z$18</f>
        <v>Bay</v>
      </c>
      <c r="AF46" s="14">
        <f>'Tulokset-K7'!$AA$25</f>
        <v>955</v>
      </c>
      <c r="AG46" s="14">
        <f>'Tulokset-K7'!$AB$26</f>
        <v>4</v>
      </c>
      <c r="AH46" s="14">
        <f t="shared" si="6"/>
        <v>1</v>
      </c>
      <c r="AJ46" s="1" t="str">
        <f>'Tulokset-K8'!$Z$18</f>
        <v>BcStory</v>
      </c>
      <c r="AK46" s="14">
        <f>'Tulokset-K8'!$AA$25</f>
        <v>941</v>
      </c>
      <c r="AL46" s="14">
        <f>'Tulokset-K8'!$AB$26</f>
        <v>2</v>
      </c>
      <c r="AM46" s="14">
        <f t="shared" si="7"/>
        <v>1</v>
      </c>
    </row>
    <row r="47" spans="1:39" ht="15" x14ac:dyDescent="0.25">
      <c r="A47" s="1" t="str">
        <f>'Tulokset-K1'!$AD$18</f>
        <v>TKK</v>
      </c>
      <c r="B47" s="14">
        <f>'Tulokset-K1'!$AE$25</f>
        <v>1032</v>
      </c>
      <c r="C47" s="14">
        <f>'Tulokset-K1'!$AF$26</f>
        <v>16</v>
      </c>
      <c r="D47" s="14">
        <f t="shared" si="0"/>
        <v>1</v>
      </c>
      <c r="F47" s="1" t="str">
        <f>'Tulokset-K2'!$AD$18</f>
        <v>Mistral</v>
      </c>
      <c r="G47" s="14">
        <f>'Tulokset-K2'!$AE$25</f>
        <v>930</v>
      </c>
      <c r="H47" s="14">
        <f>'Tulokset-K2'!$AF$26</f>
        <v>6</v>
      </c>
      <c r="I47" s="14">
        <f t="shared" si="1"/>
        <v>1</v>
      </c>
      <c r="K47" s="1" t="str">
        <f>'Tulokset-K3'!$AD$18</f>
        <v>RäMe</v>
      </c>
      <c r="L47" s="14">
        <f>'Tulokset-K3'!$AE$25</f>
        <v>941</v>
      </c>
      <c r="M47" s="14">
        <f>'Tulokset-K3'!$AF$26</f>
        <v>4</v>
      </c>
      <c r="N47" s="14">
        <f t="shared" si="2"/>
        <v>1</v>
      </c>
      <c r="P47" s="1" t="str">
        <f>'Tulokset-K4'!$AD$18</f>
        <v>GB</v>
      </c>
      <c r="Q47" s="14">
        <f>'Tulokset-K4'!$AE$25</f>
        <v>924</v>
      </c>
      <c r="R47" s="14">
        <f>'Tulokset-K4'!$AF$26</f>
        <v>4</v>
      </c>
      <c r="S47" s="14">
        <f t="shared" si="3"/>
        <v>1</v>
      </c>
      <c r="U47" s="1" t="str">
        <f>'Tulokset-K5'!$AD$18</f>
        <v>WRB</v>
      </c>
      <c r="V47" s="14">
        <f>'Tulokset-K5'!$AE$25</f>
        <v>985</v>
      </c>
      <c r="W47" s="14">
        <f>'Tulokset-K5'!$AF$26</f>
        <v>6</v>
      </c>
      <c r="X47" s="14">
        <f t="shared" si="4"/>
        <v>1</v>
      </c>
      <c r="Z47" s="1" t="str">
        <f>'Tulokset-K6'!$AD$18</f>
        <v>Patteri</v>
      </c>
      <c r="AA47" s="14">
        <f>'Tulokset-K6'!$AE$25</f>
        <v>1010</v>
      </c>
      <c r="AB47" s="14">
        <f>'Tulokset-K6'!$AF$26</f>
        <v>16</v>
      </c>
      <c r="AC47" s="14">
        <f t="shared" si="5"/>
        <v>1</v>
      </c>
      <c r="AE47" s="1" t="str">
        <f>'Tulokset-K7'!$AD$18</f>
        <v>TKK</v>
      </c>
      <c r="AF47" s="14">
        <f>'Tulokset-K7'!$AE$25</f>
        <v>997</v>
      </c>
      <c r="AG47" s="14">
        <f>'Tulokset-K7'!$AF$26</f>
        <v>16</v>
      </c>
      <c r="AH47" s="14">
        <f t="shared" si="6"/>
        <v>1</v>
      </c>
      <c r="AJ47" s="1" t="str">
        <f>'Tulokset-K8'!$AD$18</f>
        <v>Mistral</v>
      </c>
      <c r="AK47" s="14">
        <f>'Tulokset-K8'!$AE$25</f>
        <v>986</v>
      </c>
      <c r="AL47" s="14">
        <f>'Tulokset-K8'!$AF$26</f>
        <v>18</v>
      </c>
      <c r="AM47" s="14">
        <f t="shared" si="7"/>
        <v>1</v>
      </c>
    </row>
    <row r="48" spans="1:39" ht="15" x14ac:dyDescent="0.25">
      <c r="A48" s="1" t="str">
        <f>'Tulokset-K1'!$Z$29</f>
        <v>WRB</v>
      </c>
      <c r="B48" s="14">
        <f>'Tulokset-K1'!$AA$36</f>
        <v>1049</v>
      </c>
      <c r="C48" s="14">
        <f>'Tulokset-K1'!$AB$37</f>
        <v>20</v>
      </c>
      <c r="D48" s="14">
        <f t="shared" si="0"/>
        <v>1</v>
      </c>
      <c r="F48" s="1" t="str">
        <f>'Tulokset-K2'!$Z$29</f>
        <v>RäMe</v>
      </c>
      <c r="G48" s="14">
        <f>'Tulokset-K2'!$AA$36</f>
        <v>982</v>
      </c>
      <c r="H48" s="14">
        <f>'Tulokset-K2'!$AB$37</f>
        <v>4</v>
      </c>
      <c r="I48" s="14">
        <f t="shared" si="1"/>
        <v>1</v>
      </c>
      <c r="K48" s="1" t="str">
        <f>'Tulokset-K3'!$Z$29</f>
        <v>AllStars</v>
      </c>
      <c r="L48" s="14">
        <f>'Tulokset-K3'!$AA$36</f>
        <v>998</v>
      </c>
      <c r="M48" s="14">
        <f>'Tulokset-K3'!$AB$37</f>
        <v>2</v>
      </c>
      <c r="N48" s="14">
        <f t="shared" si="2"/>
        <v>1</v>
      </c>
      <c r="P48" s="1" t="str">
        <f>'Tulokset-K4'!$Z$29</f>
        <v>Mistral</v>
      </c>
      <c r="Q48" s="14">
        <f>'Tulokset-K4'!$AA$36</f>
        <v>1038</v>
      </c>
      <c r="R48" s="14">
        <f>'Tulokset-K4'!$AB$37</f>
        <v>16</v>
      </c>
      <c r="S48" s="14">
        <f t="shared" si="3"/>
        <v>1</v>
      </c>
      <c r="U48" s="1" t="str">
        <f>'Tulokset-K5'!$Z$29</f>
        <v>GH</v>
      </c>
      <c r="V48" s="14">
        <f>'Tulokset-K5'!$AA$36</f>
        <v>1019</v>
      </c>
      <c r="W48" s="14">
        <f>'Tulokset-K5'!$AB$37</f>
        <v>14</v>
      </c>
      <c r="X48" s="14">
        <f t="shared" si="4"/>
        <v>1</v>
      </c>
      <c r="Z48" s="1" t="str">
        <f>'Tulokset-K6'!$Z$29</f>
        <v>AllStars</v>
      </c>
      <c r="AA48" s="14">
        <f>'Tulokset-K6'!$AA$36</f>
        <v>940</v>
      </c>
      <c r="AB48" s="14">
        <f>'Tulokset-K6'!$AB$37</f>
        <v>2</v>
      </c>
      <c r="AC48" s="14">
        <f t="shared" si="5"/>
        <v>1</v>
      </c>
      <c r="AE48" s="1" t="str">
        <f>'Tulokset-K7'!$Z$29</f>
        <v>Mistral</v>
      </c>
      <c r="AF48" s="14">
        <f>'Tulokset-K7'!$AA$36</f>
        <v>1031</v>
      </c>
      <c r="AG48" s="14">
        <f>'Tulokset-K7'!$AB$37</f>
        <v>16</v>
      </c>
      <c r="AH48" s="14">
        <f t="shared" si="6"/>
        <v>1</v>
      </c>
      <c r="AJ48" s="1" t="str">
        <f>'Tulokset-K8'!$Z$29</f>
        <v>Bay</v>
      </c>
      <c r="AK48" s="14">
        <f>'Tulokset-K8'!$AA$36</f>
        <v>976</v>
      </c>
      <c r="AL48" s="14">
        <f>'Tulokset-K8'!$AB$37</f>
        <v>14</v>
      </c>
      <c r="AM48" s="14">
        <f t="shared" si="7"/>
        <v>1</v>
      </c>
    </row>
    <row r="49" spans="1:39" ht="15" x14ac:dyDescent="0.25">
      <c r="A49" s="1" t="str">
        <f>'Tulokset-K1'!$AD$29</f>
        <v>Mistral</v>
      </c>
      <c r="B49" s="14">
        <f>'Tulokset-K1'!$AE$36</f>
        <v>900</v>
      </c>
      <c r="C49" s="14">
        <f>'Tulokset-K1'!$AF$37</f>
        <v>0</v>
      </c>
      <c r="D49" s="14">
        <f t="shared" si="0"/>
        <v>1</v>
      </c>
      <c r="F49" s="1" t="str">
        <f>'Tulokset-K2'!$AD$29</f>
        <v>Patteri</v>
      </c>
      <c r="G49" s="14">
        <f>'Tulokset-K2'!$AE$36</f>
        <v>989</v>
      </c>
      <c r="H49" s="14">
        <f>'Tulokset-K2'!$AF$37</f>
        <v>16</v>
      </c>
      <c r="I49" s="14">
        <f t="shared" si="1"/>
        <v>1</v>
      </c>
      <c r="K49" s="1" t="str">
        <f>'Tulokset-K3'!$AD$29</f>
        <v>GB</v>
      </c>
      <c r="L49" s="14">
        <f>'Tulokset-K3'!$AE$36</f>
        <v>1181</v>
      </c>
      <c r="M49" s="14">
        <f>'Tulokset-K3'!$AF$37</f>
        <v>18</v>
      </c>
      <c r="N49" s="14">
        <f t="shared" si="2"/>
        <v>1</v>
      </c>
      <c r="P49" s="1" t="str">
        <f>'Tulokset-K4'!$AD$29</f>
        <v>GH</v>
      </c>
      <c r="Q49" s="14">
        <f>'Tulokset-K4'!$AE$36</f>
        <v>944</v>
      </c>
      <c r="R49" s="14">
        <f>'Tulokset-K4'!$AF$37</f>
        <v>4</v>
      </c>
      <c r="S49" s="14">
        <f t="shared" si="3"/>
        <v>1</v>
      </c>
      <c r="U49" s="1" t="str">
        <f>'Tulokset-K5'!$AD$29</f>
        <v>Patteri</v>
      </c>
      <c r="V49" s="14">
        <f>'Tulokset-K5'!$AE$36</f>
        <v>1008</v>
      </c>
      <c r="W49" s="14">
        <f>'Tulokset-K5'!$AF$37</f>
        <v>6</v>
      </c>
      <c r="X49" s="14">
        <f t="shared" si="4"/>
        <v>1</v>
      </c>
      <c r="Z49" s="1" t="str">
        <f>'Tulokset-K6'!$AD$29</f>
        <v>Mainarit</v>
      </c>
      <c r="AA49" s="14">
        <f>'Tulokset-K6'!$AE$36</f>
        <v>1111</v>
      </c>
      <c r="AB49" s="14">
        <f>'Tulokset-K6'!$AF$37</f>
        <v>18</v>
      </c>
      <c r="AC49" s="14">
        <f t="shared" si="5"/>
        <v>1</v>
      </c>
      <c r="AE49" s="1" t="str">
        <f>'Tulokset-K7'!$AD$29</f>
        <v>WRB</v>
      </c>
      <c r="AF49" s="14">
        <f>'Tulokset-K7'!$AE$36</f>
        <v>965</v>
      </c>
      <c r="AG49" s="14">
        <f>'Tulokset-K7'!$AF$37</f>
        <v>4</v>
      </c>
      <c r="AH49" s="14">
        <f t="shared" si="6"/>
        <v>1</v>
      </c>
      <c r="AJ49" s="1" t="str">
        <f>'Tulokset-K8'!$AD$29</f>
        <v>RäMe</v>
      </c>
      <c r="AK49" s="14">
        <f>'Tulokset-K8'!$AE$36</f>
        <v>973</v>
      </c>
      <c r="AL49" s="14">
        <f>'Tulokset-K8'!$AF$37</f>
        <v>6</v>
      </c>
      <c r="AM49" s="14">
        <f t="shared" si="7"/>
        <v>1</v>
      </c>
    </row>
    <row r="50" spans="1:39" ht="15" x14ac:dyDescent="0.25">
      <c r="A50" s="1" t="str">
        <f>'Tulokset-K1'!$Z$40</f>
        <v>BcStory</v>
      </c>
      <c r="B50" s="14">
        <f>'Tulokset-K1'!$AA$47</f>
        <v>875</v>
      </c>
      <c r="C50" s="14">
        <f>'Tulokset-K1'!$AB$48</f>
        <v>2</v>
      </c>
      <c r="D50" s="14">
        <f t="shared" si="0"/>
        <v>1</v>
      </c>
      <c r="F50" s="1" t="str">
        <f>'Tulokset-K2'!$Z$40</f>
        <v>AllStars</v>
      </c>
      <c r="G50" s="14">
        <f>'Tulokset-K2'!$AA$47</f>
        <v>816</v>
      </c>
      <c r="H50" s="14">
        <f>'Tulokset-K2'!$AB$48</f>
        <v>6</v>
      </c>
      <c r="I50" s="14">
        <f t="shared" si="1"/>
        <v>1</v>
      </c>
      <c r="K50" s="1" t="str">
        <f>'Tulokset-K3'!$Z$40</f>
        <v>WRB</v>
      </c>
      <c r="L50" s="14">
        <f>'Tulokset-K3'!$AA$47</f>
        <v>1109</v>
      </c>
      <c r="M50" s="14">
        <f>'Tulokset-K3'!$AB$48</f>
        <v>18</v>
      </c>
      <c r="N50" s="14">
        <f t="shared" si="2"/>
        <v>1</v>
      </c>
      <c r="P50" s="1" t="str">
        <f>'Tulokset-K4'!$Z$40</f>
        <v>Patteri</v>
      </c>
      <c r="Q50" s="14">
        <f>'Tulokset-K4'!$AA$47</f>
        <v>1037</v>
      </c>
      <c r="R50" s="14">
        <f>'Tulokset-K4'!$AB$48</f>
        <v>14</v>
      </c>
      <c r="S50" s="14">
        <f t="shared" si="3"/>
        <v>1</v>
      </c>
      <c r="U50" s="1" t="str">
        <f>'Tulokset-K5'!$Z$40</f>
        <v>Mistral</v>
      </c>
      <c r="V50" s="14">
        <f>'Tulokset-K5'!$AA$47</f>
        <v>948</v>
      </c>
      <c r="W50" s="14">
        <f>'Tulokset-K5'!$AB$48</f>
        <v>6</v>
      </c>
      <c r="X50" s="14">
        <f t="shared" si="4"/>
        <v>1</v>
      </c>
      <c r="Z50" s="1" t="str">
        <f>'Tulokset-K6'!$Z$40</f>
        <v>Bay</v>
      </c>
      <c r="AA50" s="14">
        <f>'Tulokset-K6'!$AA$47</f>
        <v>974</v>
      </c>
      <c r="AB50" s="14">
        <f>'Tulokset-K6'!$AB$48</f>
        <v>4</v>
      </c>
      <c r="AC50" s="14">
        <f t="shared" si="5"/>
        <v>1</v>
      </c>
      <c r="AE50" s="1" t="str">
        <f>'Tulokset-K7'!$Z$40</f>
        <v>GH</v>
      </c>
      <c r="AF50" s="14">
        <f>'Tulokset-K7'!$AA$47</f>
        <v>1039</v>
      </c>
      <c r="AG50" s="14">
        <f>'Tulokset-K7'!$AB$48</f>
        <v>16</v>
      </c>
      <c r="AH50" s="14">
        <f t="shared" si="6"/>
        <v>1</v>
      </c>
      <c r="AJ50" s="1" t="str">
        <f>'Tulokset-K8'!$Z$40</f>
        <v>AllStars</v>
      </c>
      <c r="AK50" s="14">
        <f>'Tulokset-K8'!$AA$47</f>
        <v>1004</v>
      </c>
      <c r="AL50" s="14">
        <f>'Tulokset-K8'!$AB$48</f>
        <v>4</v>
      </c>
      <c r="AM50" s="14">
        <f t="shared" si="7"/>
        <v>1</v>
      </c>
    </row>
    <row r="51" spans="1:39" ht="15" x14ac:dyDescent="0.25">
      <c r="A51" s="1" t="str">
        <f>'Tulokset-K1'!$AD$40</f>
        <v>TPS</v>
      </c>
      <c r="B51" s="14">
        <f>'Tulokset-K1'!$AE$47</f>
        <v>924</v>
      </c>
      <c r="C51" s="14">
        <f>'Tulokset-K1'!$AF$48</f>
        <v>18</v>
      </c>
      <c r="D51" s="14">
        <f t="shared" si="0"/>
        <v>1</v>
      </c>
      <c r="F51" s="1" t="str">
        <f>'Tulokset-K2'!$AD$40</f>
        <v>GB</v>
      </c>
      <c r="G51" s="14">
        <f>'Tulokset-K2'!$AE$47</f>
        <v>851</v>
      </c>
      <c r="H51" s="14">
        <f>'Tulokset-K2'!$AF$48</f>
        <v>14</v>
      </c>
      <c r="I51" s="14">
        <f t="shared" si="1"/>
        <v>1</v>
      </c>
      <c r="K51" s="1" t="str">
        <f>'Tulokset-K3'!$AD$40</f>
        <v>TKK</v>
      </c>
      <c r="L51" s="14">
        <f>'Tulokset-K3'!$AE$47</f>
        <v>1095</v>
      </c>
      <c r="M51" s="14">
        <f>'Tulokset-K3'!$AF$48</f>
        <v>2</v>
      </c>
      <c r="N51" s="14">
        <f t="shared" si="2"/>
        <v>1</v>
      </c>
      <c r="P51" s="1" t="str">
        <f>'Tulokset-K4'!$AD$40</f>
        <v>Bay</v>
      </c>
      <c r="Q51" s="14">
        <f>'Tulokset-K4'!$AE$47</f>
        <v>1028</v>
      </c>
      <c r="R51" s="14">
        <f>'Tulokset-K4'!$AF$48</f>
        <v>6</v>
      </c>
      <c r="S51" s="14">
        <f t="shared" si="3"/>
        <v>1</v>
      </c>
      <c r="U51" s="1" t="str">
        <f>'Tulokset-K5'!$AD$40</f>
        <v>BcStory</v>
      </c>
      <c r="V51" s="14">
        <f>'Tulokset-K5'!$AE$47</f>
        <v>1009</v>
      </c>
      <c r="W51" s="14">
        <f>'Tulokset-K5'!$AF$48</f>
        <v>14</v>
      </c>
      <c r="X51" s="14">
        <f t="shared" si="4"/>
        <v>1</v>
      </c>
      <c r="Z51" s="1" t="str">
        <f>'Tulokset-K6'!$AD$40</f>
        <v>TPS</v>
      </c>
      <c r="AA51" s="14">
        <f>'Tulokset-K6'!$AE$47</f>
        <v>1080</v>
      </c>
      <c r="AB51" s="14">
        <f>'Tulokset-K6'!$AF$48</f>
        <v>16</v>
      </c>
      <c r="AC51" s="14">
        <f t="shared" si="5"/>
        <v>1</v>
      </c>
      <c r="AE51" s="1" t="str">
        <f>'Tulokset-K7'!$AD$40</f>
        <v>BcStory</v>
      </c>
      <c r="AF51" s="14">
        <f>'Tulokset-K7'!$AE$47</f>
        <v>1018</v>
      </c>
      <c r="AG51" s="14">
        <f>'Tulokset-K7'!$AF$48</f>
        <v>4</v>
      </c>
      <c r="AH51" s="14">
        <f t="shared" si="6"/>
        <v>1</v>
      </c>
      <c r="AJ51" s="1" t="str">
        <f>'Tulokset-K8'!$AD$40</f>
        <v>GB</v>
      </c>
      <c r="AK51" s="14">
        <f>'Tulokset-K8'!$AE$47</f>
        <v>1048</v>
      </c>
      <c r="AL51" s="14">
        <f>'Tulokset-K8'!$AF$48</f>
        <v>16</v>
      </c>
      <c r="AM51" s="14">
        <f t="shared" si="7"/>
        <v>1</v>
      </c>
    </row>
    <row r="52" spans="1:39" ht="15" x14ac:dyDescent="0.25">
      <c r="A52" s="1" t="str">
        <f>'Tulokset-K1'!$Z$51</f>
        <v>Mainarit</v>
      </c>
      <c r="B52" s="14">
        <f>'Tulokset-K1'!$AA$58</f>
        <v>1021</v>
      </c>
      <c r="C52" s="14">
        <f>'Tulokset-K1'!$AB$59</f>
        <v>18</v>
      </c>
      <c r="D52" s="14">
        <f t="shared" si="0"/>
        <v>1</v>
      </c>
      <c r="F52" s="1" t="str">
        <f>'Tulokset-K2'!$Z$51</f>
        <v>GH</v>
      </c>
      <c r="G52" s="14">
        <f>'Tulokset-K2'!$AA$58</f>
        <v>870</v>
      </c>
      <c r="H52" s="14">
        <f>'Tulokset-K2'!$AB$59</f>
        <v>4</v>
      </c>
      <c r="I52" s="14">
        <f t="shared" si="1"/>
        <v>1</v>
      </c>
      <c r="K52" s="1" t="str">
        <f>'Tulokset-K3'!$Z$51</f>
        <v>BcStory</v>
      </c>
      <c r="L52" s="14">
        <f>'Tulokset-K3'!$AA$58</f>
        <v>1041</v>
      </c>
      <c r="M52" s="14">
        <f>'Tulokset-K3'!$AB$59</f>
        <v>18</v>
      </c>
      <c r="N52" s="14">
        <f t="shared" si="2"/>
        <v>1</v>
      </c>
      <c r="P52" s="1" t="str">
        <f>'Tulokset-K4'!$Z$51</f>
        <v>TPS</v>
      </c>
      <c r="Q52" s="14">
        <f>'Tulokset-K4'!$AA$58</f>
        <v>1015</v>
      </c>
      <c r="R52" s="14">
        <f>'Tulokset-K4'!$AB$59</f>
        <v>5</v>
      </c>
      <c r="S52" s="14">
        <f t="shared" si="3"/>
        <v>1</v>
      </c>
      <c r="U52" s="1" t="str">
        <f>'Tulokset-K5'!$Z$51</f>
        <v>RäMe</v>
      </c>
      <c r="V52" s="14">
        <f>'Tulokset-K5'!$AA$58</f>
        <v>1147</v>
      </c>
      <c r="W52" s="14">
        <f>'Tulokset-K5'!$AB$59</f>
        <v>18</v>
      </c>
      <c r="X52" s="14">
        <f t="shared" si="4"/>
        <v>1</v>
      </c>
      <c r="Z52" s="1" t="str">
        <f>'Tulokset-K6'!$Z$51</f>
        <v>GB</v>
      </c>
      <c r="AA52" s="14">
        <f>'Tulokset-K6'!$AA$58</f>
        <v>872</v>
      </c>
      <c r="AB52" s="14">
        <f>'Tulokset-K6'!$AB$59</f>
        <v>4</v>
      </c>
      <c r="AC52" s="14">
        <f t="shared" si="5"/>
        <v>1</v>
      </c>
      <c r="AE52" s="1" t="str">
        <f>'Tulokset-K7'!$Z$51</f>
        <v>Mainarit</v>
      </c>
      <c r="AF52" s="14">
        <f>'Tulokset-K7'!$AA$58</f>
        <v>1000</v>
      </c>
      <c r="AG52" s="14">
        <f>'Tulokset-K7'!$AB$59</f>
        <v>18</v>
      </c>
      <c r="AH52" s="14">
        <f t="shared" si="6"/>
        <v>1</v>
      </c>
      <c r="AJ52" s="1" t="str">
        <f>'Tulokset-K8'!$Z$51</f>
        <v>WRB</v>
      </c>
      <c r="AK52" s="14">
        <f>'Tulokset-K8'!$AA$58</f>
        <v>1038</v>
      </c>
      <c r="AL52" s="14">
        <f>'Tulokset-K8'!$AB$59</f>
        <v>14</v>
      </c>
      <c r="AM52" s="14">
        <f t="shared" si="7"/>
        <v>1</v>
      </c>
    </row>
    <row r="53" spans="1:39" ht="15" x14ac:dyDescent="0.25">
      <c r="A53" s="1" t="str">
        <f>'Tulokset-K1'!$AD$51</f>
        <v>GB</v>
      </c>
      <c r="B53" s="14">
        <f>'Tulokset-K1'!$AE$58</f>
        <v>896</v>
      </c>
      <c r="C53" s="14">
        <f>'Tulokset-K1'!$AF$59</f>
        <v>2</v>
      </c>
      <c r="D53" s="14">
        <f t="shared" si="0"/>
        <v>1</v>
      </c>
      <c r="F53" s="1" t="str">
        <f>'Tulokset-K2'!$AD$51</f>
        <v>WRB</v>
      </c>
      <c r="G53" s="14">
        <f>'Tulokset-K2'!$AE$58</f>
        <v>916</v>
      </c>
      <c r="H53" s="14">
        <f>'Tulokset-K2'!$AF$59</f>
        <v>16</v>
      </c>
      <c r="I53" s="14">
        <f t="shared" si="1"/>
        <v>1</v>
      </c>
      <c r="K53" s="1" t="str">
        <f>'Tulokset-K3'!$AD$51</f>
        <v>Bay</v>
      </c>
      <c r="L53" s="14">
        <f>'Tulokset-K3'!$AE$58</f>
        <v>936</v>
      </c>
      <c r="M53" s="14">
        <f>'Tulokset-K3'!$AF$59</f>
        <v>2</v>
      </c>
      <c r="N53" s="14">
        <f t="shared" si="2"/>
        <v>1</v>
      </c>
      <c r="P53" s="1" t="str">
        <f>'Tulokset-K4'!$AD$51</f>
        <v>AllStars</v>
      </c>
      <c r="Q53" s="14">
        <f>'Tulokset-K4'!$AE$58</f>
        <v>1030</v>
      </c>
      <c r="R53" s="14">
        <f>'Tulokset-K4'!$AF$59</f>
        <v>15</v>
      </c>
      <c r="S53" s="14">
        <f t="shared" si="3"/>
        <v>1</v>
      </c>
      <c r="U53" s="1" t="str">
        <f>'Tulokset-K5'!$AD$51</f>
        <v>TPS</v>
      </c>
      <c r="V53" s="14">
        <f>'Tulokset-K5'!$AE$58</f>
        <v>995</v>
      </c>
      <c r="W53" s="14">
        <f>'Tulokset-K5'!$AF$59</f>
        <v>2</v>
      </c>
      <c r="X53" s="14">
        <f t="shared" si="4"/>
        <v>1</v>
      </c>
      <c r="Z53" s="1" t="str">
        <f>'Tulokset-K6'!$AD$51</f>
        <v>GH</v>
      </c>
      <c r="AA53" s="14">
        <f>'Tulokset-K6'!$AE$58</f>
        <v>993</v>
      </c>
      <c r="AB53" s="14">
        <f>'Tulokset-K6'!$AF$59</f>
        <v>16</v>
      </c>
      <c r="AC53" s="14">
        <f t="shared" si="5"/>
        <v>1</v>
      </c>
      <c r="AE53" s="1" t="str">
        <f>'Tulokset-K7'!$AD$51</f>
        <v>GB</v>
      </c>
      <c r="AF53" s="14">
        <f>'Tulokset-K7'!$AE$58</f>
        <v>872</v>
      </c>
      <c r="AG53" s="14">
        <f>'Tulokset-K7'!$AF$59</f>
        <v>2</v>
      </c>
      <c r="AH53" s="14">
        <f t="shared" si="6"/>
        <v>1</v>
      </c>
      <c r="AJ53" s="1" t="str">
        <f>'Tulokset-K8'!$AD$51</f>
        <v>Patteri</v>
      </c>
      <c r="AK53" s="14">
        <f>'Tulokset-K8'!$AE$58</f>
        <v>1015</v>
      </c>
      <c r="AL53" s="14">
        <f>'Tulokset-K8'!$AF$59</f>
        <v>6</v>
      </c>
      <c r="AM53" s="14">
        <f t="shared" si="7"/>
        <v>1</v>
      </c>
    </row>
    <row r="54" spans="1:39" ht="15" x14ac:dyDescent="0.25">
      <c r="A54" s="1" t="str">
        <f>'Tulokset-K1'!$Z$62</f>
        <v>AllStars</v>
      </c>
      <c r="B54" s="14">
        <f>'Tulokset-K1'!$AA$69</f>
        <v>998</v>
      </c>
      <c r="C54" s="14">
        <f>'Tulokset-K1'!$AB$70</f>
        <v>14</v>
      </c>
      <c r="D54" s="14">
        <f t="shared" si="0"/>
        <v>1</v>
      </c>
      <c r="F54" s="1" t="str">
        <f>'Tulokset-K2'!$Z$62</f>
        <v>TPS</v>
      </c>
      <c r="G54" s="14">
        <f>'Tulokset-K2'!$AA$69</f>
        <v>956</v>
      </c>
      <c r="H54" s="14">
        <f>'Tulokset-K2'!$AB$70</f>
        <v>18</v>
      </c>
      <c r="I54" s="14">
        <f t="shared" si="1"/>
        <v>1</v>
      </c>
      <c r="K54" s="1" t="str">
        <f>'Tulokset-K3'!$Z$62</f>
        <v>Patteri</v>
      </c>
      <c r="L54" s="14">
        <f>'Tulokset-K3'!$AA$69</f>
        <v>1057</v>
      </c>
      <c r="M54" s="14">
        <f>'Tulokset-K3'!$AB$70</f>
        <v>4</v>
      </c>
      <c r="N54" s="14">
        <f t="shared" si="2"/>
        <v>1</v>
      </c>
      <c r="P54" s="1" t="str">
        <f>'Tulokset-K4'!$Z$62</f>
        <v>TKK</v>
      </c>
      <c r="Q54" s="14">
        <f>'Tulokset-K4'!$AA$69</f>
        <v>1024</v>
      </c>
      <c r="R54" s="14">
        <f>'Tulokset-K4'!$AB$70</f>
        <v>16</v>
      </c>
      <c r="S54" s="14">
        <f t="shared" si="3"/>
        <v>1</v>
      </c>
      <c r="U54" s="1" t="str">
        <f>'Tulokset-K5'!$Z$62</f>
        <v>Bay</v>
      </c>
      <c r="V54" s="14">
        <f>'Tulokset-K5'!$AA$69</f>
        <v>1105</v>
      </c>
      <c r="W54" s="14">
        <f>'Tulokset-K5'!$AB$70</f>
        <v>16</v>
      </c>
      <c r="X54" s="14">
        <f t="shared" si="4"/>
        <v>1</v>
      </c>
      <c r="Z54" s="1" t="str">
        <f>'Tulokset-K6'!$Z$62</f>
        <v>BcStory</v>
      </c>
      <c r="AA54" s="14">
        <f>'Tulokset-K6'!$AA$69</f>
        <v>1026</v>
      </c>
      <c r="AB54" s="14">
        <f>'Tulokset-K6'!$AB$70</f>
        <v>16</v>
      </c>
      <c r="AC54" s="14">
        <f t="shared" si="5"/>
        <v>1</v>
      </c>
      <c r="AE54" s="1" t="str">
        <f>'Tulokset-K7'!$Z$62</f>
        <v>Patteri</v>
      </c>
      <c r="AF54" s="14">
        <f>'Tulokset-K7'!$AA$69</f>
        <v>930</v>
      </c>
      <c r="AG54" s="14">
        <f>'Tulokset-K7'!$AB$70</f>
        <v>2</v>
      </c>
      <c r="AH54" s="14">
        <f t="shared" si="6"/>
        <v>1</v>
      </c>
      <c r="AJ54" s="1" t="str">
        <f>'Tulokset-K8'!$Z$62</f>
        <v>GH</v>
      </c>
      <c r="AK54" s="14">
        <f>'Tulokset-K8'!$AA$69</f>
        <v>1007</v>
      </c>
      <c r="AL54" s="14">
        <f>'Tulokset-K8'!$AB$70</f>
        <v>16</v>
      </c>
      <c r="AM54" s="14">
        <f t="shared" si="7"/>
        <v>1</v>
      </c>
    </row>
    <row r="55" spans="1:39" ht="15" x14ac:dyDescent="0.25">
      <c r="A55" s="1" t="str">
        <f>'Tulokset-K1'!$AD$62</f>
        <v>GH</v>
      </c>
      <c r="B55" s="14">
        <f>'Tulokset-K1'!$AE$69</f>
        <v>942</v>
      </c>
      <c r="C55" s="14">
        <f>'Tulokset-K1'!$AF$70</f>
        <v>6</v>
      </c>
      <c r="D55" s="14">
        <f t="shared" si="0"/>
        <v>1</v>
      </c>
      <c r="F55" s="1" t="str">
        <f>'Tulokset-K2'!$AD$62</f>
        <v>TKK</v>
      </c>
      <c r="G55" s="14">
        <f>'Tulokset-K2'!$AE$69</f>
        <v>923</v>
      </c>
      <c r="H55" s="14">
        <f>'Tulokset-K2'!$AF$70</f>
        <v>2</v>
      </c>
      <c r="I55" s="14">
        <f t="shared" si="1"/>
        <v>1</v>
      </c>
      <c r="K55" s="1" t="str">
        <f>'Tulokset-K3'!$AD$62</f>
        <v>TPS</v>
      </c>
      <c r="L55" s="14">
        <f>'Tulokset-K3'!$AE$69</f>
        <v>1099</v>
      </c>
      <c r="M55" s="14">
        <f>'Tulokset-K3'!$AF$70</f>
        <v>16</v>
      </c>
      <c r="N55" s="14">
        <f t="shared" si="2"/>
        <v>1</v>
      </c>
      <c r="P55" s="1" t="str">
        <f>'Tulokset-K4'!$AD$62</f>
        <v>RäMe</v>
      </c>
      <c r="Q55" s="14">
        <f>'Tulokset-K4'!$AE$69</f>
        <v>891</v>
      </c>
      <c r="R55" s="14">
        <f>'Tulokset-K4'!$AF$70</f>
        <v>4</v>
      </c>
      <c r="S55" s="14">
        <f t="shared" si="3"/>
        <v>1</v>
      </c>
      <c r="U55" s="1" t="str">
        <f>'Tulokset-K5'!$AD$62</f>
        <v>GB</v>
      </c>
      <c r="V55" s="14">
        <f>'Tulokset-K5'!$AE$69</f>
        <v>1025</v>
      </c>
      <c r="W55" s="14">
        <f>'Tulokset-K5'!$AF$70</f>
        <v>4</v>
      </c>
      <c r="X55" s="14">
        <f t="shared" si="4"/>
        <v>1</v>
      </c>
      <c r="Z55" s="1" t="str">
        <f>'Tulokset-K6'!$AD$62</f>
        <v>WRB</v>
      </c>
      <c r="AA55" s="14">
        <f>'Tulokset-K6'!$AE$69</f>
        <v>1000</v>
      </c>
      <c r="AB55" s="14">
        <f>'Tulokset-K6'!$AF$70</f>
        <v>4</v>
      </c>
      <c r="AC55" s="14">
        <f t="shared" si="5"/>
        <v>1</v>
      </c>
      <c r="AE55" s="1" t="str">
        <f>'Tulokset-K7'!$AD$62</f>
        <v>AllStars</v>
      </c>
      <c r="AF55" s="14">
        <f>'Tulokset-K7'!$AE$69</f>
        <v>1043</v>
      </c>
      <c r="AG55" s="14">
        <f>'Tulokset-K7'!$AF$70</f>
        <v>18</v>
      </c>
      <c r="AH55" s="14">
        <f t="shared" si="6"/>
        <v>1</v>
      </c>
      <c r="AJ55" s="1" t="str">
        <f>'Tulokset-K8'!$AD$62</f>
        <v>TKK</v>
      </c>
      <c r="AK55" s="14">
        <f>'Tulokset-K8'!$AE$69</f>
        <v>955</v>
      </c>
      <c r="AL55" s="14">
        <f>'Tulokset-K8'!$AF$70</f>
        <v>4</v>
      </c>
      <c r="AM55" s="14">
        <f t="shared" si="7"/>
        <v>1</v>
      </c>
    </row>
    <row r="56" spans="1:39" ht="15" x14ac:dyDescent="0.25">
      <c r="A56" s="1" t="str">
        <f>'Tulokset-K1'!$AH$7</f>
        <v>Mistral</v>
      </c>
      <c r="B56" s="14">
        <f>'Tulokset-K1'!$AI$14</f>
        <v>1026</v>
      </c>
      <c r="C56" s="14">
        <f>'Tulokset-K1'!$AJ$15</f>
        <v>16</v>
      </c>
      <c r="D56" s="14">
        <f t="shared" si="0"/>
        <v>1</v>
      </c>
      <c r="F56" s="1" t="str">
        <f>'Tulokset-K2'!$AH$7</f>
        <v>TKK</v>
      </c>
      <c r="G56" s="14">
        <f>'Tulokset-K2'!$AI$14</f>
        <v>975</v>
      </c>
      <c r="H56" s="14">
        <f>'Tulokset-K2'!$AJ$15</f>
        <v>4</v>
      </c>
      <c r="I56" s="14">
        <f t="shared" si="1"/>
        <v>1</v>
      </c>
      <c r="K56" s="1" t="str">
        <f>'Tulokset-K3'!$AH$7</f>
        <v>GB</v>
      </c>
      <c r="L56" s="14">
        <f>'Tulokset-K3'!$AI$14</f>
        <v>1058</v>
      </c>
      <c r="M56" s="14">
        <f>'Tulokset-K3'!$AJ$15</f>
        <v>16</v>
      </c>
      <c r="N56" s="14">
        <f t="shared" si="2"/>
        <v>1</v>
      </c>
      <c r="P56" s="1" t="str">
        <f>'Tulokset-K4'!$AH$7</f>
        <v>RäMe</v>
      </c>
      <c r="Q56" s="14">
        <f>'Tulokset-K4'!$AI$14</f>
        <v>947</v>
      </c>
      <c r="R56" s="14">
        <f>'Tulokset-K4'!$AJ$15</f>
        <v>6</v>
      </c>
      <c r="S56" s="14">
        <f t="shared" si="3"/>
        <v>1</v>
      </c>
      <c r="U56" s="1" t="str">
        <f>'Tulokset-K5'!$AH$7</f>
        <v>Patteri</v>
      </c>
      <c r="V56" s="14">
        <f>'Tulokset-K5'!$AI$14</f>
        <v>878</v>
      </c>
      <c r="W56" s="14">
        <f>'Tulokset-K5'!$AJ$15</f>
        <v>4</v>
      </c>
      <c r="X56" s="14">
        <f t="shared" si="4"/>
        <v>1</v>
      </c>
      <c r="Z56" s="1" t="str">
        <f>'Tulokset-K6'!$AH$7</f>
        <v>WRB</v>
      </c>
      <c r="AA56" s="14">
        <f>'Tulokset-K6'!$AI$14</f>
        <v>947</v>
      </c>
      <c r="AB56" s="14">
        <f>'Tulokset-K6'!$AJ$15</f>
        <v>6</v>
      </c>
      <c r="AC56" s="14">
        <f t="shared" si="5"/>
        <v>1</v>
      </c>
      <c r="AE56" s="1" t="str">
        <f>'Tulokset-K7'!$AH$7</f>
        <v>Mistral</v>
      </c>
      <c r="AF56" s="14">
        <f>'Tulokset-K7'!$AI$14</f>
        <v>981</v>
      </c>
      <c r="AG56" s="14">
        <f>'Tulokset-K7'!$AJ$15</f>
        <v>4</v>
      </c>
      <c r="AH56" s="14">
        <f t="shared" si="6"/>
        <v>1</v>
      </c>
      <c r="AJ56" s="1" t="str">
        <f>'Tulokset-K8'!$AH$7</f>
        <v>BcStory</v>
      </c>
      <c r="AK56" s="14">
        <f>'Tulokset-K8'!$AI$14</f>
        <v>1038</v>
      </c>
      <c r="AL56" s="14">
        <f>'Tulokset-K8'!$AJ$15</f>
        <v>4</v>
      </c>
      <c r="AM56" s="14">
        <f t="shared" si="7"/>
        <v>1</v>
      </c>
    </row>
    <row r="57" spans="1:39" ht="15" x14ac:dyDescent="0.25">
      <c r="A57" s="1" t="str">
        <f>'Tulokset-K1'!$AL$7</f>
        <v>TKK</v>
      </c>
      <c r="B57" s="14">
        <f>'Tulokset-K1'!$AM$14</f>
        <v>940</v>
      </c>
      <c r="C57" s="14">
        <f>'Tulokset-K1'!$AN$15</f>
        <v>4</v>
      </c>
      <c r="D57" s="14">
        <f t="shared" si="0"/>
        <v>1</v>
      </c>
      <c r="F57" s="1" t="str">
        <f>'Tulokset-K2'!$AL$7</f>
        <v>BcStory</v>
      </c>
      <c r="G57" s="14">
        <f>'Tulokset-K2'!$AM$14</f>
        <v>1037</v>
      </c>
      <c r="H57" s="14">
        <f>'Tulokset-K2'!$AN$15</f>
        <v>16</v>
      </c>
      <c r="I57" s="14">
        <f t="shared" si="1"/>
        <v>1</v>
      </c>
      <c r="K57" s="1" t="str">
        <f>'Tulokset-K3'!$AL$7</f>
        <v>RäMe</v>
      </c>
      <c r="L57" s="14">
        <f>'Tulokset-K3'!$AM$14</f>
        <v>1026</v>
      </c>
      <c r="M57" s="14">
        <f>'Tulokset-K3'!$AN$15</f>
        <v>4</v>
      </c>
      <c r="N57" s="14">
        <f t="shared" si="2"/>
        <v>1</v>
      </c>
      <c r="P57" s="1" t="str">
        <f>'Tulokset-K4'!$AL$7</f>
        <v>WRB</v>
      </c>
      <c r="Q57" s="14">
        <f>'Tulokset-K4'!$AM$14</f>
        <v>986</v>
      </c>
      <c r="R57" s="14">
        <f>'Tulokset-K4'!$AN$15</f>
        <v>14</v>
      </c>
      <c r="S57" s="14">
        <f t="shared" si="3"/>
        <v>1</v>
      </c>
      <c r="U57" s="1" t="str">
        <f>'Tulokset-K5'!$AL$7</f>
        <v>WRB</v>
      </c>
      <c r="V57" s="14">
        <f>'Tulokset-K5'!$AM$14</f>
        <v>981</v>
      </c>
      <c r="W57" s="14">
        <f>'Tulokset-K5'!$AN$15</f>
        <v>16</v>
      </c>
      <c r="X57" s="14">
        <f t="shared" si="4"/>
        <v>1</v>
      </c>
      <c r="Z57" s="1" t="str">
        <f>'Tulokset-K6'!$AL$7</f>
        <v>Mistral</v>
      </c>
      <c r="AA57" s="14">
        <f>'Tulokset-K6'!$AM$14</f>
        <v>966</v>
      </c>
      <c r="AB57" s="14">
        <f>'Tulokset-K6'!$AN$15</f>
        <v>14</v>
      </c>
      <c r="AC57" s="14">
        <f t="shared" si="5"/>
        <v>1</v>
      </c>
      <c r="AE57" s="1" t="str">
        <f>'Tulokset-K7'!$AL$7</f>
        <v>TKK</v>
      </c>
      <c r="AF57" s="14">
        <f>'Tulokset-K7'!$AM$14</f>
        <v>1012</v>
      </c>
      <c r="AG57" s="14">
        <f>'Tulokset-K7'!$AN$15</f>
        <v>16</v>
      </c>
      <c r="AH57" s="14">
        <f t="shared" si="6"/>
        <v>1</v>
      </c>
      <c r="AJ57" s="1" t="str">
        <f>'Tulokset-K8'!$AL$7</f>
        <v>TKK</v>
      </c>
      <c r="AK57" s="14">
        <f>'Tulokset-K8'!$AM$14</f>
        <v>1046</v>
      </c>
      <c r="AL57" s="14">
        <f>'Tulokset-K8'!$AN$15</f>
        <v>16</v>
      </c>
      <c r="AM57" s="14">
        <f t="shared" si="7"/>
        <v>1</v>
      </c>
    </row>
    <row r="58" spans="1:39" ht="15" x14ac:dyDescent="0.25">
      <c r="A58" s="1" t="str">
        <f>'Tulokset-K1'!$AH$18</f>
        <v>WRB</v>
      </c>
      <c r="B58" s="14">
        <f>'Tulokset-K1'!$AI$25</f>
        <v>910</v>
      </c>
      <c r="C58" s="14">
        <f>'Tulokset-K1'!$AJ$26</f>
        <v>2</v>
      </c>
      <c r="D58" s="14">
        <f t="shared" si="0"/>
        <v>1</v>
      </c>
      <c r="F58" s="1" t="str">
        <f>'Tulokset-K2'!$AH$18</f>
        <v>GB</v>
      </c>
      <c r="G58" s="14">
        <f>'Tulokset-K2'!$AI$25</f>
        <v>1015</v>
      </c>
      <c r="H58" s="14">
        <f>'Tulokset-K2'!$AJ$26</f>
        <v>14</v>
      </c>
      <c r="I58" s="14">
        <f t="shared" si="1"/>
        <v>1</v>
      </c>
      <c r="K58" s="1" t="str">
        <f>'Tulokset-K3'!$AH$18</f>
        <v>AllStars</v>
      </c>
      <c r="L58" s="14">
        <f>'Tulokset-K3'!$AI$25</f>
        <v>1052</v>
      </c>
      <c r="M58" s="14">
        <f>'Tulokset-K3'!$AJ$26</f>
        <v>3</v>
      </c>
      <c r="N58" s="14">
        <f t="shared" si="2"/>
        <v>1</v>
      </c>
      <c r="P58" s="1" t="str">
        <f>'Tulokset-K4'!$AH$18</f>
        <v>Bay</v>
      </c>
      <c r="Q58" s="14">
        <f>'Tulokset-K4'!$AI$25</f>
        <v>1093</v>
      </c>
      <c r="R58" s="14">
        <f>'Tulokset-K4'!$AJ$26</f>
        <v>5</v>
      </c>
      <c r="S58" s="14">
        <f t="shared" si="3"/>
        <v>1</v>
      </c>
      <c r="U58" s="1" t="str">
        <f>'Tulokset-K5'!$AH$18</f>
        <v>GH</v>
      </c>
      <c r="V58" s="14">
        <f>'Tulokset-K5'!$AI$25</f>
        <v>933</v>
      </c>
      <c r="W58" s="14">
        <f>'Tulokset-K5'!$AJ$26</f>
        <v>2</v>
      </c>
      <c r="X58" s="14">
        <f t="shared" si="4"/>
        <v>1</v>
      </c>
      <c r="Z58" s="1" t="str">
        <f>'Tulokset-K6'!$AH$18</f>
        <v>TPS</v>
      </c>
      <c r="AA58" s="14">
        <f>'Tulokset-K6'!$AI$25</f>
        <v>1064</v>
      </c>
      <c r="AB58" s="14">
        <f>'Tulokset-K6'!$AJ$26</f>
        <v>18</v>
      </c>
      <c r="AC58" s="14">
        <f t="shared" si="5"/>
        <v>1</v>
      </c>
      <c r="AE58" s="1" t="str">
        <f>'Tulokset-K7'!$AH$18</f>
        <v>WRB</v>
      </c>
      <c r="AF58" s="14">
        <f>'Tulokset-K7'!$AI$25</f>
        <v>943</v>
      </c>
      <c r="AG58" s="14">
        <f>'Tulokset-K7'!$AJ$26</f>
        <v>4</v>
      </c>
      <c r="AH58" s="14">
        <f t="shared" si="6"/>
        <v>1</v>
      </c>
      <c r="AJ58" s="1" t="str">
        <f>'Tulokset-K8'!$AH$18</f>
        <v>Patteri</v>
      </c>
      <c r="AK58" s="14">
        <f>'Tulokset-K8'!$AI$25</f>
        <v>1007</v>
      </c>
      <c r="AL58" s="14">
        <f>'Tulokset-K8'!$AJ$26</f>
        <v>0</v>
      </c>
      <c r="AM58" s="14">
        <f t="shared" si="7"/>
        <v>1</v>
      </c>
    </row>
    <row r="59" spans="1:39" ht="15" x14ac:dyDescent="0.25">
      <c r="A59" s="1" t="str">
        <f>'Tulokset-K1'!$AL$18</f>
        <v>Mainarit</v>
      </c>
      <c r="B59" s="14">
        <f>'Tulokset-K1'!$AM$25</f>
        <v>1048</v>
      </c>
      <c r="C59" s="14">
        <f>'Tulokset-K1'!$AN$26</f>
        <v>18</v>
      </c>
      <c r="D59" s="14">
        <f t="shared" si="0"/>
        <v>1</v>
      </c>
      <c r="F59" s="1" t="str">
        <f>'Tulokset-K2'!$AL$18</f>
        <v>GH</v>
      </c>
      <c r="G59" s="14">
        <f>'Tulokset-K2'!$AM$25</f>
        <v>997</v>
      </c>
      <c r="H59" s="14">
        <f>'Tulokset-K2'!$AN$26</f>
        <v>6</v>
      </c>
      <c r="I59" s="14">
        <f t="shared" si="1"/>
        <v>1</v>
      </c>
      <c r="K59" s="1" t="str">
        <f>'Tulokset-K3'!$AL$18</f>
        <v>BcStory</v>
      </c>
      <c r="L59" s="14">
        <f>'Tulokset-K3'!$AM$25</f>
        <v>1146</v>
      </c>
      <c r="M59" s="14">
        <f>'Tulokset-K3'!$AN$26</f>
        <v>17</v>
      </c>
      <c r="N59" s="14">
        <f t="shared" si="2"/>
        <v>1</v>
      </c>
      <c r="P59" s="1" t="str">
        <f>'Tulokset-K4'!$AL$18</f>
        <v>TPS</v>
      </c>
      <c r="Q59" s="14">
        <f>'Tulokset-K4'!$AM$25</f>
        <v>1112</v>
      </c>
      <c r="R59" s="14">
        <f>'Tulokset-K4'!$AN$26</f>
        <v>15</v>
      </c>
      <c r="S59" s="14">
        <f t="shared" si="3"/>
        <v>1</v>
      </c>
      <c r="U59" s="1" t="str">
        <f>'Tulokset-K5'!$AL$18</f>
        <v>RäMe</v>
      </c>
      <c r="V59" s="14">
        <f>'Tulokset-K5'!$AM$25</f>
        <v>1007</v>
      </c>
      <c r="W59" s="14">
        <f>'Tulokset-K5'!$AN$26</f>
        <v>18</v>
      </c>
      <c r="X59" s="14">
        <f t="shared" si="4"/>
        <v>1</v>
      </c>
      <c r="Z59" s="1" t="str">
        <f>'Tulokset-K6'!$AL$18</f>
        <v>GB</v>
      </c>
      <c r="AA59" s="14">
        <f>'Tulokset-K6'!$AM$25</f>
        <v>1041</v>
      </c>
      <c r="AB59" s="14">
        <f>'Tulokset-K6'!$AN$26</f>
        <v>2</v>
      </c>
      <c r="AC59" s="14">
        <f t="shared" si="5"/>
        <v>1</v>
      </c>
      <c r="AE59" s="1" t="str">
        <f>'Tulokset-K7'!$AL$18</f>
        <v>Mainarit</v>
      </c>
      <c r="AF59" s="14">
        <f>'Tulokset-K7'!$AM$25</f>
        <v>957</v>
      </c>
      <c r="AG59" s="14">
        <f>'Tulokset-K7'!$AN$26</f>
        <v>16</v>
      </c>
      <c r="AH59" s="14">
        <f t="shared" si="6"/>
        <v>1</v>
      </c>
      <c r="AJ59" s="1" t="str">
        <f>'Tulokset-K8'!$AL$18</f>
        <v>GB</v>
      </c>
      <c r="AK59" s="14">
        <f>'Tulokset-K8'!$AM$25</f>
        <v>1131</v>
      </c>
      <c r="AL59" s="14">
        <f>'Tulokset-K8'!$AN$26</f>
        <v>20</v>
      </c>
      <c r="AM59" s="14">
        <f t="shared" si="7"/>
        <v>1</v>
      </c>
    </row>
    <row r="60" spans="1:39" ht="15" x14ac:dyDescent="0.25">
      <c r="A60" s="1" t="str">
        <f>'Tulokset-K1'!$AH$29</f>
        <v>GH</v>
      </c>
      <c r="B60" s="14">
        <f>'Tulokset-K1'!$AI$36</f>
        <v>898</v>
      </c>
      <c r="C60" s="14">
        <f>'Tulokset-K1'!$AJ$37</f>
        <v>4</v>
      </c>
      <c r="D60" s="14">
        <f t="shared" si="0"/>
        <v>1</v>
      </c>
      <c r="F60" s="1" t="str">
        <f>'Tulokset-K2'!$AH$29</f>
        <v>TPS</v>
      </c>
      <c r="G60" s="14">
        <f>'Tulokset-K2'!$AI$36</f>
        <v>898</v>
      </c>
      <c r="H60" s="14">
        <f>'Tulokset-K2'!$AJ$37</f>
        <v>0</v>
      </c>
      <c r="I60" s="14">
        <f t="shared" si="1"/>
        <v>1</v>
      </c>
      <c r="K60" s="1" t="str">
        <f>'Tulokset-K3'!$AH$29</f>
        <v>TPS</v>
      </c>
      <c r="L60" s="14">
        <f>'Tulokset-K3'!$AI$36</f>
        <v>1136</v>
      </c>
      <c r="M60" s="14">
        <f>'Tulokset-K3'!$AJ$37</f>
        <v>16</v>
      </c>
      <c r="N60" s="14">
        <f t="shared" si="2"/>
        <v>1</v>
      </c>
      <c r="P60" s="1" t="str">
        <f>'Tulokset-K4'!$AH$29</f>
        <v>TKK</v>
      </c>
      <c r="Q60" s="14">
        <f>'Tulokset-K4'!$AI$36</f>
        <v>973</v>
      </c>
      <c r="R60" s="14">
        <f>'Tulokset-K4'!$AJ$37</f>
        <v>8</v>
      </c>
      <c r="S60" s="14">
        <f t="shared" si="3"/>
        <v>1</v>
      </c>
      <c r="U60" s="1" t="str">
        <f>'Tulokset-K5'!$AH$29</f>
        <v>GB</v>
      </c>
      <c r="V60" s="14">
        <f>'Tulokset-K5'!$AI$36</f>
        <v>959</v>
      </c>
      <c r="W60" s="14">
        <f>'Tulokset-K5'!$AJ$37</f>
        <v>16</v>
      </c>
      <c r="X60" s="14">
        <f t="shared" si="4"/>
        <v>1</v>
      </c>
      <c r="Z60" s="1" t="str">
        <f>'Tulokset-K6'!$AH$29</f>
        <v>BcStory</v>
      </c>
      <c r="AA60" s="14">
        <f>'Tulokset-K6'!$AI$36</f>
        <v>973</v>
      </c>
      <c r="AB60" s="14">
        <f>'Tulokset-K6'!$AJ$37</f>
        <v>6</v>
      </c>
      <c r="AC60" s="14">
        <f t="shared" si="5"/>
        <v>1</v>
      </c>
      <c r="AE60" s="1" t="str">
        <f>'Tulokset-K7'!$AH$29</f>
        <v>TPS</v>
      </c>
      <c r="AF60" s="14">
        <f>'Tulokset-K7'!$AI$36</f>
        <v>1013</v>
      </c>
      <c r="AG60" s="14">
        <f>'Tulokset-K7'!$AJ$37</f>
        <v>2</v>
      </c>
      <c r="AH60" s="14">
        <f t="shared" si="6"/>
        <v>1</v>
      </c>
      <c r="AJ60" s="1" t="str">
        <f>'Tulokset-K8'!$AH$29</f>
        <v>Mainarit</v>
      </c>
      <c r="AK60" s="14">
        <f>'Tulokset-K8'!$AI$36</f>
        <v>1071</v>
      </c>
      <c r="AL60" s="14">
        <f>'Tulokset-K8'!$AJ$37</f>
        <v>14</v>
      </c>
      <c r="AM60" s="14">
        <f t="shared" si="7"/>
        <v>1</v>
      </c>
    </row>
    <row r="61" spans="1:39" ht="15" x14ac:dyDescent="0.25">
      <c r="A61" s="1" t="str">
        <f>'Tulokset-K1'!$AL$29</f>
        <v>Bay</v>
      </c>
      <c r="B61" s="14">
        <f>'Tulokset-K1'!$AM$36</f>
        <v>1000</v>
      </c>
      <c r="C61" s="14">
        <f>'Tulokset-K1'!$AN$37</f>
        <v>16</v>
      </c>
      <c r="D61" s="14">
        <f t="shared" si="0"/>
        <v>1</v>
      </c>
      <c r="F61" s="1" t="str">
        <f>'Tulokset-K2'!$AL$29</f>
        <v>Mainarit</v>
      </c>
      <c r="G61" s="14">
        <f>'Tulokset-K2'!$AM$36</f>
        <v>1150</v>
      </c>
      <c r="H61" s="14">
        <f>'Tulokset-K2'!$AN$37</f>
        <v>20</v>
      </c>
      <c r="I61" s="14">
        <f t="shared" si="1"/>
        <v>1</v>
      </c>
      <c r="K61" s="1" t="str">
        <f>'Tulokset-K3'!$AL$29</f>
        <v>Mainarit</v>
      </c>
      <c r="L61" s="14">
        <f>'Tulokset-K3'!$AM$36</f>
        <v>1112</v>
      </c>
      <c r="M61" s="14">
        <f>'Tulokset-K3'!$AN$37</f>
        <v>4</v>
      </c>
      <c r="N61" s="14">
        <f t="shared" si="2"/>
        <v>1</v>
      </c>
      <c r="P61" s="1" t="str">
        <f>'Tulokset-K4'!$AL$29</f>
        <v>BcStory</v>
      </c>
      <c r="Q61" s="14">
        <f>'Tulokset-K4'!$AM$36</f>
        <v>985</v>
      </c>
      <c r="R61" s="14">
        <f>'Tulokset-K4'!$AN$37</f>
        <v>12</v>
      </c>
      <c r="S61" s="14">
        <f t="shared" si="3"/>
        <v>1</v>
      </c>
      <c r="U61" s="1" t="str">
        <f>'Tulokset-K5'!$AL$29</f>
        <v>TKK</v>
      </c>
      <c r="V61" s="14">
        <f>'Tulokset-K5'!$AM$36</f>
        <v>941</v>
      </c>
      <c r="W61" s="14">
        <f>'Tulokset-K5'!$AN$37</f>
        <v>4</v>
      </c>
      <c r="X61" s="14">
        <f t="shared" si="4"/>
        <v>1</v>
      </c>
      <c r="Z61" s="1" t="str">
        <f>'Tulokset-K6'!$AL$29</f>
        <v>RäMe</v>
      </c>
      <c r="AA61" s="14">
        <f>'Tulokset-K6'!$AM$36</f>
        <v>1019</v>
      </c>
      <c r="AB61" s="14">
        <f>'Tulokset-K6'!$AN$37</f>
        <v>14</v>
      </c>
      <c r="AC61" s="14">
        <f t="shared" si="5"/>
        <v>1</v>
      </c>
      <c r="AE61" s="1" t="str">
        <f>'Tulokset-K7'!$AL$29</f>
        <v>Patteri</v>
      </c>
      <c r="AF61" s="14">
        <f>'Tulokset-K7'!$AM$36</f>
        <v>1014</v>
      </c>
      <c r="AG61" s="14">
        <f>'Tulokset-K7'!$AN$37</f>
        <v>18</v>
      </c>
      <c r="AH61" s="14">
        <f t="shared" si="6"/>
        <v>1</v>
      </c>
      <c r="AJ61" s="1" t="str">
        <f>'Tulokset-K8'!$AL$29</f>
        <v>GH</v>
      </c>
      <c r="AK61" s="14">
        <f>'Tulokset-K8'!$AM$36</f>
        <v>1002</v>
      </c>
      <c r="AL61" s="14">
        <f>'Tulokset-K8'!$AN$37</f>
        <v>6</v>
      </c>
      <c r="AM61" s="14">
        <f t="shared" si="7"/>
        <v>1</v>
      </c>
    </row>
    <row r="62" spans="1:39" ht="15" x14ac:dyDescent="0.25">
      <c r="A62" s="1" t="str">
        <f>'Tulokset-K1'!$AH$40</f>
        <v>GB</v>
      </c>
      <c r="B62" s="14">
        <f>'Tulokset-K1'!$AI$47</f>
        <v>879</v>
      </c>
      <c r="C62" s="14">
        <f>'Tulokset-K1'!$AJ$48</f>
        <v>2</v>
      </c>
      <c r="D62" s="14">
        <f t="shared" si="0"/>
        <v>1</v>
      </c>
      <c r="F62" s="1" t="str">
        <f>'Tulokset-K2'!$AH$40</f>
        <v>RäMe</v>
      </c>
      <c r="G62" s="14">
        <f>'Tulokset-K2'!$AI$47</f>
        <v>909</v>
      </c>
      <c r="H62" s="14">
        <f>'Tulokset-K2'!$AJ$48</f>
        <v>18</v>
      </c>
      <c r="I62" s="14">
        <f t="shared" si="1"/>
        <v>1</v>
      </c>
      <c r="K62" s="1" t="str">
        <f>'Tulokset-K3'!$AH$40</f>
        <v>Bay</v>
      </c>
      <c r="L62" s="14">
        <f>'Tulokset-K3'!$AI$47</f>
        <v>1048</v>
      </c>
      <c r="M62" s="14">
        <f>'Tulokset-K3'!$AJ$48</f>
        <v>18</v>
      </c>
      <c r="N62" s="14">
        <f t="shared" si="2"/>
        <v>1</v>
      </c>
      <c r="P62" s="1" t="str">
        <f>'Tulokset-K4'!$AH$40</f>
        <v>Mistral</v>
      </c>
      <c r="Q62" s="14">
        <f>'Tulokset-K4'!$AI$47</f>
        <v>1035</v>
      </c>
      <c r="R62" s="14">
        <f>'Tulokset-K4'!$AJ$48</f>
        <v>14</v>
      </c>
      <c r="S62" s="14">
        <f t="shared" si="3"/>
        <v>1</v>
      </c>
      <c r="U62" s="1" t="str">
        <f>'Tulokset-K5'!$AH$40</f>
        <v>TPS</v>
      </c>
      <c r="V62" s="14">
        <f>'Tulokset-K5'!$AI$47</f>
        <v>961</v>
      </c>
      <c r="W62" s="14">
        <f>'Tulokset-K5'!$AJ$48</f>
        <v>2</v>
      </c>
      <c r="X62" s="14">
        <f t="shared" si="4"/>
        <v>1</v>
      </c>
      <c r="Z62" s="1" t="str">
        <f>'Tulokset-K6'!$AH$40</f>
        <v>AllStars</v>
      </c>
      <c r="AA62" s="14">
        <f>'Tulokset-K6'!$AI$47</f>
        <v>1111</v>
      </c>
      <c r="AB62" s="14">
        <f>'Tulokset-K6'!$AJ$48</f>
        <v>18</v>
      </c>
      <c r="AC62" s="14">
        <f t="shared" si="5"/>
        <v>1</v>
      </c>
      <c r="AE62" s="1" t="str">
        <f>'Tulokset-K7'!$AH$40</f>
        <v>GB</v>
      </c>
      <c r="AF62" s="14">
        <f>'Tulokset-K7'!$AI$47</f>
        <v>1110</v>
      </c>
      <c r="AG62" s="14">
        <f>'Tulokset-K7'!$AJ$48</f>
        <v>16</v>
      </c>
      <c r="AH62" s="14">
        <f t="shared" si="6"/>
        <v>1</v>
      </c>
      <c r="AJ62" s="1" t="str">
        <f>'Tulokset-K8'!$AH$40</f>
        <v>RäMe</v>
      </c>
      <c r="AK62" s="14">
        <f>'Tulokset-K8'!$AI$47</f>
        <v>984</v>
      </c>
      <c r="AL62" s="14">
        <f>'Tulokset-K8'!$AJ$48</f>
        <v>2</v>
      </c>
      <c r="AM62" s="14">
        <f t="shared" si="7"/>
        <v>1</v>
      </c>
    </row>
    <row r="63" spans="1:39" ht="15" x14ac:dyDescent="0.25">
      <c r="A63" s="1" t="str">
        <f>'Tulokset-K1'!$AL$40</f>
        <v>Patteri</v>
      </c>
      <c r="B63" s="14">
        <f>'Tulokset-K1'!$AM$47</f>
        <v>1048</v>
      </c>
      <c r="C63" s="14">
        <f>'Tulokset-K1'!$AN$48</f>
        <v>18</v>
      </c>
      <c r="D63" s="14">
        <f t="shared" si="0"/>
        <v>1</v>
      </c>
      <c r="F63" s="1" t="str">
        <f>'Tulokset-K2'!$AL$40</f>
        <v>WRB</v>
      </c>
      <c r="G63" s="14">
        <f>'Tulokset-K2'!$AM$47</f>
        <v>852</v>
      </c>
      <c r="H63" s="14">
        <f>'Tulokset-K2'!$AN$48</f>
        <v>2</v>
      </c>
      <c r="I63" s="14">
        <f t="shared" si="1"/>
        <v>1</v>
      </c>
      <c r="K63" t="str">
        <f>'Tulokset-K3'!$AL$40</f>
        <v>GH</v>
      </c>
      <c r="L63">
        <f>'Tulokset-K3'!$AM$47</f>
        <v>956</v>
      </c>
      <c r="M63">
        <f>'Tulokset-K3'!$AN$48</f>
        <v>2</v>
      </c>
      <c r="N63">
        <f t="shared" si="2"/>
        <v>1</v>
      </c>
      <c r="P63" s="1" t="str">
        <f>'Tulokset-K4'!$AL$40</f>
        <v>AllStars</v>
      </c>
      <c r="Q63" s="14">
        <f>'Tulokset-K4'!$AM$47</f>
        <v>1031</v>
      </c>
      <c r="R63" s="14">
        <f>'Tulokset-K4'!$AN$48</f>
        <v>6</v>
      </c>
      <c r="S63" s="14">
        <f t="shared" si="3"/>
        <v>1</v>
      </c>
      <c r="U63" t="str">
        <f>'Tulokset-K5'!$AL$40</f>
        <v>Mainarit</v>
      </c>
      <c r="V63">
        <f>'Tulokset-K5'!$AM$47</f>
        <v>1061</v>
      </c>
      <c r="W63">
        <f>'Tulokset-K5'!$AN$48</f>
        <v>18</v>
      </c>
      <c r="X63">
        <f t="shared" si="4"/>
        <v>1</v>
      </c>
      <c r="Z63" s="1" t="str">
        <f>'Tulokset-K6'!$AL$40</f>
        <v>GH</v>
      </c>
      <c r="AA63" s="14">
        <f>'Tulokset-K6'!$AM$47</f>
        <v>960</v>
      </c>
      <c r="AB63" s="14">
        <f>'Tulokset-K6'!$AN$48</f>
        <v>2</v>
      </c>
      <c r="AC63" s="14">
        <f t="shared" si="5"/>
        <v>1</v>
      </c>
      <c r="AE63" t="str">
        <f>'Tulokset-K7'!$AL$40</f>
        <v>Bay</v>
      </c>
      <c r="AF63">
        <f>'Tulokset-K7'!$AM$47</f>
        <v>1051</v>
      </c>
      <c r="AG63">
        <f>'Tulokset-K7'!$AN$48</f>
        <v>4</v>
      </c>
      <c r="AH63">
        <f t="shared" si="6"/>
        <v>1</v>
      </c>
      <c r="AJ63" s="1" t="str">
        <f>'Tulokset-K8'!$AL$40</f>
        <v>WRB</v>
      </c>
      <c r="AK63" s="14">
        <f>'Tulokset-K8'!$AM$47</f>
        <v>1053</v>
      </c>
      <c r="AL63" s="14">
        <f>'Tulokset-K8'!$AN$48</f>
        <v>18</v>
      </c>
      <c r="AM63" s="14">
        <f t="shared" si="7"/>
        <v>1</v>
      </c>
    </row>
    <row r="64" spans="1:39" ht="15" x14ac:dyDescent="0.25">
      <c r="A64" s="1" t="str">
        <f>'Tulokset-K1'!$AH$51</f>
        <v>AllStars</v>
      </c>
      <c r="B64" s="14">
        <f>'Tulokset-K1'!$AI$58</f>
        <v>993</v>
      </c>
      <c r="C64" s="14">
        <f>'Tulokset-K1'!$AJ$59</f>
        <v>16</v>
      </c>
      <c r="D64" s="14">
        <f t="shared" si="0"/>
        <v>1</v>
      </c>
      <c r="F64" s="1" t="str">
        <f>'Tulokset-K2'!$AH$51</f>
        <v>Mistral</v>
      </c>
      <c r="G64" s="14">
        <f>'Tulokset-K2'!$AI$58</f>
        <v>939</v>
      </c>
      <c r="H64" s="14">
        <f>'Tulokset-K2'!$AJ$59</f>
        <v>2</v>
      </c>
      <c r="I64" s="14">
        <f t="shared" si="1"/>
        <v>1</v>
      </c>
      <c r="K64" t="str">
        <f>'Tulokset-K3'!$AH$51</f>
        <v>Patteri</v>
      </c>
      <c r="L64">
        <f>'Tulokset-K3'!$AI$58</f>
        <v>993</v>
      </c>
      <c r="M64">
        <f>'Tulokset-K3'!$AJ$59</f>
        <v>4</v>
      </c>
      <c r="N64">
        <f t="shared" si="2"/>
        <v>1</v>
      </c>
      <c r="P64" s="1" t="str">
        <f>'Tulokset-K4'!$AH$51</f>
        <v>GB</v>
      </c>
      <c r="Q64" s="14">
        <f>'Tulokset-K4'!$AI$58</f>
        <v>1064</v>
      </c>
      <c r="R64" s="14">
        <f>'Tulokset-K4'!$AJ$59</f>
        <v>4</v>
      </c>
      <c r="S64" s="14">
        <f t="shared" si="3"/>
        <v>1</v>
      </c>
      <c r="U64" t="str">
        <f>'Tulokset-K5'!$AH$51</f>
        <v>Bay</v>
      </c>
      <c r="V64">
        <f>'Tulokset-K5'!$AI$58</f>
        <v>1091</v>
      </c>
      <c r="W64">
        <f>'Tulokset-K5'!$AJ$59</f>
        <v>16</v>
      </c>
      <c r="X64">
        <f t="shared" si="4"/>
        <v>1</v>
      </c>
      <c r="Z64" s="1" t="str">
        <f>'Tulokset-K6'!$AH$51</f>
        <v>Patteri</v>
      </c>
      <c r="AA64" s="14">
        <f>'Tulokset-K6'!$AI$58</f>
        <v>990</v>
      </c>
      <c r="AB64" s="14">
        <f>'Tulokset-K6'!$AJ$59</f>
        <v>6</v>
      </c>
      <c r="AC64" s="14">
        <f t="shared" si="5"/>
        <v>1</v>
      </c>
      <c r="AE64" t="str">
        <f>'Tulokset-K7'!$AH$51</f>
        <v>BcStory</v>
      </c>
      <c r="AF64">
        <f>'Tulokset-K7'!$AI$58</f>
        <v>1097</v>
      </c>
      <c r="AG64">
        <f>'Tulokset-K7'!$AJ$59</f>
        <v>16</v>
      </c>
      <c r="AH64">
        <f t="shared" si="6"/>
        <v>1</v>
      </c>
      <c r="AJ64" s="1" t="str">
        <f>'Tulokset-K8'!$AH$51</f>
        <v>AllStars</v>
      </c>
      <c r="AK64" s="14">
        <f>'Tulokset-K8'!$AI$58</f>
        <v>1004</v>
      </c>
      <c r="AL64" s="14">
        <f>'Tulokset-K8'!$AJ$59</f>
        <v>4</v>
      </c>
      <c r="AM64" s="14">
        <f t="shared" si="7"/>
        <v>1</v>
      </c>
    </row>
    <row r="65" spans="1:39" ht="15" x14ac:dyDescent="0.25">
      <c r="A65" s="1" t="str">
        <f>'Tulokset-K1'!$AL$51</f>
        <v>BcStory</v>
      </c>
      <c r="B65" s="14">
        <f>'Tulokset-K1'!$AM$58</f>
        <v>862</v>
      </c>
      <c r="C65" s="14">
        <f>'Tulokset-K1'!$AN$59</f>
        <v>4</v>
      </c>
      <c r="D65" s="14">
        <f t="shared" si="0"/>
        <v>1</v>
      </c>
      <c r="F65" s="1" t="str">
        <f>'Tulokset-K2'!$AL$51</f>
        <v>AllStars</v>
      </c>
      <c r="G65" s="14">
        <f>'Tulokset-K2'!$AM$58</f>
        <v>977</v>
      </c>
      <c r="H65" s="14">
        <f>'Tulokset-K2'!$AN$59</f>
        <v>18</v>
      </c>
      <c r="I65" s="14">
        <f t="shared" si="1"/>
        <v>1</v>
      </c>
      <c r="K65" t="str">
        <f>'Tulokset-K3'!$AL$51</f>
        <v>WRB</v>
      </c>
      <c r="L65">
        <f>'Tulokset-K3'!$AM$58</f>
        <v>994</v>
      </c>
      <c r="M65">
        <f>'Tulokset-K3'!$AN$59</f>
        <v>16</v>
      </c>
      <c r="N65">
        <f t="shared" si="2"/>
        <v>1</v>
      </c>
      <c r="P65" s="1" t="str">
        <f>'Tulokset-K4'!$AL$51</f>
        <v>Patteri</v>
      </c>
      <c r="Q65" s="14">
        <f>'Tulokset-K4'!$AM$58</f>
        <v>1161</v>
      </c>
      <c r="R65" s="14">
        <f>'Tulokset-K4'!$AN$59</f>
        <v>16</v>
      </c>
      <c r="S65" s="14">
        <f t="shared" si="3"/>
        <v>1</v>
      </c>
      <c r="U65" t="str">
        <f>'Tulokset-K5'!$AL$51</f>
        <v>Mistral</v>
      </c>
      <c r="V65">
        <f>'Tulokset-K5'!$AM$58</f>
        <v>972</v>
      </c>
      <c r="W65">
        <f>'Tulokset-K5'!$AN$59</f>
        <v>4</v>
      </c>
      <c r="X65">
        <f t="shared" si="4"/>
        <v>1</v>
      </c>
      <c r="Z65" s="1" t="str">
        <f>'Tulokset-K6'!$AL$51</f>
        <v>Bay</v>
      </c>
      <c r="AA65" s="14">
        <f>'Tulokset-K6'!$AM$58</f>
        <v>1045</v>
      </c>
      <c r="AB65" s="14">
        <f>'Tulokset-K6'!$AN$59</f>
        <v>14</v>
      </c>
      <c r="AC65" s="14">
        <f t="shared" si="5"/>
        <v>1</v>
      </c>
      <c r="AE65" t="str">
        <f>'Tulokset-K7'!$AL$51</f>
        <v>AllStars</v>
      </c>
      <c r="AF65">
        <f>'Tulokset-K7'!$AM$58</f>
        <v>995</v>
      </c>
      <c r="AG65">
        <f>'Tulokset-K7'!$AN$59</f>
        <v>4</v>
      </c>
      <c r="AH65">
        <f t="shared" si="6"/>
        <v>1</v>
      </c>
      <c r="AJ65" s="1" t="str">
        <f>'Tulokset-K8'!$AL$51</f>
        <v>Mistral</v>
      </c>
      <c r="AK65" s="14">
        <f>'Tulokset-K8'!$AM$58</f>
        <v>1021</v>
      </c>
      <c r="AL65" s="14">
        <f>'Tulokset-K8'!$AN$59</f>
        <v>16</v>
      </c>
      <c r="AM65" s="14">
        <f t="shared" si="7"/>
        <v>1</v>
      </c>
    </row>
    <row r="66" spans="1:39" ht="15" x14ac:dyDescent="0.25">
      <c r="A66" s="1" t="str">
        <f>'Tulokset-K1'!$AH$62</f>
        <v>RäMe</v>
      </c>
      <c r="B66" s="14">
        <f>'Tulokset-K1'!$AI$69</f>
        <v>908</v>
      </c>
      <c r="C66" s="14">
        <f>'Tulokset-K1'!$AJ$70</f>
        <v>16</v>
      </c>
      <c r="D66" s="14">
        <f t="shared" si="0"/>
        <v>1</v>
      </c>
      <c r="F66" s="1" t="str">
        <f>'Tulokset-K2'!$AH$62</f>
        <v>Patteri</v>
      </c>
      <c r="G66" s="14">
        <f>'Tulokset-K2'!$AI$69</f>
        <v>942</v>
      </c>
      <c r="H66" s="14">
        <f>'Tulokset-K2'!$AJ$70</f>
        <v>4</v>
      </c>
      <c r="I66" s="14">
        <f t="shared" si="1"/>
        <v>1</v>
      </c>
      <c r="K66" t="str">
        <f>'Tulokset-K3'!$AH$62</f>
        <v>Mistral</v>
      </c>
      <c r="L66">
        <f>'Tulokset-K3'!$AI$69</f>
        <v>1089</v>
      </c>
      <c r="M66">
        <f>'Tulokset-K3'!$AJ$70</f>
        <v>6</v>
      </c>
      <c r="N66">
        <f t="shared" si="2"/>
        <v>1</v>
      </c>
      <c r="P66" s="1" t="str">
        <f>'Tulokset-K4'!$AH$62</f>
        <v>GH</v>
      </c>
      <c r="Q66" s="14">
        <f>'Tulokset-K4'!$AI$69</f>
        <v>962</v>
      </c>
      <c r="R66" s="14">
        <f>'Tulokset-K4'!$AJ$70</f>
        <v>2</v>
      </c>
      <c r="S66" s="14">
        <f t="shared" si="3"/>
        <v>1</v>
      </c>
      <c r="U66" t="str">
        <f>'Tulokset-K5'!$AH$62</f>
        <v>AllStars</v>
      </c>
      <c r="V66">
        <f>'Tulokset-K5'!$AI$69</f>
        <v>990</v>
      </c>
      <c r="W66">
        <f>'Tulokset-K5'!$AJ$70</f>
        <v>14</v>
      </c>
      <c r="X66">
        <f t="shared" si="4"/>
        <v>1</v>
      </c>
      <c r="Z66" s="1" t="str">
        <f>'Tulokset-K6'!$AH$62</f>
        <v>Mainarit</v>
      </c>
      <c r="AA66" s="14">
        <f>'Tulokset-K6'!$AI$69</f>
        <v>1062</v>
      </c>
      <c r="AB66" s="14">
        <f>'Tulokset-K6'!$AJ$70</f>
        <v>16</v>
      </c>
      <c r="AC66" s="14">
        <f t="shared" si="5"/>
        <v>1</v>
      </c>
      <c r="AE66" t="str">
        <f>'Tulokset-K7'!$AH$62</f>
        <v>RäMe</v>
      </c>
      <c r="AF66">
        <f>'Tulokset-K7'!$AI$69</f>
        <v>857</v>
      </c>
      <c r="AG66">
        <f>'Tulokset-K7'!$AJ$70</f>
        <v>4</v>
      </c>
      <c r="AH66">
        <f t="shared" si="6"/>
        <v>1</v>
      </c>
      <c r="AJ66" s="1" t="str">
        <f>'Tulokset-K8'!$AH$62</f>
        <v>TPS</v>
      </c>
      <c r="AK66" s="14">
        <f>'Tulokset-K8'!$AI$69</f>
        <v>987</v>
      </c>
      <c r="AL66" s="14">
        <f>'Tulokset-K8'!$AJ$70</f>
        <v>1</v>
      </c>
      <c r="AM66" s="14">
        <f t="shared" si="7"/>
        <v>1</v>
      </c>
    </row>
    <row r="67" spans="1:39" ht="15.75" thickBot="1" x14ac:dyDescent="0.3">
      <c r="A67" s="1" t="str">
        <f>'Tulokset-K1'!$AL$62</f>
        <v>TPS</v>
      </c>
      <c r="B67" s="14">
        <f>'Tulokset-K1'!AM69</f>
        <v>858</v>
      </c>
      <c r="C67" s="14">
        <f>'Tulokset-K1'!$AN$70</f>
        <v>4</v>
      </c>
      <c r="D67" s="14">
        <f t="shared" si="0"/>
        <v>1</v>
      </c>
      <c r="F67" s="11" t="str">
        <f>'Tulokset-K2'!$AL$62</f>
        <v>Bay</v>
      </c>
      <c r="G67" s="12">
        <f>'Tulokset-K2'!$AI$69</f>
        <v>942</v>
      </c>
      <c r="H67" s="12">
        <f>'Tulokset-K2'!$AN$70</f>
        <v>16</v>
      </c>
      <c r="I67" s="12">
        <f t="shared" si="1"/>
        <v>1</v>
      </c>
      <c r="K67" t="str">
        <f>'Tulokset-K3'!$AL$62</f>
        <v>TKK</v>
      </c>
      <c r="L67">
        <f>'Tulokset-K3'!$AM$69</f>
        <v>1111</v>
      </c>
      <c r="M67">
        <f>'Tulokset-K3'!$AN$70</f>
        <v>14</v>
      </c>
      <c r="N67">
        <f t="shared" si="2"/>
        <v>1</v>
      </c>
      <c r="P67" s="11" t="str">
        <f>'Tulokset-K4'!$AL$62</f>
        <v>Mainarit</v>
      </c>
      <c r="Q67" s="12">
        <f>'Tulokset-K4'!$AI$69</f>
        <v>962</v>
      </c>
      <c r="R67" s="12">
        <f>'Tulokset-K4'!$AN$70</f>
        <v>18</v>
      </c>
      <c r="S67" s="12">
        <f t="shared" si="3"/>
        <v>1</v>
      </c>
      <c r="U67" t="str">
        <f>'Tulokset-K5'!$AL$62</f>
        <v>BcStory</v>
      </c>
      <c r="V67">
        <f>'Tulokset-K5'!$AM$69</f>
        <v>952</v>
      </c>
      <c r="W67">
        <f>'Tulokset-K5'!$AN$70</f>
        <v>6</v>
      </c>
      <c r="X67">
        <f t="shared" si="4"/>
        <v>1</v>
      </c>
      <c r="Z67" s="11" t="str">
        <f>'Tulokset-K6'!$AL$62</f>
        <v>TKK</v>
      </c>
      <c r="AA67" s="12">
        <f>'Tulokset-K6'!$AI$69</f>
        <v>1062</v>
      </c>
      <c r="AB67" s="12">
        <f>'Tulokset-K6'!$AN$70</f>
        <v>4</v>
      </c>
      <c r="AC67" s="12">
        <f t="shared" si="5"/>
        <v>1</v>
      </c>
      <c r="AE67" t="str">
        <f>'Tulokset-K7'!$AL$62</f>
        <v>GH</v>
      </c>
      <c r="AF67">
        <f>'Tulokset-K7'!$AM$69</f>
        <v>898</v>
      </c>
      <c r="AG67">
        <f>'Tulokset-K7'!$AN$70</f>
        <v>16</v>
      </c>
      <c r="AH67">
        <f t="shared" si="6"/>
        <v>1</v>
      </c>
      <c r="AJ67" s="11" t="str">
        <f>'Tulokset-K8'!$AL$62</f>
        <v>Bay</v>
      </c>
      <c r="AK67" s="12">
        <f>'Tulokset-K8'!$AI$69</f>
        <v>987</v>
      </c>
      <c r="AL67" s="12">
        <f>'Tulokset-K8'!$AN$70</f>
        <v>19</v>
      </c>
      <c r="AM67" s="12">
        <f t="shared" si="7"/>
        <v>1</v>
      </c>
    </row>
    <row r="68" spans="1:39" ht="15" x14ac:dyDescent="0.25">
      <c r="A68" s="1" t="str">
        <f>'Tulokset-K1'!$AP$7</f>
        <v>TPS</v>
      </c>
      <c r="B68" s="14">
        <f>'Tulokset-K1'!$AQ$14</f>
        <v>1015</v>
      </c>
      <c r="C68" s="14">
        <f>'Tulokset-K1'!$AR$15</f>
        <v>16</v>
      </c>
      <c r="D68" s="14">
        <f t="shared" si="0"/>
        <v>1</v>
      </c>
      <c r="K68" t="str">
        <f>'Tulokset-K3'!$AP$7</f>
        <v>TKK</v>
      </c>
      <c r="L68">
        <f>'Tulokset-K3'!$AQ$14</f>
        <v>923</v>
      </c>
      <c r="M68">
        <f>'Tulokset-K3'!$AR$15</f>
        <v>4</v>
      </c>
      <c r="N68">
        <f t="shared" si="2"/>
        <v>1</v>
      </c>
      <c r="U68" t="str">
        <f>'Tulokset-K5'!$AP$7</f>
        <v>BcStory</v>
      </c>
      <c r="V68">
        <f>'Tulokset-K5'!$AQ$14</f>
        <v>927</v>
      </c>
      <c r="W68">
        <f>'Tulokset-K5'!$AR$15</f>
        <v>6</v>
      </c>
      <c r="X68">
        <f t="shared" si="4"/>
        <v>1</v>
      </c>
      <c r="AE68" t="str">
        <f>'Tulokset-K7'!$AP$7</f>
        <v>GH</v>
      </c>
      <c r="AF68">
        <f>'Tulokset-K7'!$AQ$14</f>
        <v>1035</v>
      </c>
      <c r="AG68">
        <f>'Tulokset-K7'!$AR$15</f>
        <v>18</v>
      </c>
      <c r="AH68">
        <f t="shared" si="6"/>
        <v>1</v>
      </c>
    </row>
    <row r="69" spans="1:39" ht="15" x14ac:dyDescent="0.25">
      <c r="A69" s="1" t="str">
        <f>'Tulokset-K1'!$AT$7</f>
        <v>GB</v>
      </c>
      <c r="B69" s="14">
        <f>'Tulokset-K1'!$AU$14</f>
        <v>1013</v>
      </c>
      <c r="C69" s="14">
        <f>'Tulokset-K1'!$AV$15</f>
        <v>4</v>
      </c>
      <c r="D69" s="14">
        <f t="shared" si="0"/>
        <v>1</v>
      </c>
      <c r="K69" s="50" t="str">
        <f>'Tulokset-K3'!$AT$7</f>
        <v>Bay</v>
      </c>
      <c r="L69">
        <f>'Tulokset-K3'!$AU$14</f>
        <v>994</v>
      </c>
      <c r="M69">
        <f>'Tulokset-K3'!$AV$15</f>
        <v>16</v>
      </c>
      <c r="N69">
        <f t="shared" si="2"/>
        <v>1</v>
      </c>
      <c r="U69" s="50" t="str">
        <f>'Tulokset-K5'!$AT$7</f>
        <v>TPS</v>
      </c>
      <c r="V69">
        <f>'Tulokset-K5'!$AU$14</f>
        <v>981</v>
      </c>
      <c r="W69">
        <f>'Tulokset-K5'!$AV$15</f>
        <v>14</v>
      </c>
      <c r="X69">
        <f t="shared" si="4"/>
        <v>1</v>
      </c>
      <c r="AE69" s="50" t="str">
        <f>'Tulokset-K7'!$AT$7</f>
        <v>GB</v>
      </c>
      <c r="AF69">
        <f>'Tulokset-K7'!$AU$14</f>
        <v>874</v>
      </c>
      <c r="AG69">
        <f>'Tulokset-K7'!$AV$15</f>
        <v>2</v>
      </c>
      <c r="AH69">
        <f t="shared" si="6"/>
        <v>1</v>
      </c>
    </row>
    <row r="70" spans="1:39" ht="15" x14ac:dyDescent="0.25">
      <c r="A70" s="1" t="str">
        <f>'Tulokset-K1'!$AP$18</f>
        <v>Mistral</v>
      </c>
      <c r="B70" s="14">
        <f>'Tulokset-K1'!$AQ$25</f>
        <v>970</v>
      </c>
      <c r="C70" s="14">
        <f>'Tulokset-K1'!$AR$26</f>
        <v>4</v>
      </c>
      <c r="D70" s="14">
        <f t="shared" si="0"/>
        <v>1</v>
      </c>
      <c r="K70" t="str">
        <f>'Tulokset-K3'!$AP$18</f>
        <v>GB</v>
      </c>
      <c r="L70">
        <f>'Tulokset-K3'!$AQ$25</f>
        <v>951</v>
      </c>
      <c r="M70">
        <f>'Tulokset-K3'!$AR$26</f>
        <v>2</v>
      </c>
      <c r="N70">
        <f t="shared" si="2"/>
        <v>1</v>
      </c>
      <c r="U70" t="str">
        <f>'Tulokset-K5'!$AP$18</f>
        <v>Patteri</v>
      </c>
      <c r="V70">
        <f>'Tulokset-K5'!$AQ$25</f>
        <v>1007</v>
      </c>
      <c r="W70">
        <f>'Tulokset-K5'!$AR$26</f>
        <v>16</v>
      </c>
      <c r="X70">
        <f t="shared" si="4"/>
        <v>1</v>
      </c>
      <c r="AE70" t="str">
        <f>'Tulokset-K7'!$AP$18</f>
        <v>Mistral</v>
      </c>
      <c r="AF70">
        <f>'Tulokset-K7'!$AQ$25</f>
        <v>994</v>
      </c>
      <c r="AG70">
        <f>'Tulokset-K7'!$AR$26</f>
        <v>6</v>
      </c>
      <c r="AH70">
        <f t="shared" si="6"/>
        <v>1</v>
      </c>
    </row>
    <row r="71" spans="1:39" ht="15" x14ac:dyDescent="0.25">
      <c r="A71" s="1" t="str">
        <f>'Tulokset-K1'!$AT$18</f>
        <v>Bay</v>
      </c>
      <c r="B71" s="14">
        <f>'Tulokset-K1'!$AU$25</f>
        <v>1009</v>
      </c>
      <c r="C71" s="14">
        <f>'Tulokset-K1'!$AV$26</f>
        <v>16</v>
      </c>
      <c r="D71" s="14">
        <f t="shared" si="0"/>
        <v>1</v>
      </c>
      <c r="K71" t="str">
        <f>'Tulokset-K3'!$AT$18</f>
        <v>Mainarit</v>
      </c>
      <c r="L71">
        <f>'Tulokset-K3'!$AU$25</f>
        <v>1003</v>
      </c>
      <c r="M71">
        <f>'Tulokset-K3'!$AV$26</f>
        <v>18</v>
      </c>
      <c r="N71">
        <f t="shared" si="2"/>
        <v>1</v>
      </c>
      <c r="U71" t="str">
        <f>'Tulokset-K5'!$AT$18</f>
        <v>TKK</v>
      </c>
      <c r="V71">
        <f>'Tulokset-K5'!$AU$25</f>
        <v>968</v>
      </c>
      <c r="W71">
        <f>'Tulokset-K5'!$AV$26</f>
        <v>4</v>
      </c>
      <c r="X71">
        <f t="shared" si="4"/>
        <v>1</v>
      </c>
      <c r="AE71" t="str">
        <f>'Tulokset-K7'!$AT$18</f>
        <v>TPS</v>
      </c>
      <c r="AF71">
        <f>'Tulokset-K7'!$AU$25</f>
        <v>1013</v>
      </c>
      <c r="AG71">
        <f>'Tulokset-K7'!$AV$26</f>
        <v>14</v>
      </c>
      <c r="AH71">
        <f t="shared" si="6"/>
        <v>1</v>
      </c>
    </row>
    <row r="72" spans="1:39" ht="15" x14ac:dyDescent="0.25">
      <c r="A72" s="1" t="str">
        <f>'Tulokset-K1'!$AP$29</f>
        <v>Patteri</v>
      </c>
      <c r="B72" s="14">
        <f>'Tulokset-K1'!$AQ$36</f>
        <v>1011</v>
      </c>
      <c r="C72" s="14">
        <f>'Tulokset-K1'!$AR$37</f>
        <v>6</v>
      </c>
      <c r="D72" s="14">
        <f t="shared" si="0"/>
        <v>1</v>
      </c>
      <c r="K72" t="str">
        <f>'Tulokset-K3'!$AP$29</f>
        <v>GH</v>
      </c>
      <c r="L72">
        <f>'Tulokset-K3'!$AQ$36</f>
        <v>901</v>
      </c>
      <c r="M72">
        <f>'Tulokset-K3'!$AR$37</f>
        <v>4</v>
      </c>
      <c r="N72">
        <f t="shared" si="2"/>
        <v>1</v>
      </c>
      <c r="U72" t="str">
        <f>'Tulokset-K5'!$AP$29</f>
        <v>Mainarit</v>
      </c>
      <c r="V72">
        <f>'Tulokset-K5'!$AQ$36</f>
        <v>1027</v>
      </c>
      <c r="W72">
        <f>'Tulokset-K5'!$AR$37</f>
        <v>16</v>
      </c>
      <c r="X72">
        <f t="shared" si="4"/>
        <v>1</v>
      </c>
      <c r="AE72" t="str">
        <f>'Tulokset-K7'!$AP$29</f>
        <v>AllStars</v>
      </c>
      <c r="AF72">
        <f>'Tulokset-K7'!$AQ$36</f>
        <v>1029</v>
      </c>
      <c r="AG72">
        <f>'Tulokset-K7'!$AR$37</f>
        <v>4</v>
      </c>
      <c r="AH72">
        <f t="shared" si="6"/>
        <v>1</v>
      </c>
    </row>
    <row r="73" spans="1:39" ht="15" x14ac:dyDescent="0.25">
      <c r="A73" s="1" t="str">
        <f>'Tulokset-K1'!$AT$29</f>
        <v>AllStars</v>
      </c>
      <c r="B73" s="14">
        <f>'Tulokset-K1'!$AU$36</f>
        <v>1064</v>
      </c>
      <c r="C73" s="14">
        <f>'Tulokset-K1'!$AV$37</f>
        <v>14</v>
      </c>
      <c r="D73" s="14">
        <f t="shared" si="0"/>
        <v>1</v>
      </c>
      <c r="K73" t="str">
        <f>'Tulokset-K3'!$AT$29</f>
        <v>Patteri</v>
      </c>
      <c r="L73">
        <f>'Tulokset-K3'!$AU$36</f>
        <v>1017</v>
      </c>
      <c r="M73">
        <f>'Tulokset-K3'!$AV$37</f>
        <v>16</v>
      </c>
      <c r="N73">
        <f t="shared" si="2"/>
        <v>1</v>
      </c>
      <c r="U73" t="str">
        <f>'Tulokset-K5'!$AT$29</f>
        <v>Bay</v>
      </c>
      <c r="V73">
        <f>'Tulokset-K5'!$AU$36</f>
        <v>1026</v>
      </c>
      <c r="W73">
        <f>'Tulokset-K5'!$AV$37</f>
        <v>4</v>
      </c>
      <c r="X73">
        <f t="shared" si="4"/>
        <v>1</v>
      </c>
      <c r="AE73" t="str">
        <f>'Tulokset-K7'!$AT$29</f>
        <v>Bay</v>
      </c>
      <c r="AF73">
        <f>'Tulokset-K7'!$AU$36</f>
        <v>1076</v>
      </c>
      <c r="AG73">
        <f>'Tulokset-K7'!$AV$37</f>
        <v>16</v>
      </c>
      <c r="AH73">
        <f t="shared" si="6"/>
        <v>1</v>
      </c>
    </row>
    <row r="74" spans="1:39" ht="15" x14ac:dyDescent="0.25">
      <c r="A74" s="1" t="str">
        <f>'Tulokset-K1'!$AP$40</f>
        <v>Mainarit</v>
      </c>
      <c r="B74" s="14">
        <f>'Tulokset-K1'!$AQ$47</f>
        <v>994</v>
      </c>
      <c r="C74" s="14">
        <f>'Tulokset-K1'!$AR$48</f>
        <v>15</v>
      </c>
      <c r="D74" s="14">
        <f t="shared" si="0"/>
        <v>1</v>
      </c>
      <c r="K74" t="str">
        <f>'Tulokset-K3'!$AP$40</f>
        <v>BcStory</v>
      </c>
      <c r="L74">
        <f>'Tulokset-K3'!$AQ$47</f>
        <v>1028</v>
      </c>
      <c r="M74">
        <f>'Tulokset-K3'!$AR$48</f>
        <v>4</v>
      </c>
      <c r="N74">
        <f t="shared" si="2"/>
        <v>1</v>
      </c>
      <c r="U74" t="str">
        <f>'Tulokset-K5'!$AP$40</f>
        <v>RäMe</v>
      </c>
      <c r="V74">
        <f>'Tulokset-K5'!$AQ$47</f>
        <v>972</v>
      </c>
      <c r="W74">
        <f>'Tulokset-K5'!$AR$48</f>
        <v>0</v>
      </c>
      <c r="X74">
        <f t="shared" si="4"/>
        <v>1</v>
      </c>
      <c r="AE74" t="str">
        <f>'Tulokset-K7'!$AP$40</f>
        <v>Patteri</v>
      </c>
      <c r="AF74">
        <f>'Tulokset-K7'!$AQ$47</f>
        <v>1045</v>
      </c>
      <c r="AG74">
        <f>'Tulokset-K7'!$AR$48</f>
        <v>16</v>
      </c>
      <c r="AH74">
        <f t="shared" si="6"/>
        <v>1</v>
      </c>
    </row>
    <row r="75" spans="1:39" ht="15" x14ac:dyDescent="0.25">
      <c r="A75" s="1" t="str">
        <f>'Tulokset-K1'!$AT$40</f>
        <v>GH</v>
      </c>
      <c r="B75" s="14">
        <f>'Tulokset-K1'!$AU$47</f>
        <v>958</v>
      </c>
      <c r="C75" s="14">
        <f>'Tulokset-K1'!$AV$48</f>
        <v>5</v>
      </c>
      <c r="D75" s="14">
        <f t="shared" si="0"/>
        <v>1</v>
      </c>
      <c r="K75" t="str">
        <f>'Tulokset-K3'!$AT$40</f>
        <v>TPS</v>
      </c>
      <c r="L75">
        <f>'Tulokset-K3'!$AU$47</f>
        <v>1079</v>
      </c>
      <c r="M75">
        <f>'Tulokset-K3'!$AV$48</f>
        <v>16</v>
      </c>
      <c r="N75">
        <f t="shared" si="2"/>
        <v>1</v>
      </c>
      <c r="U75" t="str">
        <f>'Tulokset-K5'!$AT$40</f>
        <v>GB</v>
      </c>
      <c r="V75">
        <f>'Tulokset-K5'!$AU$47</f>
        <v>1057</v>
      </c>
      <c r="W75">
        <f>'Tulokset-K5'!$AV$48</f>
        <v>20</v>
      </c>
      <c r="X75">
        <f t="shared" si="4"/>
        <v>1</v>
      </c>
      <c r="AE75" t="str">
        <f>'Tulokset-K7'!$AT$40</f>
        <v>Mainarit</v>
      </c>
      <c r="AF75">
        <f>'Tulokset-K7'!$AU$47</f>
        <v>1029</v>
      </c>
      <c r="AG75">
        <f>'Tulokset-K7'!$AV$48</f>
        <v>4</v>
      </c>
      <c r="AH75">
        <f t="shared" si="6"/>
        <v>1</v>
      </c>
    </row>
    <row r="76" spans="1:39" ht="15" x14ac:dyDescent="0.25">
      <c r="A76" s="1" t="str">
        <f>'Tulokset-K1'!$AP$51</f>
        <v>TKK</v>
      </c>
      <c r="B76" s="14">
        <f>'Tulokset-K1'!$AQ$58</f>
        <v>848</v>
      </c>
      <c r="C76" s="14">
        <f>'Tulokset-K1'!$AR$59</f>
        <v>2</v>
      </c>
      <c r="D76" s="14">
        <f t="shared" si="0"/>
        <v>1</v>
      </c>
      <c r="K76" t="str">
        <f>'Tulokset-K3'!$AP$51</f>
        <v>RäMe</v>
      </c>
      <c r="L76">
        <f>'Tulokset-K3'!$AQ$58</f>
        <v>1080</v>
      </c>
      <c r="M76">
        <f>'Tulokset-K3'!$AR$59</f>
        <v>18</v>
      </c>
      <c r="N76">
        <f t="shared" si="2"/>
        <v>1</v>
      </c>
      <c r="U76" t="str">
        <f>'Tulokset-K5'!$AP$51</f>
        <v>WRB</v>
      </c>
      <c r="V76">
        <f>'Tulokset-K5'!$AQ$58</f>
        <v>1023</v>
      </c>
      <c r="W76">
        <f>'Tulokset-K5'!$AR$59</f>
        <v>2</v>
      </c>
      <c r="X76">
        <f t="shared" si="4"/>
        <v>1</v>
      </c>
      <c r="AE76" t="str">
        <f>'Tulokset-K7'!$AP$51</f>
        <v>TKK</v>
      </c>
      <c r="AF76">
        <f>'Tulokset-K7'!$AQ$58</f>
        <v>996</v>
      </c>
      <c r="AG76">
        <f>'Tulokset-K7'!$AR$59</f>
        <v>16</v>
      </c>
      <c r="AH76">
        <f t="shared" si="6"/>
        <v>1</v>
      </c>
    </row>
    <row r="77" spans="1:39" ht="15" x14ac:dyDescent="0.25">
      <c r="A77" s="1" t="str">
        <f>'Tulokset-K1'!$AT$51</f>
        <v>RäMe</v>
      </c>
      <c r="B77" s="14">
        <f>'Tulokset-K1'!$AU$58</f>
        <v>948</v>
      </c>
      <c r="C77" s="14">
        <f>'Tulokset-K1'!$AV$59</f>
        <v>18</v>
      </c>
      <c r="D77" s="14">
        <f t="shared" si="0"/>
        <v>1</v>
      </c>
      <c r="K77" t="str">
        <f>'Tulokset-K3'!$AT$51</f>
        <v>Mistral</v>
      </c>
      <c r="L77">
        <f>'Tulokset-K3'!$AU$58</f>
        <v>1029</v>
      </c>
      <c r="M77">
        <f>'Tulokset-K3'!$AV$59</f>
        <v>2</v>
      </c>
      <c r="N77">
        <f t="shared" si="2"/>
        <v>1</v>
      </c>
      <c r="U77" t="str">
        <f>'Tulokset-K5'!$AT$51</f>
        <v>AllStars</v>
      </c>
      <c r="V77">
        <f>'Tulokset-K5'!$AU$58</f>
        <v>1136</v>
      </c>
      <c r="W77">
        <f>'Tulokset-K5'!$AV$59</f>
        <v>18</v>
      </c>
      <c r="X77">
        <f t="shared" si="4"/>
        <v>1</v>
      </c>
      <c r="AE77" t="str">
        <f>'Tulokset-K7'!$AT$51</f>
        <v>RäMe</v>
      </c>
      <c r="AF77">
        <f>'Tulokset-K7'!$AU$58</f>
        <v>952</v>
      </c>
      <c r="AG77">
        <f>'Tulokset-K7'!$AV$59</f>
        <v>4</v>
      </c>
      <c r="AH77">
        <f t="shared" si="6"/>
        <v>1</v>
      </c>
    </row>
    <row r="78" spans="1:39" ht="15" x14ac:dyDescent="0.25">
      <c r="A78" s="1" t="str">
        <f>'Tulokset-K1'!$AP$62</f>
        <v>BcStory</v>
      </c>
      <c r="B78" s="14">
        <f>'Tulokset-K1'!$AQ$69</f>
        <v>986</v>
      </c>
      <c r="C78" s="14">
        <f>'Tulokset-K1'!$AR$70</f>
        <v>4</v>
      </c>
      <c r="D78" s="14">
        <f t="shared" si="0"/>
        <v>1</v>
      </c>
      <c r="K78" t="str">
        <f>'Tulokset-K3'!$AP$62</f>
        <v>WRB</v>
      </c>
      <c r="L78">
        <f>'Tulokset-K3'!$AQ$69</f>
        <v>975</v>
      </c>
      <c r="M78">
        <f>'Tulokset-K3'!$AR$70</f>
        <v>4</v>
      </c>
      <c r="N78">
        <f t="shared" si="2"/>
        <v>1</v>
      </c>
      <c r="U78" t="str">
        <f>'Tulokset-K5'!$AP$62</f>
        <v>Mistral</v>
      </c>
      <c r="V78">
        <f>'Tulokset-K5'!$AQ$69</f>
        <v>1020</v>
      </c>
      <c r="W78">
        <f>'Tulokset-K5'!$AR$70</f>
        <v>16</v>
      </c>
      <c r="X78">
        <f t="shared" si="4"/>
        <v>1</v>
      </c>
      <c r="AE78" t="str">
        <f>'Tulokset-K7'!$AP$62</f>
        <v>WRB</v>
      </c>
      <c r="AF78">
        <f>'Tulokset-K7'!$AQ$69</f>
        <v>978</v>
      </c>
      <c r="AG78">
        <f>'Tulokset-K7'!$AR$70</f>
        <v>6</v>
      </c>
      <c r="AH78">
        <f t="shared" si="6"/>
        <v>1</v>
      </c>
    </row>
    <row r="79" spans="1:39" ht="15.75" thickBot="1" x14ac:dyDescent="0.3">
      <c r="A79" s="11" t="str">
        <f>'Tulokset-K1'!$AT$62</f>
        <v>WRB</v>
      </c>
      <c r="B79" s="12">
        <f>'Tulokset-K1'!$AU$69</f>
        <v>1025</v>
      </c>
      <c r="C79" s="12">
        <f>'Tulokset-K1'!$AV$70</f>
        <v>16</v>
      </c>
      <c r="D79" s="12">
        <f t="shared" si="0"/>
        <v>1</v>
      </c>
      <c r="K79" s="11" t="str">
        <f>'Tulokset-K3'!$AT$62</f>
        <v>AllStars</v>
      </c>
      <c r="L79" s="12">
        <f>'Tulokset-K3'!$AU$69</f>
        <v>1049</v>
      </c>
      <c r="M79" s="12">
        <f>'Tulokset-K3'!$AV$70</f>
        <v>16</v>
      </c>
      <c r="N79" s="12">
        <f t="shared" si="2"/>
        <v>1</v>
      </c>
      <c r="U79" s="11" t="str">
        <f>'Tulokset-K5'!$AT$62</f>
        <v>GH</v>
      </c>
      <c r="V79" s="12">
        <f>'Tulokset-K5'!$AU$69</f>
        <v>961</v>
      </c>
      <c r="W79" s="12">
        <f>'Tulokset-K5'!$AV$70</f>
        <v>4</v>
      </c>
      <c r="X79" s="12">
        <f t="shared" si="4"/>
        <v>1</v>
      </c>
      <c r="AE79" s="11" t="str">
        <f>'Tulokset-K7'!$AT$62</f>
        <v>BcStory</v>
      </c>
      <c r="AF79" s="12">
        <f>'Tulokset-K7'!$AU$69</f>
        <v>987</v>
      </c>
      <c r="AG79" s="12">
        <f>'Tulokset-K7'!$AV$70</f>
        <v>14</v>
      </c>
      <c r="AH79" s="12">
        <f t="shared" si="6"/>
        <v>1</v>
      </c>
    </row>
    <row r="80" spans="1:39" ht="15" x14ac:dyDescent="0.25">
      <c r="A80" s="1" t="str">
        <f>'Tulokset-K2'!$B$7</f>
        <v>WRB</v>
      </c>
      <c r="B80" s="14">
        <f>'Tulokset-K2'!$C$14</f>
        <v>827</v>
      </c>
      <c r="C80" s="14">
        <f>'Tulokset-K2'!$D$15</f>
        <v>0</v>
      </c>
      <c r="D80" s="14">
        <f>IF(B80&gt;0,1,0)</f>
        <v>1</v>
      </c>
    </row>
    <row r="81" spans="1:4" ht="15" x14ac:dyDescent="0.25">
      <c r="A81" s="1" t="str">
        <f>'Tulokset-K2'!$F$7</f>
        <v>AllStars</v>
      </c>
      <c r="B81" s="14">
        <f>'Tulokset-K2'!$G$14</f>
        <v>946</v>
      </c>
      <c r="C81" s="14">
        <f>'Tulokset-K2'!$H$15</f>
        <v>20</v>
      </c>
      <c r="D81" s="14">
        <f t="shared" ref="D81:D139" si="8">IF(B81&gt;0,1,0)</f>
        <v>1</v>
      </c>
    </row>
    <row r="82" spans="1:4" ht="15" x14ac:dyDescent="0.25">
      <c r="A82" s="1" t="str">
        <f>'Tulokset-K2'!$B$18</f>
        <v>RäMe</v>
      </c>
      <c r="B82" s="14">
        <f>'Tulokset-K2'!$C$25</f>
        <v>918</v>
      </c>
      <c r="C82" s="14">
        <f>'Tulokset-K2'!$D$26</f>
        <v>4</v>
      </c>
      <c r="D82" s="14">
        <f t="shared" si="8"/>
        <v>1</v>
      </c>
    </row>
    <row r="83" spans="1:4" ht="15" x14ac:dyDescent="0.25">
      <c r="A83" s="1" t="str">
        <f>'Tulokset-K2'!$F$18</f>
        <v>GB</v>
      </c>
      <c r="B83" s="14">
        <f>'Tulokset-K2'!$G$25</f>
        <v>972</v>
      </c>
      <c r="C83" s="14">
        <f>'Tulokset-K2'!$H$26</f>
        <v>16</v>
      </c>
      <c r="D83" s="14">
        <f t="shared" si="8"/>
        <v>1</v>
      </c>
    </row>
    <row r="84" spans="1:4" ht="15" x14ac:dyDescent="0.25">
      <c r="A84" s="1" t="str">
        <f>'Tulokset-K2'!$B$29</f>
        <v>Mainarit</v>
      </c>
      <c r="B84" s="14">
        <f>'Tulokset-K2'!$C$36</f>
        <v>989</v>
      </c>
      <c r="C84" s="14">
        <f>'Tulokset-K2'!$D$37</f>
        <v>16</v>
      </c>
      <c r="D84" s="14">
        <f t="shared" si="8"/>
        <v>1</v>
      </c>
    </row>
    <row r="85" spans="1:4" ht="15" x14ac:dyDescent="0.25">
      <c r="A85" s="1" t="str">
        <f>'Tulokset-K2'!$F$29</f>
        <v>BcStory</v>
      </c>
      <c r="B85" s="14">
        <f>'Tulokset-K2'!$G$36</f>
        <v>886</v>
      </c>
      <c r="C85" s="14">
        <f>'Tulokset-K2'!$H$37</f>
        <v>4</v>
      </c>
      <c r="D85" s="14">
        <f t="shared" si="8"/>
        <v>1</v>
      </c>
    </row>
    <row r="86" spans="1:4" ht="15" x14ac:dyDescent="0.25">
      <c r="A86" s="1" t="str">
        <f>'Tulokset-K2'!$B$40</f>
        <v>TKK</v>
      </c>
      <c r="B86" s="14">
        <f>'Tulokset-K2'!$C$47</f>
        <v>962</v>
      </c>
      <c r="C86" s="14">
        <f>'Tulokset-K2'!$D$48</f>
        <v>4</v>
      </c>
      <c r="D86" s="14">
        <f t="shared" si="8"/>
        <v>1</v>
      </c>
    </row>
    <row r="87" spans="1:4" ht="15" x14ac:dyDescent="0.25">
      <c r="A87" s="1" t="str">
        <f>'Tulokset-K2'!$F$40</f>
        <v>Bay</v>
      </c>
      <c r="B87" s="14">
        <f>'Tulokset-K2'!$G$47</f>
        <v>1010</v>
      </c>
      <c r="C87" s="14">
        <f>'Tulokset-K2'!$H$48</f>
        <v>16</v>
      </c>
      <c r="D87" s="14">
        <f t="shared" si="8"/>
        <v>1</v>
      </c>
    </row>
    <row r="88" spans="1:4" ht="15" x14ac:dyDescent="0.25">
      <c r="A88" s="1" t="str">
        <f>'Tulokset-K2'!$B$51</f>
        <v>TPS</v>
      </c>
      <c r="B88" s="14">
        <f>'Tulokset-K2'!$C$58</f>
        <v>985</v>
      </c>
      <c r="C88" s="14">
        <f>'Tulokset-K2'!$D$59</f>
        <v>4</v>
      </c>
      <c r="D88" s="14">
        <f t="shared" si="8"/>
        <v>1</v>
      </c>
    </row>
    <row r="89" spans="1:4" ht="15" x14ac:dyDescent="0.25">
      <c r="A89" s="1" t="str">
        <f>'Tulokset-K2'!$F$51</f>
        <v>Patteri</v>
      </c>
      <c r="B89" s="14">
        <f>'Tulokset-K2'!$G$58</f>
        <v>1004</v>
      </c>
      <c r="C89" s="14">
        <f>'Tulokset-K2'!$H$59</f>
        <v>16</v>
      </c>
      <c r="D89" s="14">
        <f t="shared" si="8"/>
        <v>1</v>
      </c>
    </row>
    <row r="90" spans="1:4" ht="15" x14ac:dyDescent="0.25">
      <c r="A90" s="1" t="str">
        <f>'Tulokset-K2'!$B$62</f>
        <v>GH</v>
      </c>
      <c r="B90" s="14">
        <f>'Tulokset-K2'!$C$69</f>
        <v>1058</v>
      </c>
      <c r="C90" s="14">
        <f>'Tulokset-K2'!$D$70</f>
        <v>20</v>
      </c>
      <c r="D90" s="14">
        <f t="shared" si="8"/>
        <v>1</v>
      </c>
    </row>
    <row r="91" spans="1:4" ht="15" x14ac:dyDescent="0.25">
      <c r="A91" s="1" t="str">
        <f>'Tulokset-K2'!$F$62</f>
        <v>Mistral</v>
      </c>
      <c r="B91" s="14">
        <f>'Tulokset-K2'!$G$69</f>
        <v>855</v>
      </c>
      <c r="C91" s="14">
        <f>'Tulokset-K2'!$H$70</f>
        <v>0</v>
      </c>
      <c r="D91" s="14">
        <f t="shared" si="8"/>
        <v>1</v>
      </c>
    </row>
    <row r="92" spans="1:4" ht="15" x14ac:dyDescent="0.25">
      <c r="A92" s="1" t="str">
        <f>'Tulokset-K2'!$J$7</f>
        <v>RäMe</v>
      </c>
      <c r="B92" s="14">
        <f>'Tulokset-K2'!$K$14</f>
        <v>871</v>
      </c>
      <c r="C92" s="14">
        <f>'Tulokset-K2'!$L$15</f>
        <v>4</v>
      </c>
      <c r="D92" s="14">
        <f t="shared" si="8"/>
        <v>1</v>
      </c>
    </row>
    <row r="93" spans="1:4" ht="15" x14ac:dyDescent="0.25">
      <c r="A93" s="1" t="str">
        <f>'Tulokset-K2'!$N$7</f>
        <v>Mistral</v>
      </c>
      <c r="B93" s="14">
        <f>'Tulokset-K2'!$O$14</f>
        <v>899</v>
      </c>
      <c r="C93" s="14">
        <f>'Tulokset-K2'!$P$15</f>
        <v>16</v>
      </c>
      <c r="D93" s="14">
        <f t="shared" si="8"/>
        <v>1</v>
      </c>
    </row>
    <row r="94" spans="1:4" ht="15" x14ac:dyDescent="0.25">
      <c r="A94" s="1" t="str">
        <f>'Tulokset-K2'!$J$18</f>
        <v>TPS</v>
      </c>
      <c r="B94" s="14">
        <f>'Tulokset-K2'!$K$25</f>
        <v>992</v>
      </c>
      <c r="C94" s="14">
        <f>'Tulokset-K2'!$L$26</f>
        <v>16</v>
      </c>
      <c r="D94" s="14">
        <f t="shared" si="8"/>
        <v>1</v>
      </c>
    </row>
    <row r="95" spans="1:4" ht="15" x14ac:dyDescent="0.25">
      <c r="A95" s="1" t="str">
        <f>'Tulokset-K2'!$N$18</f>
        <v>WRB</v>
      </c>
      <c r="B95" s="14">
        <f>'Tulokset-K2'!$O$25</f>
        <v>932</v>
      </c>
      <c r="C95" s="14">
        <f>'Tulokset-K2'!$P$26</f>
        <v>4</v>
      </c>
      <c r="D95" s="14">
        <f t="shared" si="8"/>
        <v>1</v>
      </c>
    </row>
    <row r="96" spans="1:4" ht="15" x14ac:dyDescent="0.25">
      <c r="A96" s="1" t="str">
        <f>'Tulokset-K2'!$J$29</f>
        <v>TKK</v>
      </c>
      <c r="B96" s="14">
        <f>'Tulokset-K2'!$K$36</f>
        <v>1008</v>
      </c>
      <c r="C96" s="14">
        <f>'Tulokset-K2'!$L$37</f>
        <v>18</v>
      </c>
      <c r="D96" s="14">
        <f t="shared" si="8"/>
        <v>1</v>
      </c>
    </row>
    <row r="97" spans="1:4" ht="15" x14ac:dyDescent="0.25">
      <c r="A97" s="1" t="str">
        <f>'Tulokset-K2'!$N$29</f>
        <v>GH</v>
      </c>
      <c r="B97" s="14">
        <f>'Tulokset-K2'!$O$36</f>
        <v>908</v>
      </c>
      <c r="C97" s="14">
        <f>'Tulokset-K2'!$P$37</f>
        <v>2</v>
      </c>
      <c r="D97" s="14">
        <f t="shared" si="8"/>
        <v>1</v>
      </c>
    </row>
    <row r="98" spans="1:4" ht="15" x14ac:dyDescent="0.25">
      <c r="A98" s="1" t="str">
        <f>'Tulokset-K2'!$J$40</f>
        <v>Patteri</v>
      </c>
      <c r="B98" s="14">
        <f>'Tulokset-K2'!$K$47</f>
        <v>992</v>
      </c>
      <c r="C98" s="14">
        <f>'Tulokset-K2'!$L$48</f>
        <v>16</v>
      </c>
      <c r="D98" s="14">
        <f t="shared" si="8"/>
        <v>1</v>
      </c>
    </row>
    <row r="99" spans="1:4" ht="15" x14ac:dyDescent="0.25">
      <c r="A99" s="1" t="str">
        <f>'Tulokset-K2'!$N$40</f>
        <v>BcStory</v>
      </c>
      <c r="B99" s="14">
        <f>'Tulokset-K2'!$O$47</f>
        <v>945</v>
      </c>
      <c r="C99" s="14">
        <f>'Tulokset-K2'!$P$48</f>
        <v>4</v>
      </c>
      <c r="D99" s="14">
        <f t="shared" si="8"/>
        <v>1</v>
      </c>
    </row>
    <row r="100" spans="1:4" ht="15" x14ac:dyDescent="0.25">
      <c r="A100" s="1" t="str">
        <f>'Tulokset-K2'!$J$51</f>
        <v>GB</v>
      </c>
      <c r="B100" s="14">
        <f>'Tulokset-K2'!$K$58</f>
        <v>914</v>
      </c>
      <c r="C100" s="14">
        <f>'Tulokset-K2'!$L$59</f>
        <v>4</v>
      </c>
      <c r="D100" s="14">
        <f t="shared" si="8"/>
        <v>1</v>
      </c>
    </row>
    <row r="101" spans="1:4" ht="15" x14ac:dyDescent="0.25">
      <c r="A101" s="1" t="str">
        <f>'Tulokset-K2'!$N$51</f>
        <v>Bay</v>
      </c>
      <c r="B101" s="14">
        <f>'Tulokset-K2'!$O$58</f>
        <v>1010</v>
      </c>
      <c r="C101" s="14">
        <f>'Tulokset-K2'!$P$59</f>
        <v>16</v>
      </c>
      <c r="D101" s="14">
        <f t="shared" si="8"/>
        <v>1</v>
      </c>
    </row>
    <row r="102" spans="1:4" ht="15" x14ac:dyDescent="0.25">
      <c r="A102" s="1" t="str">
        <f>'Tulokset-K2'!$J$62</f>
        <v>Mainarit</v>
      </c>
      <c r="B102" s="14">
        <f>'Tulokset-K2'!$K$69</f>
        <v>989</v>
      </c>
      <c r="C102" s="14">
        <f>'Tulokset-K2'!$L$70</f>
        <v>18</v>
      </c>
      <c r="D102" s="14">
        <f t="shared" si="8"/>
        <v>1</v>
      </c>
    </row>
    <row r="103" spans="1:4" ht="15" x14ac:dyDescent="0.25">
      <c r="A103" s="1" t="str">
        <f>'Tulokset-K2'!$N$62</f>
        <v>AllStars</v>
      </c>
      <c r="B103" s="14">
        <f>'Tulokset-K2'!$O$69</f>
        <v>869</v>
      </c>
      <c r="C103" s="14">
        <f>'Tulokset-K2'!$P$70</f>
        <v>2</v>
      </c>
      <c r="D103" s="14">
        <f t="shared" si="8"/>
        <v>1</v>
      </c>
    </row>
    <row r="104" spans="1:4" ht="15" x14ac:dyDescent="0.25">
      <c r="A104" s="1" t="str">
        <f>'Tulokset-K2'!$R$7</f>
        <v>GH</v>
      </c>
      <c r="B104" s="14">
        <f>'Tulokset-K2'!$S$14</f>
        <v>842</v>
      </c>
      <c r="C104" s="14">
        <f>'Tulokset-K2'!$T$15</f>
        <v>2</v>
      </c>
      <c r="D104" s="14">
        <f t="shared" si="8"/>
        <v>1</v>
      </c>
    </row>
    <row r="105" spans="1:4" ht="15" x14ac:dyDescent="0.25">
      <c r="A105" s="1" t="str">
        <f>'Tulokset-K2'!$V$7</f>
        <v>Patteri</v>
      </c>
      <c r="B105" s="14">
        <f>'Tulokset-K2'!$W$14</f>
        <v>960</v>
      </c>
      <c r="C105" s="14">
        <f>'Tulokset-K2'!$X$15</f>
        <v>18</v>
      </c>
      <c r="D105" s="14">
        <f t="shared" si="8"/>
        <v>1</v>
      </c>
    </row>
    <row r="106" spans="1:4" ht="15" x14ac:dyDescent="0.25">
      <c r="A106" s="1" t="str">
        <f>'Tulokset-K2'!$R$18</f>
        <v>TKK</v>
      </c>
      <c r="B106" s="14">
        <f>'Tulokset-K2'!$S$25</f>
        <v>988</v>
      </c>
      <c r="C106" s="14">
        <f>'Tulokset-K2'!$T$26</f>
        <v>16</v>
      </c>
      <c r="D106" s="14">
        <f t="shared" si="8"/>
        <v>1</v>
      </c>
    </row>
    <row r="107" spans="1:4" ht="15" x14ac:dyDescent="0.25">
      <c r="A107" s="1" t="str">
        <f>'Tulokset-K2'!$V$18</f>
        <v>AllStars</v>
      </c>
      <c r="B107" s="14">
        <f>'Tulokset-K2'!$W$25</f>
        <v>925</v>
      </c>
      <c r="C107" s="14">
        <f>'Tulokset-K2'!$X$26</f>
        <v>4</v>
      </c>
      <c r="D107" s="14">
        <f t="shared" si="8"/>
        <v>1</v>
      </c>
    </row>
    <row r="108" spans="1:4" ht="15" x14ac:dyDescent="0.25">
      <c r="A108" s="1" t="str">
        <f>'Tulokset-K2'!$R$29</f>
        <v>Bay</v>
      </c>
      <c r="B108" s="14">
        <f>'Tulokset-K2'!$S$36</f>
        <v>1093</v>
      </c>
      <c r="C108" s="14">
        <f>'Tulokset-K2'!$T$37</f>
        <v>18</v>
      </c>
      <c r="D108" s="14">
        <f t="shared" si="8"/>
        <v>1</v>
      </c>
    </row>
    <row r="109" spans="1:4" ht="15" x14ac:dyDescent="0.25">
      <c r="A109" s="1" t="str">
        <f>'Tulokset-K2'!$V$29</f>
        <v>WRB</v>
      </c>
      <c r="B109" s="14">
        <f>'Tulokset-K2'!$W$36</f>
        <v>960</v>
      </c>
      <c r="C109" s="14">
        <f>'Tulokset-K2'!$X$37</f>
        <v>2</v>
      </c>
      <c r="D109" s="14">
        <f t="shared" si="8"/>
        <v>1</v>
      </c>
    </row>
    <row r="110" spans="1:4" ht="15" x14ac:dyDescent="0.25">
      <c r="A110" s="1" t="str">
        <f>'Tulokset-K2'!$R$40</f>
        <v>TPS</v>
      </c>
      <c r="B110" s="14">
        <f>'Tulokset-K2'!$S$47</f>
        <v>1062</v>
      </c>
      <c r="C110" s="14">
        <f>'Tulokset-K2'!$T$48</f>
        <v>18</v>
      </c>
      <c r="D110" s="14">
        <f t="shared" si="8"/>
        <v>1</v>
      </c>
    </row>
    <row r="111" spans="1:4" ht="15" x14ac:dyDescent="0.25">
      <c r="A111" s="1" t="str">
        <f>'Tulokset-K2'!$V$40</f>
        <v>Mistral</v>
      </c>
      <c r="B111" s="14">
        <f>'Tulokset-K2'!$W$47</f>
        <v>918</v>
      </c>
      <c r="C111" s="14">
        <f>'Tulokset-K2'!$X$48</f>
        <v>2</v>
      </c>
      <c r="D111" s="14">
        <f t="shared" si="8"/>
        <v>1</v>
      </c>
    </row>
    <row r="112" spans="1:4" ht="15" x14ac:dyDescent="0.25">
      <c r="A112" s="1" t="str">
        <f>'Tulokset-K2'!$R$51</f>
        <v>RäMe</v>
      </c>
      <c r="B112" s="14">
        <f>'Tulokset-K2'!$S$58</f>
        <v>1013</v>
      </c>
      <c r="C112" s="14">
        <f>'Tulokset-K2'!$T$59</f>
        <v>4</v>
      </c>
      <c r="D112" s="14">
        <f t="shared" si="8"/>
        <v>1</v>
      </c>
    </row>
    <row r="113" spans="1:4" ht="15" x14ac:dyDescent="0.25">
      <c r="A113" s="1" t="str">
        <f>'Tulokset-K2'!$V$51</f>
        <v>Mainarit</v>
      </c>
      <c r="B113" s="14">
        <f>'Tulokset-K2'!$W$58</f>
        <v>1042</v>
      </c>
      <c r="C113" s="14">
        <f>'Tulokset-K2'!$X$59</f>
        <v>16</v>
      </c>
      <c r="D113" s="14">
        <f t="shared" si="8"/>
        <v>1</v>
      </c>
    </row>
    <row r="114" spans="1:4" ht="15" x14ac:dyDescent="0.25">
      <c r="A114" s="1" t="str">
        <f>'Tulokset-K2'!$R$62</f>
        <v>GB</v>
      </c>
      <c r="B114" s="14">
        <f>'Tulokset-K2'!$S$69</f>
        <v>1004</v>
      </c>
      <c r="C114" s="14">
        <f>'Tulokset-K2'!$T$70</f>
        <v>16</v>
      </c>
      <c r="D114" s="14">
        <f t="shared" si="8"/>
        <v>1</v>
      </c>
    </row>
    <row r="115" spans="1:4" ht="15" x14ac:dyDescent="0.25">
      <c r="A115" s="1" t="str">
        <f>'Tulokset-K2'!$V$62</f>
        <v>BcStory</v>
      </c>
      <c r="B115" s="14">
        <f>'Tulokset-K2'!$W$69</f>
        <v>993</v>
      </c>
      <c r="C115" s="14">
        <f>'Tulokset-K2'!$X$70</f>
        <v>4</v>
      </c>
      <c r="D115" s="14">
        <f t="shared" si="8"/>
        <v>1</v>
      </c>
    </row>
    <row r="116" spans="1:4" ht="15" x14ac:dyDescent="0.25">
      <c r="A116" s="1" t="str">
        <f>'Tulokset-K2'!$Z$7</f>
        <v>Mainarit</v>
      </c>
      <c r="B116" s="14">
        <f>'Tulokset-K2'!$AA$14</f>
        <v>995</v>
      </c>
      <c r="C116" s="14">
        <f>'Tulokset-K2'!$AB$15</f>
        <v>16</v>
      </c>
      <c r="D116" s="14">
        <f t="shared" si="8"/>
        <v>1</v>
      </c>
    </row>
    <row r="117" spans="1:4" ht="15" x14ac:dyDescent="0.25">
      <c r="A117" s="1" t="str">
        <f>'Tulokset-K2'!$AD$7</f>
        <v>Bay</v>
      </c>
      <c r="B117" s="14">
        <f>'Tulokset-K2'!$AE$14</f>
        <v>928</v>
      </c>
      <c r="C117" s="14">
        <f>'Tulokset-K2'!$AF$15</f>
        <v>4</v>
      </c>
      <c r="D117" s="14">
        <f t="shared" si="8"/>
        <v>1</v>
      </c>
    </row>
    <row r="118" spans="1:4" ht="15" x14ac:dyDescent="0.25">
      <c r="A118" s="1" t="str">
        <f>'Tulokset-K2'!$Z$18</f>
        <v>BcStory</v>
      </c>
      <c r="B118" s="14">
        <f>'Tulokset-K2'!$AA$25</f>
        <v>987</v>
      </c>
      <c r="C118" s="14">
        <f>'Tulokset-K2'!$AB$26</f>
        <v>14</v>
      </c>
      <c r="D118" s="14">
        <f t="shared" si="8"/>
        <v>1</v>
      </c>
    </row>
    <row r="119" spans="1:4" ht="15" x14ac:dyDescent="0.25">
      <c r="A119" s="1" t="str">
        <f>'Tulokset-K2'!$AD$18</f>
        <v>Mistral</v>
      </c>
      <c r="B119" s="14">
        <f>'Tulokset-K2'!$AE$25</f>
        <v>930</v>
      </c>
      <c r="C119" s="14">
        <f>'Tulokset-K2'!$AF$26</f>
        <v>6</v>
      </c>
      <c r="D119" s="14">
        <f t="shared" si="8"/>
        <v>1</v>
      </c>
    </row>
    <row r="120" spans="1:4" ht="15" x14ac:dyDescent="0.25">
      <c r="A120" s="1" t="str">
        <f>'Tulokset-K2'!$Z$29</f>
        <v>RäMe</v>
      </c>
      <c r="B120" s="14">
        <f>'Tulokset-K2'!$AA$36</f>
        <v>982</v>
      </c>
      <c r="C120" s="14">
        <f>'Tulokset-K2'!$AB$37</f>
        <v>4</v>
      </c>
      <c r="D120" s="14">
        <f t="shared" si="8"/>
        <v>1</v>
      </c>
    </row>
    <row r="121" spans="1:4" ht="15" x14ac:dyDescent="0.25">
      <c r="A121" s="1" t="str">
        <f>'Tulokset-K2'!$AD$29</f>
        <v>Patteri</v>
      </c>
      <c r="B121" s="14">
        <f>'Tulokset-K2'!$AE$36</f>
        <v>989</v>
      </c>
      <c r="C121" s="14">
        <f>'Tulokset-K2'!$AF$37</f>
        <v>16</v>
      </c>
      <c r="D121" s="14">
        <f t="shared" si="8"/>
        <v>1</v>
      </c>
    </row>
    <row r="122" spans="1:4" ht="15" x14ac:dyDescent="0.25">
      <c r="A122" s="1" t="str">
        <f>'Tulokset-K2'!$Z$40</f>
        <v>AllStars</v>
      </c>
      <c r="B122" s="14">
        <f>'Tulokset-K2'!$AA$47</f>
        <v>816</v>
      </c>
      <c r="C122" s="14">
        <f>'Tulokset-K2'!$AB$48</f>
        <v>6</v>
      </c>
      <c r="D122" s="14">
        <f t="shared" si="8"/>
        <v>1</v>
      </c>
    </row>
    <row r="123" spans="1:4" ht="15" x14ac:dyDescent="0.25">
      <c r="A123" s="1" t="str">
        <f>'Tulokset-K2'!$AD$40</f>
        <v>GB</v>
      </c>
      <c r="B123" s="14">
        <f>'Tulokset-K2'!$AE$47</f>
        <v>851</v>
      </c>
      <c r="C123" s="14">
        <f>'Tulokset-K2'!$AF$48</f>
        <v>14</v>
      </c>
      <c r="D123" s="14">
        <f t="shared" si="8"/>
        <v>1</v>
      </c>
    </row>
    <row r="124" spans="1:4" ht="15" x14ac:dyDescent="0.25">
      <c r="A124" s="1" t="str">
        <f>'Tulokset-K2'!$Z$51</f>
        <v>GH</v>
      </c>
      <c r="B124" s="14">
        <f>'Tulokset-K2'!$AA$58</f>
        <v>870</v>
      </c>
      <c r="C124" s="14">
        <f>'Tulokset-K2'!$AB$59</f>
        <v>4</v>
      </c>
      <c r="D124" s="14">
        <f t="shared" si="8"/>
        <v>1</v>
      </c>
    </row>
    <row r="125" spans="1:4" ht="15" x14ac:dyDescent="0.25">
      <c r="A125" s="1" t="str">
        <f>'Tulokset-K2'!$AD$51</f>
        <v>WRB</v>
      </c>
      <c r="B125" s="14">
        <f>'Tulokset-K2'!$AE$58</f>
        <v>916</v>
      </c>
      <c r="C125" s="14">
        <f>'Tulokset-K2'!$AF$59</f>
        <v>16</v>
      </c>
      <c r="D125" s="14">
        <f t="shared" si="8"/>
        <v>1</v>
      </c>
    </row>
    <row r="126" spans="1:4" ht="15" x14ac:dyDescent="0.25">
      <c r="A126" s="1" t="str">
        <f>'Tulokset-K2'!$Z$62</f>
        <v>TPS</v>
      </c>
      <c r="B126" s="14">
        <f>'Tulokset-K2'!$AA$69</f>
        <v>956</v>
      </c>
      <c r="C126" s="14">
        <f>'Tulokset-K2'!$AB$70</f>
        <v>18</v>
      </c>
      <c r="D126" s="14">
        <f t="shared" si="8"/>
        <v>1</v>
      </c>
    </row>
    <row r="127" spans="1:4" ht="15" x14ac:dyDescent="0.25">
      <c r="A127" s="1" t="str">
        <f>'Tulokset-K2'!$AD$62</f>
        <v>TKK</v>
      </c>
      <c r="B127" s="14">
        <f>'Tulokset-K2'!$AE$69</f>
        <v>923</v>
      </c>
      <c r="C127" s="14">
        <f>'Tulokset-K2'!$AF$70</f>
        <v>2</v>
      </c>
      <c r="D127" s="14">
        <f t="shared" si="8"/>
        <v>1</v>
      </c>
    </row>
    <row r="128" spans="1:4" ht="15" x14ac:dyDescent="0.25">
      <c r="A128" s="1" t="str">
        <f>'Tulokset-K2'!$AH$7</f>
        <v>TKK</v>
      </c>
      <c r="B128" s="14">
        <f>'Tulokset-K2'!$AI$14</f>
        <v>975</v>
      </c>
      <c r="C128" s="14">
        <f>'Tulokset-K2'!$AJ$15</f>
        <v>4</v>
      </c>
      <c r="D128" s="14">
        <f t="shared" si="8"/>
        <v>1</v>
      </c>
    </row>
    <row r="129" spans="1:4" ht="15" x14ac:dyDescent="0.25">
      <c r="A129" s="1" t="str">
        <f>'Tulokset-K2'!$AL$7</f>
        <v>BcStory</v>
      </c>
      <c r="B129" s="14">
        <f>'Tulokset-K2'!$AM$14</f>
        <v>1037</v>
      </c>
      <c r="C129" s="14">
        <f>'Tulokset-K2'!$AN$15</f>
        <v>16</v>
      </c>
      <c r="D129" s="14">
        <f t="shared" si="8"/>
        <v>1</v>
      </c>
    </row>
    <row r="130" spans="1:4" ht="15" x14ac:dyDescent="0.25">
      <c r="A130" s="1" t="str">
        <f>'Tulokset-K2'!$AH$18</f>
        <v>GB</v>
      </c>
      <c r="B130" s="14">
        <f>'Tulokset-K2'!$AI$25</f>
        <v>1015</v>
      </c>
      <c r="C130" s="14">
        <f>'Tulokset-K2'!$AJ$26</f>
        <v>14</v>
      </c>
      <c r="D130" s="14">
        <f t="shared" si="8"/>
        <v>1</v>
      </c>
    </row>
    <row r="131" spans="1:4" ht="15" x14ac:dyDescent="0.25">
      <c r="A131" s="1" t="str">
        <f>'Tulokset-K2'!$AL$18</f>
        <v>GH</v>
      </c>
      <c r="B131" s="14">
        <f>'Tulokset-K2'!$AM$25</f>
        <v>997</v>
      </c>
      <c r="C131" s="14">
        <f>'Tulokset-K2'!$AN$26</f>
        <v>6</v>
      </c>
      <c r="D131" s="14">
        <f t="shared" si="8"/>
        <v>1</v>
      </c>
    </row>
    <row r="132" spans="1:4" ht="15" x14ac:dyDescent="0.25">
      <c r="A132" s="1" t="str">
        <f>'Tulokset-K2'!$AH$29</f>
        <v>TPS</v>
      </c>
      <c r="B132" s="14">
        <f>'Tulokset-K2'!$AI$36</f>
        <v>898</v>
      </c>
      <c r="C132" s="14">
        <f>'Tulokset-K2'!$AJ$37</f>
        <v>0</v>
      </c>
      <c r="D132" s="14">
        <f t="shared" si="8"/>
        <v>1</v>
      </c>
    </row>
    <row r="133" spans="1:4" ht="15" x14ac:dyDescent="0.25">
      <c r="A133" s="1" t="str">
        <f>'Tulokset-K2'!$AL$29</f>
        <v>Mainarit</v>
      </c>
      <c r="B133" s="14">
        <f>'Tulokset-K2'!$AM$36</f>
        <v>1150</v>
      </c>
      <c r="C133" s="14">
        <f>'Tulokset-K2'!$AN$37</f>
        <v>20</v>
      </c>
      <c r="D133" s="14">
        <f t="shared" si="8"/>
        <v>1</v>
      </c>
    </row>
    <row r="134" spans="1:4" ht="15" x14ac:dyDescent="0.25">
      <c r="A134" s="1" t="str">
        <f>'Tulokset-K2'!$AH$40</f>
        <v>RäMe</v>
      </c>
      <c r="B134" s="14">
        <f>'Tulokset-K2'!$AI$47</f>
        <v>909</v>
      </c>
      <c r="C134" s="14">
        <f>'Tulokset-K2'!$AJ$48</f>
        <v>18</v>
      </c>
      <c r="D134" s="14">
        <f t="shared" si="8"/>
        <v>1</v>
      </c>
    </row>
    <row r="135" spans="1:4" ht="15" x14ac:dyDescent="0.25">
      <c r="A135" s="1" t="str">
        <f>'Tulokset-K2'!$AL$40</f>
        <v>WRB</v>
      </c>
      <c r="B135" s="14">
        <f>'Tulokset-K2'!$AM$47</f>
        <v>852</v>
      </c>
      <c r="C135" s="14">
        <f>'Tulokset-K2'!$AN$48</f>
        <v>2</v>
      </c>
      <c r="D135" s="14">
        <f t="shared" si="8"/>
        <v>1</v>
      </c>
    </row>
    <row r="136" spans="1:4" ht="15" x14ac:dyDescent="0.25">
      <c r="A136" s="1" t="str">
        <f>'Tulokset-K2'!$AH$51</f>
        <v>Mistral</v>
      </c>
      <c r="B136" s="14">
        <f>'Tulokset-K2'!$AI$58</f>
        <v>939</v>
      </c>
      <c r="C136" s="14">
        <f>'Tulokset-K2'!$AJ$59</f>
        <v>2</v>
      </c>
      <c r="D136" s="14">
        <f t="shared" si="8"/>
        <v>1</v>
      </c>
    </row>
    <row r="137" spans="1:4" ht="15" x14ac:dyDescent="0.25">
      <c r="A137" s="1" t="str">
        <f>'Tulokset-K2'!$AL$51</f>
        <v>AllStars</v>
      </c>
      <c r="B137" s="14">
        <f>'Tulokset-K2'!$AM$58</f>
        <v>977</v>
      </c>
      <c r="C137" s="14">
        <f>'Tulokset-K2'!$AN$59</f>
        <v>18</v>
      </c>
      <c r="D137" s="14">
        <f t="shared" si="8"/>
        <v>1</v>
      </c>
    </row>
    <row r="138" spans="1:4" ht="15" x14ac:dyDescent="0.25">
      <c r="A138" s="1" t="str">
        <f>'Tulokset-K2'!$AH$62</f>
        <v>Patteri</v>
      </c>
      <c r="B138" s="14">
        <f>'Tulokset-K2'!$AI$69</f>
        <v>942</v>
      </c>
      <c r="C138" s="14">
        <f>'Tulokset-K2'!$AJ$70</f>
        <v>4</v>
      </c>
      <c r="D138" s="14">
        <f t="shared" si="8"/>
        <v>1</v>
      </c>
    </row>
    <row r="139" spans="1:4" ht="15.75" thickBot="1" x14ac:dyDescent="0.3">
      <c r="A139" s="11" t="str">
        <f>'Tulokset-K2'!$AL$62</f>
        <v>Bay</v>
      </c>
      <c r="B139" s="12">
        <f>'Tulokset-K2'!$AI$69</f>
        <v>942</v>
      </c>
      <c r="C139" s="12">
        <f>'Tulokset-K2'!$AN$70</f>
        <v>16</v>
      </c>
      <c r="D139" s="12">
        <f t="shared" si="8"/>
        <v>1</v>
      </c>
    </row>
    <row r="140" spans="1:4" ht="15" x14ac:dyDescent="0.25">
      <c r="A140" s="1" t="str">
        <f>'Tulokset-K3'!$B$7</f>
        <v>Bay</v>
      </c>
      <c r="B140" s="14">
        <f>'Tulokset-K3'!$C$14</f>
        <v>1062</v>
      </c>
      <c r="C140" s="14">
        <f>'Tulokset-K3'!$D$15</f>
        <v>4</v>
      </c>
      <c r="D140" s="14">
        <f>IF(B140&gt;0,1,0)</f>
        <v>1</v>
      </c>
    </row>
    <row r="141" spans="1:4" ht="15" x14ac:dyDescent="0.25">
      <c r="A141" s="1" t="str">
        <f>'Tulokset-K3'!$F$7</f>
        <v>AllStars</v>
      </c>
      <c r="B141" s="14">
        <f>'Tulokset-K3'!$G$14</f>
        <v>1065</v>
      </c>
      <c r="C141" s="14">
        <f>'Tulokset-K3'!$H$15</f>
        <v>16</v>
      </c>
      <c r="D141" s="14">
        <f t="shared" ref="D141:D211" si="9">IF(B141&gt;0,1,0)</f>
        <v>1</v>
      </c>
    </row>
    <row r="142" spans="1:4" ht="15" x14ac:dyDescent="0.25">
      <c r="A142" s="1" t="str">
        <f>'Tulokset-K3'!$B$18</f>
        <v>TPS</v>
      </c>
      <c r="B142" s="14">
        <f>'Tulokset-K3'!$C$25</f>
        <v>1100</v>
      </c>
      <c r="C142" s="14">
        <f>'Tulokset-K3'!$D$26</f>
        <v>4</v>
      </c>
      <c r="D142" s="14">
        <f t="shared" si="9"/>
        <v>1</v>
      </c>
    </row>
    <row r="143" spans="1:4" ht="15" x14ac:dyDescent="0.25">
      <c r="A143" s="1" t="str">
        <f>'Tulokset-K3'!$F$18</f>
        <v>TKK</v>
      </c>
      <c r="B143" s="14">
        <f>'Tulokset-K3'!$G$25</f>
        <v>1162</v>
      </c>
      <c r="C143" s="14">
        <f>'Tulokset-K3'!$H$26</f>
        <v>16</v>
      </c>
      <c r="D143" s="14">
        <f t="shared" si="9"/>
        <v>1</v>
      </c>
    </row>
    <row r="144" spans="1:4" ht="15" x14ac:dyDescent="0.25">
      <c r="A144" s="1" t="str">
        <f>'Tulokset-K3'!$B$29</f>
        <v>WRB</v>
      </c>
      <c r="B144" s="14">
        <f>'Tulokset-K3'!$C$36</f>
        <v>1067</v>
      </c>
      <c r="C144" s="14">
        <f>'Tulokset-K3'!$D$37</f>
        <v>18</v>
      </c>
      <c r="D144" s="14">
        <f t="shared" si="9"/>
        <v>1</v>
      </c>
    </row>
    <row r="145" spans="1:4" ht="15" x14ac:dyDescent="0.25">
      <c r="A145" s="1" t="str">
        <f>'Tulokset-K3'!$F$29</f>
        <v>Mistral</v>
      </c>
      <c r="B145" s="14">
        <f>'Tulokset-K3'!$G$36</f>
        <v>966</v>
      </c>
      <c r="C145" s="14">
        <f>'Tulokset-K3'!$H$37</f>
        <v>2</v>
      </c>
      <c r="D145" s="14">
        <f t="shared" si="9"/>
        <v>1</v>
      </c>
    </row>
    <row r="146" spans="1:4" ht="15" x14ac:dyDescent="0.25">
      <c r="A146" s="1" t="str">
        <f>'Tulokset-K3'!$B$40</f>
        <v>Mainarit</v>
      </c>
      <c r="B146" s="14">
        <f>'Tulokset-K3'!$C$47</f>
        <v>1124</v>
      </c>
      <c r="C146" s="14">
        <f>'Tulokset-K3'!$D$48</f>
        <v>18</v>
      </c>
      <c r="D146" s="14">
        <f t="shared" si="9"/>
        <v>1</v>
      </c>
    </row>
    <row r="147" spans="1:4" ht="15" x14ac:dyDescent="0.25">
      <c r="A147" s="1" t="str">
        <f>'Tulokset-K3'!$F$40</f>
        <v>Patteri</v>
      </c>
      <c r="B147" s="14">
        <f>'Tulokset-K3'!$G$47</f>
        <v>961</v>
      </c>
      <c r="C147" s="14">
        <f>'Tulokset-K3'!$H$48</f>
        <v>2</v>
      </c>
      <c r="D147" s="14">
        <f t="shared" si="9"/>
        <v>1</v>
      </c>
    </row>
    <row r="148" spans="1:4" ht="15" x14ac:dyDescent="0.25">
      <c r="A148" s="1" t="str">
        <f>'Tulokset-K3'!$B$51</f>
        <v>GH</v>
      </c>
      <c r="B148" s="14">
        <f>'Tulokset-K3'!$C$58</f>
        <v>928</v>
      </c>
      <c r="C148" s="14">
        <f>'Tulokset-K3'!$D$59</f>
        <v>0</v>
      </c>
      <c r="D148" s="14">
        <f t="shared" si="9"/>
        <v>1</v>
      </c>
    </row>
    <row r="149" spans="1:4" ht="15" x14ac:dyDescent="0.25">
      <c r="A149" s="1" t="str">
        <f>'Tulokset-K3'!$F$51</f>
        <v>GB</v>
      </c>
      <c r="B149" s="14">
        <f>'Tulokset-K3'!$G$58</f>
        <v>1243</v>
      </c>
      <c r="C149" s="14">
        <f>'Tulokset-K3'!$H$59</f>
        <v>20</v>
      </c>
      <c r="D149" s="14">
        <f t="shared" si="9"/>
        <v>1</v>
      </c>
    </row>
    <row r="150" spans="1:4" ht="15" x14ac:dyDescent="0.25">
      <c r="A150" s="1" t="str">
        <f>'Tulokset-K3'!$B$62</f>
        <v>RäMe</v>
      </c>
      <c r="B150" s="14">
        <f>'Tulokset-K3'!$C$69</f>
        <v>987</v>
      </c>
      <c r="C150" s="14">
        <f>'Tulokset-K3'!$D$70</f>
        <v>6</v>
      </c>
      <c r="D150" s="14">
        <f t="shared" si="9"/>
        <v>1</v>
      </c>
    </row>
    <row r="151" spans="1:4" ht="15" x14ac:dyDescent="0.25">
      <c r="A151" s="1" t="str">
        <f>'Tulokset-K3'!$F$62</f>
        <v>BcStory</v>
      </c>
      <c r="B151" s="14">
        <f>'Tulokset-K3'!$G$69</f>
        <v>993</v>
      </c>
      <c r="C151" s="14">
        <f>'Tulokset-K3'!$H$70</f>
        <v>14</v>
      </c>
      <c r="D151" s="14">
        <f t="shared" si="9"/>
        <v>1</v>
      </c>
    </row>
    <row r="152" spans="1:4" ht="15" x14ac:dyDescent="0.25">
      <c r="A152" s="1" t="str">
        <f>'Tulokset-K3'!$J$7</f>
        <v>WRB</v>
      </c>
      <c r="B152" s="14">
        <f>'Tulokset-K3'!$K$14</f>
        <v>1086</v>
      </c>
      <c r="C152" s="14">
        <f>'Tulokset-K3'!$L$15</f>
        <v>6</v>
      </c>
      <c r="D152" s="14">
        <f t="shared" si="9"/>
        <v>1</v>
      </c>
    </row>
    <row r="153" spans="1:4" ht="15" x14ac:dyDescent="0.25">
      <c r="A153" s="1" t="str">
        <f>'Tulokset-K3'!$N$7</f>
        <v>TPS</v>
      </c>
      <c r="B153" s="14">
        <f>'Tulokset-K3'!$O$14</f>
        <v>1089</v>
      </c>
      <c r="C153" s="14">
        <f>'Tulokset-K3'!$P$15</f>
        <v>14</v>
      </c>
      <c r="D153" s="14">
        <f t="shared" si="9"/>
        <v>1</v>
      </c>
    </row>
    <row r="154" spans="1:4" ht="15" x14ac:dyDescent="0.25">
      <c r="A154" s="1" t="str">
        <f>'Tulokset-K3'!$J$18</f>
        <v>Patteri</v>
      </c>
      <c r="B154" s="14">
        <f>'Tulokset-K3'!$K$25</f>
        <v>1104</v>
      </c>
      <c r="C154" s="14">
        <f>'Tulokset-K3'!$L$26</f>
        <v>16</v>
      </c>
      <c r="D154" s="14">
        <f t="shared" si="9"/>
        <v>1</v>
      </c>
    </row>
    <row r="155" spans="1:4" ht="15" x14ac:dyDescent="0.25">
      <c r="A155" s="1" t="str">
        <f>'Tulokset-K3'!$N$18</f>
        <v>Mistral</v>
      </c>
      <c r="B155" s="14">
        <f>'Tulokset-K3'!$O$25</f>
        <v>990</v>
      </c>
      <c r="C155" s="14">
        <f>'Tulokset-K3'!$P$26</f>
        <v>4</v>
      </c>
      <c r="D155" s="14">
        <f t="shared" si="9"/>
        <v>1</v>
      </c>
    </row>
    <row r="156" spans="1:4" ht="15" x14ac:dyDescent="0.25">
      <c r="A156" s="1" t="str">
        <f>'Tulokset-K3'!$J$29</f>
        <v>Bay</v>
      </c>
      <c r="B156" s="14">
        <f>'Tulokset-K3'!$K$36</f>
        <v>1114</v>
      </c>
      <c r="C156" s="14">
        <f>'Tulokset-K3'!$L$37</f>
        <v>18</v>
      </c>
      <c r="D156" s="14">
        <f t="shared" si="9"/>
        <v>1</v>
      </c>
    </row>
    <row r="157" spans="1:4" ht="15" x14ac:dyDescent="0.25">
      <c r="A157" s="1" t="str">
        <f>'Tulokset-K3'!$N$29</f>
        <v>RäMe</v>
      </c>
      <c r="B157" s="14">
        <f>'Tulokset-K3'!$O$36</f>
        <v>978</v>
      </c>
      <c r="C157" s="14">
        <f>'Tulokset-K3'!$P$37</f>
        <v>2</v>
      </c>
      <c r="D157" s="14">
        <f t="shared" si="9"/>
        <v>1</v>
      </c>
    </row>
    <row r="158" spans="1:4" ht="15" x14ac:dyDescent="0.25">
      <c r="A158" s="1" t="str">
        <f>'Tulokset-K3'!$J$40</f>
        <v>GB</v>
      </c>
      <c r="B158" s="14">
        <f>'Tulokset-K3'!$K$47</f>
        <v>1119</v>
      </c>
      <c r="C158" s="14">
        <f>'Tulokset-K3'!$L$48</f>
        <v>16</v>
      </c>
      <c r="D158" s="14">
        <f t="shared" si="9"/>
        <v>1</v>
      </c>
    </row>
    <row r="159" spans="1:4" ht="15" x14ac:dyDescent="0.25">
      <c r="A159" s="1" t="str">
        <f>'Tulokset-K3'!$N$40</f>
        <v>BcStory</v>
      </c>
      <c r="B159" s="14">
        <f>'Tulokset-K3'!$O$47</f>
        <v>1043</v>
      </c>
      <c r="C159" s="14">
        <f>'Tulokset-K3'!$P$48</f>
        <v>4</v>
      </c>
      <c r="D159" s="14">
        <f t="shared" si="9"/>
        <v>1</v>
      </c>
    </row>
    <row r="160" spans="1:4" ht="15" x14ac:dyDescent="0.25">
      <c r="A160" s="1" t="str">
        <f>'Tulokset-K3'!$J$51</f>
        <v>Mainarit</v>
      </c>
      <c r="B160" s="14">
        <f>'Tulokset-K3'!$K$58</f>
        <v>1040</v>
      </c>
      <c r="C160" s="14">
        <f>'Tulokset-K3'!$L$59</f>
        <v>6</v>
      </c>
      <c r="D160" s="14">
        <f t="shared" si="9"/>
        <v>1</v>
      </c>
    </row>
    <row r="161" spans="1:4" ht="15" x14ac:dyDescent="0.25">
      <c r="A161" s="1" t="str">
        <f>'Tulokset-K3'!$N$51</f>
        <v>TKK</v>
      </c>
      <c r="B161" s="14">
        <f>'Tulokset-K3'!$O$58</f>
        <v>1092</v>
      </c>
      <c r="C161" s="14">
        <f>'Tulokset-K3'!$P$59</f>
        <v>14</v>
      </c>
      <c r="D161" s="14">
        <f t="shared" si="9"/>
        <v>1</v>
      </c>
    </row>
    <row r="162" spans="1:4" ht="15" x14ac:dyDescent="0.25">
      <c r="A162" s="1" t="str">
        <f>'Tulokset-K3'!$J$62</f>
        <v>AllStars</v>
      </c>
      <c r="B162" s="14">
        <f>'Tulokset-K3'!$K$69</f>
        <v>1029</v>
      </c>
      <c r="C162" s="14">
        <f>'Tulokset-K3'!$L$70</f>
        <v>4</v>
      </c>
      <c r="D162" s="14">
        <f t="shared" si="9"/>
        <v>1</v>
      </c>
    </row>
    <row r="163" spans="1:4" ht="15" x14ac:dyDescent="0.25">
      <c r="A163" s="1" t="str">
        <f>'Tulokset-K3'!$N$62</f>
        <v>GH</v>
      </c>
      <c r="B163" s="14">
        <f>'Tulokset-K3'!$O$69</f>
        <v>1037</v>
      </c>
      <c r="C163" s="14">
        <f>'Tulokset-K3'!$P$70</f>
        <v>16</v>
      </c>
      <c r="D163" s="14">
        <f t="shared" si="9"/>
        <v>1</v>
      </c>
    </row>
    <row r="164" spans="1:4" ht="15" x14ac:dyDescent="0.25">
      <c r="A164" s="1" t="str">
        <f>'Tulokset-K3'!$R$7</f>
        <v>GH</v>
      </c>
      <c r="B164" s="14">
        <f>'Tulokset-K3'!$S$14</f>
        <v>948</v>
      </c>
      <c r="C164" s="14">
        <f>'Tulokset-K3'!$T$15</f>
        <v>4</v>
      </c>
      <c r="D164" s="14">
        <f t="shared" si="9"/>
        <v>1</v>
      </c>
    </row>
    <row r="165" spans="1:4" ht="15" x14ac:dyDescent="0.25">
      <c r="A165" s="1" t="str">
        <f>'Tulokset-K3'!$V$7</f>
        <v>BcStory</v>
      </c>
      <c r="B165" s="14">
        <f>'Tulokset-K3'!$W$14</f>
        <v>1022</v>
      </c>
      <c r="C165" s="14">
        <f>'Tulokset-K3'!$X$15</f>
        <v>16</v>
      </c>
      <c r="D165" s="14">
        <f t="shared" si="9"/>
        <v>1</v>
      </c>
    </row>
    <row r="166" spans="1:4" ht="15" x14ac:dyDescent="0.25">
      <c r="A166" s="1" t="str">
        <f>'Tulokset-K3'!$R$18</f>
        <v>Mainarit</v>
      </c>
      <c r="B166" s="14">
        <f>'Tulokset-K3'!$S$25</f>
        <v>1092</v>
      </c>
      <c r="C166" s="14">
        <f>'Tulokset-K3'!$T$26</f>
        <v>2</v>
      </c>
      <c r="D166" s="14">
        <f t="shared" si="9"/>
        <v>1</v>
      </c>
    </row>
    <row r="167" spans="1:4" ht="15" x14ac:dyDescent="0.25">
      <c r="A167" s="1" t="str">
        <f>'Tulokset-K3'!$V$18</f>
        <v>WRB</v>
      </c>
      <c r="B167" s="14">
        <f>'Tulokset-K3'!$W$25</f>
        <v>1104</v>
      </c>
      <c r="C167" s="14">
        <f>'Tulokset-K3'!$X$26</f>
        <v>18</v>
      </c>
      <c r="D167" s="14">
        <f t="shared" si="9"/>
        <v>1</v>
      </c>
    </row>
    <row r="168" spans="1:4" ht="15" x14ac:dyDescent="0.25">
      <c r="A168" s="1" t="str">
        <f>'Tulokset-K3'!$R$29</f>
        <v>Patteri</v>
      </c>
      <c r="B168" s="14">
        <f>'Tulokset-K3'!$S$36</f>
        <v>1118</v>
      </c>
      <c r="C168" s="14">
        <f>'Tulokset-K3'!$T$37</f>
        <v>16</v>
      </c>
      <c r="D168" s="14">
        <f t="shared" si="9"/>
        <v>1</v>
      </c>
    </row>
    <row r="169" spans="1:4" ht="15" x14ac:dyDescent="0.25">
      <c r="A169" s="1" t="str">
        <f>'Tulokset-K3'!$V$29</f>
        <v>TKK</v>
      </c>
      <c r="B169" s="14">
        <f>'Tulokset-K3'!$W$36</f>
        <v>1031</v>
      </c>
      <c r="C169" s="14">
        <f>'Tulokset-K3'!$X$37</f>
        <v>4</v>
      </c>
      <c r="D169" s="14">
        <f t="shared" si="9"/>
        <v>1</v>
      </c>
    </row>
    <row r="170" spans="1:4" ht="15" x14ac:dyDescent="0.25">
      <c r="A170" s="1" t="str">
        <f>'Tulokset-K3'!$R$40</f>
        <v>TPS</v>
      </c>
      <c r="B170" s="14">
        <f>'Tulokset-K3'!$S$47</f>
        <v>1154</v>
      </c>
      <c r="C170" s="14">
        <f>'Tulokset-K3'!$T$48</f>
        <v>16</v>
      </c>
      <c r="D170" s="14">
        <f t="shared" si="9"/>
        <v>1</v>
      </c>
    </row>
    <row r="171" spans="1:4" ht="15" x14ac:dyDescent="0.25">
      <c r="A171" s="1" t="str">
        <f>'Tulokset-K3'!$V$40</f>
        <v>Mistral</v>
      </c>
      <c r="B171" s="14">
        <f>'Tulokset-K3'!$W$47</f>
        <v>1034</v>
      </c>
      <c r="C171" s="14">
        <f>'Tulokset-K3'!$X$48</f>
        <v>4</v>
      </c>
      <c r="D171" s="14">
        <f t="shared" si="9"/>
        <v>1</v>
      </c>
    </row>
    <row r="172" spans="1:4" ht="15" x14ac:dyDescent="0.25">
      <c r="A172" s="1" t="str">
        <f>'Tulokset-K3'!$R$51</f>
        <v>AllStars</v>
      </c>
      <c r="B172" s="14">
        <f>'Tulokset-K3'!$S$58</f>
        <v>1041</v>
      </c>
      <c r="C172" s="14">
        <f>'Tulokset-K3'!$T$59</f>
        <v>18</v>
      </c>
      <c r="D172" s="14">
        <f t="shared" si="9"/>
        <v>1</v>
      </c>
    </row>
    <row r="173" spans="1:4" ht="15" x14ac:dyDescent="0.25">
      <c r="A173" s="1" t="str">
        <f>'Tulokset-K3'!$V$51</f>
        <v>RäMe</v>
      </c>
      <c r="B173" s="14">
        <f>'Tulokset-K3'!$W$58</f>
        <v>852</v>
      </c>
      <c r="C173" s="14">
        <f>'Tulokset-K3'!$X$59</f>
        <v>2</v>
      </c>
      <c r="D173" s="14">
        <f t="shared" si="9"/>
        <v>1</v>
      </c>
    </row>
    <row r="174" spans="1:4" ht="15" x14ac:dyDescent="0.25">
      <c r="A174" s="1" t="str">
        <f>'Tulokset-K3'!$R$62</f>
        <v>GB</v>
      </c>
      <c r="B174" s="14">
        <f>'Tulokset-K3'!$S$69</f>
        <v>1062</v>
      </c>
      <c r="C174" s="14">
        <f>'Tulokset-K3'!$T$70</f>
        <v>16</v>
      </c>
      <c r="D174" s="14">
        <f t="shared" si="9"/>
        <v>1</v>
      </c>
    </row>
    <row r="175" spans="1:4" ht="15" x14ac:dyDescent="0.25">
      <c r="A175" s="1" t="str">
        <f>'Tulokset-K3'!$V$62</f>
        <v>Bay</v>
      </c>
      <c r="B175" s="14">
        <f>'Tulokset-K3'!$W$69</f>
        <v>1031</v>
      </c>
      <c r="C175" s="14">
        <f>'Tulokset-K3'!$X$70</f>
        <v>4</v>
      </c>
      <c r="D175" s="14">
        <f t="shared" si="9"/>
        <v>1</v>
      </c>
    </row>
    <row r="176" spans="1:4" ht="15" x14ac:dyDescent="0.25">
      <c r="A176" s="1" t="str">
        <f>'Tulokset-K3'!$Z$7</f>
        <v>Mainarit</v>
      </c>
      <c r="B176" s="14">
        <f>'Tulokset-K3'!$AA$14</f>
        <v>1102</v>
      </c>
      <c r="C176" s="14">
        <f>'Tulokset-K3'!$AB$15</f>
        <v>16</v>
      </c>
      <c r="D176" s="14">
        <f t="shared" si="9"/>
        <v>1</v>
      </c>
    </row>
    <row r="177" spans="1:4" ht="15" x14ac:dyDescent="0.25">
      <c r="A177" s="1" t="str">
        <f>'Tulokset-K3'!$AD$7</f>
        <v>Mistral</v>
      </c>
      <c r="B177" s="14">
        <f>'Tulokset-K3'!$AE$14</f>
        <v>1053</v>
      </c>
      <c r="C177" s="14">
        <f>'Tulokset-K3'!$AF$15</f>
        <v>4</v>
      </c>
      <c r="D177" s="14">
        <f t="shared" si="9"/>
        <v>1</v>
      </c>
    </row>
    <row r="178" spans="1:4" ht="15" x14ac:dyDescent="0.25">
      <c r="A178" s="1" t="str">
        <f>'Tulokset-K3'!$Z$18</f>
        <v>GH</v>
      </c>
      <c r="B178" s="14">
        <f>'Tulokset-K3'!$AA$25</f>
        <v>992</v>
      </c>
      <c r="C178" s="14">
        <f>'Tulokset-K3'!$AB$26</f>
        <v>16</v>
      </c>
      <c r="D178" s="14">
        <f t="shared" si="9"/>
        <v>1</v>
      </c>
    </row>
    <row r="179" spans="1:4" ht="15" x14ac:dyDescent="0.25">
      <c r="A179" s="1" t="str">
        <f>'Tulokset-K3'!$AD$18</f>
        <v>RäMe</v>
      </c>
      <c r="B179" s="14">
        <f>'Tulokset-K3'!$AE$25</f>
        <v>941</v>
      </c>
      <c r="C179" s="14">
        <f>'Tulokset-K3'!$AF$26</f>
        <v>4</v>
      </c>
      <c r="D179" s="14">
        <f t="shared" si="9"/>
        <v>1</v>
      </c>
    </row>
    <row r="180" spans="1:4" ht="15" x14ac:dyDescent="0.25">
      <c r="A180" s="1" t="str">
        <f>'Tulokset-K3'!$Z$29</f>
        <v>AllStars</v>
      </c>
      <c r="B180" s="14">
        <f>'Tulokset-K3'!$AA$36</f>
        <v>998</v>
      </c>
      <c r="C180" s="14">
        <f>'Tulokset-K3'!$AB$37</f>
        <v>2</v>
      </c>
      <c r="D180" s="14">
        <f t="shared" si="9"/>
        <v>1</v>
      </c>
    </row>
    <row r="181" spans="1:4" ht="15" x14ac:dyDescent="0.25">
      <c r="A181" s="1" t="str">
        <f>'Tulokset-K3'!$AD$29</f>
        <v>GB</v>
      </c>
      <c r="B181" s="14">
        <f>'Tulokset-K3'!$AE$36</f>
        <v>1181</v>
      </c>
      <c r="C181" s="14">
        <f>'Tulokset-K3'!$AF$37</f>
        <v>18</v>
      </c>
      <c r="D181" s="14">
        <f t="shared" si="9"/>
        <v>1</v>
      </c>
    </row>
    <row r="182" spans="1:4" ht="15" x14ac:dyDescent="0.25">
      <c r="A182" s="1" t="str">
        <f>'Tulokset-K3'!$Z$40</f>
        <v>WRB</v>
      </c>
      <c r="B182" s="14">
        <f>'Tulokset-K3'!$AA$47</f>
        <v>1109</v>
      </c>
      <c r="C182" s="14">
        <f>'Tulokset-K3'!$AB$48</f>
        <v>18</v>
      </c>
      <c r="D182" s="14">
        <f t="shared" si="9"/>
        <v>1</v>
      </c>
    </row>
    <row r="183" spans="1:4" ht="15" x14ac:dyDescent="0.25">
      <c r="A183" s="1" t="str">
        <f>'Tulokset-K3'!$AD$40</f>
        <v>TKK</v>
      </c>
      <c r="B183" s="14">
        <f>'Tulokset-K3'!$AE$47</f>
        <v>1095</v>
      </c>
      <c r="C183" s="14">
        <f>'Tulokset-K3'!$AF$48</f>
        <v>2</v>
      </c>
      <c r="D183" s="14">
        <f t="shared" si="9"/>
        <v>1</v>
      </c>
    </row>
    <row r="184" spans="1:4" ht="15" x14ac:dyDescent="0.25">
      <c r="A184" s="1" t="str">
        <f>'Tulokset-K3'!$Z$51</f>
        <v>BcStory</v>
      </c>
      <c r="B184" s="14">
        <f>'Tulokset-K3'!$AA$58</f>
        <v>1041</v>
      </c>
      <c r="C184" s="14">
        <f>'Tulokset-K3'!$AB$59</f>
        <v>18</v>
      </c>
      <c r="D184" s="14">
        <f t="shared" si="9"/>
        <v>1</v>
      </c>
    </row>
    <row r="185" spans="1:4" ht="15" x14ac:dyDescent="0.25">
      <c r="A185" s="1" t="str">
        <f>'Tulokset-K3'!$AD$51</f>
        <v>Bay</v>
      </c>
      <c r="B185" s="14">
        <f>'Tulokset-K3'!$AE$58</f>
        <v>936</v>
      </c>
      <c r="C185" s="14">
        <f>'Tulokset-K3'!$AF$59</f>
        <v>2</v>
      </c>
      <c r="D185" s="14">
        <f t="shared" si="9"/>
        <v>1</v>
      </c>
    </row>
    <row r="186" spans="1:4" ht="15" x14ac:dyDescent="0.25">
      <c r="A186" s="1" t="str">
        <f>'Tulokset-K3'!$Z$62</f>
        <v>Patteri</v>
      </c>
      <c r="B186" s="14">
        <f>'Tulokset-K3'!$AA$69</f>
        <v>1057</v>
      </c>
      <c r="C186" s="14">
        <f>'Tulokset-K3'!$AB$70</f>
        <v>4</v>
      </c>
      <c r="D186" s="14">
        <f t="shared" si="9"/>
        <v>1</v>
      </c>
    </row>
    <row r="187" spans="1:4" ht="15" x14ac:dyDescent="0.25">
      <c r="A187" s="1" t="str">
        <f>'Tulokset-K3'!$AD$62</f>
        <v>TPS</v>
      </c>
      <c r="B187" s="14">
        <f>'Tulokset-K3'!$AE$69</f>
        <v>1099</v>
      </c>
      <c r="C187" s="14">
        <f>'Tulokset-K3'!$AF$70</f>
        <v>16</v>
      </c>
      <c r="D187" s="14">
        <f t="shared" si="9"/>
        <v>1</v>
      </c>
    </row>
    <row r="188" spans="1:4" ht="15" x14ac:dyDescent="0.25">
      <c r="A188" s="1" t="str">
        <f>'Tulokset-K3'!$AH$7</f>
        <v>GB</v>
      </c>
      <c r="B188" s="14">
        <f>'Tulokset-K3'!$AI$14</f>
        <v>1058</v>
      </c>
      <c r="C188" s="14">
        <f>'Tulokset-K3'!$AJ$15</f>
        <v>16</v>
      </c>
      <c r="D188" s="14">
        <f t="shared" si="9"/>
        <v>1</v>
      </c>
    </row>
    <row r="189" spans="1:4" ht="15" x14ac:dyDescent="0.25">
      <c r="A189" s="1" t="str">
        <f>'Tulokset-K3'!$AL$7</f>
        <v>RäMe</v>
      </c>
      <c r="B189" s="14">
        <f>'Tulokset-K3'!$AM$14</f>
        <v>1026</v>
      </c>
      <c r="C189" s="14">
        <f>'Tulokset-K3'!$AN$15</f>
        <v>4</v>
      </c>
      <c r="D189" s="14">
        <f t="shared" si="9"/>
        <v>1</v>
      </c>
    </row>
    <row r="190" spans="1:4" ht="15" x14ac:dyDescent="0.25">
      <c r="A190" s="1" t="str">
        <f>'Tulokset-K3'!$AH$18</f>
        <v>AllStars</v>
      </c>
      <c r="B190" s="14">
        <f>'Tulokset-K3'!$AI$25</f>
        <v>1052</v>
      </c>
      <c r="C190" s="14">
        <f>'Tulokset-K3'!$AJ$26</f>
        <v>3</v>
      </c>
      <c r="D190" s="14">
        <f t="shared" si="9"/>
        <v>1</v>
      </c>
    </row>
    <row r="191" spans="1:4" ht="15" x14ac:dyDescent="0.25">
      <c r="A191" s="1" t="str">
        <f>'Tulokset-K3'!$AL$18</f>
        <v>BcStory</v>
      </c>
      <c r="B191" s="14">
        <f>'Tulokset-K3'!$AM$25</f>
        <v>1146</v>
      </c>
      <c r="C191" s="14">
        <f>'Tulokset-K3'!$AN$26</f>
        <v>17</v>
      </c>
      <c r="D191" s="14">
        <f t="shared" si="9"/>
        <v>1</v>
      </c>
    </row>
    <row r="192" spans="1:4" ht="15" x14ac:dyDescent="0.25">
      <c r="A192" s="1" t="str">
        <f>'Tulokset-K3'!$AH$29</f>
        <v>TPS</v>
      </c>
      <c r="B192" s="14">
        <f>'Tulokset-K3'!$AI$36</f>
        <v>1136</v>
      </c>
      <c r="C192" s="14">
        <f>'Tulokset-K3'!$AJ$37</f>
        <v>16</v>
      </c>
      <c r="D192" s="14">
        <f t="shared" si="9"/>
        <v>1</v>
      </c>
    </row>
    <row r="193" spans="1:4" ht="15" x14ac:dyDescent="0.25">
      <c r="A193" s="1" t="str">
        <f>'Tulokset-K3'!$AL$29</f>
        <v>Mainarit</v>
      </c>
      <c r="B193" s="14">
        <f>'Tulokset-K3'!$AM$36</f>
        <v>1112</v>
      </c>
      <c r="C193" s="14">
        <f>'Tulokset-K3'!$AN$37</f>
        <v>4</v>
      </c>
      <c r="D193" s="14">
        <f t="shared" si="9"/>
        <v>1</v>
      </c>
    </row>
    <row r="194" spans="1:4" ht="15" x14ac:dyDescent="0.25">
      <c r="A194" s="1" t="str">
        <f>'Tulokset-K3'!$AH$40</f>
        <v>Bay</v>
      </c>
      <c r="B194" s="14">
        <f>'Tulokset-K3'!$AI$47</f>
        <v>1048</v>
      </c>
      <c r="C194" s="14">
        <f>'Tulokset-K3'!$AJ$48</f>
        <v>18</v>
      </c>
      <c r="D194" s="14">
        <f t="shared" si="9"/>
        <v>1</v>
      </c>
    </row>
    <row r="195" spans="1:4" x14ac:dyDescent="0.2">
      <c r="A195" t="str">
        <f>'Tulokset-K3'!$AL$40</f>
        <v>GH</v>
      </c>
      <c r="B195">
        <f>'Tulokset-K3'!$AM$47</f>
        <v>956</v>
      </c>
      <c r="C195">
        <f>'Tulokset-K3'!$AN$48</f>
        <v>2</v>
      </c>
      <c r="D195">
        <f t="shared" si="9"/>
        <v>1</v>
      </c>
    </row>
    <row r="196" spans="1:4" x14ac:dyDescent="0.2">
      <c r="A196" t="str">
        <f>'Tulokset-K3'!$AH$51</f>
        <v>Patteri</v>
      </c>
      <c r="B196">
        <f>'Tulokset-K3'!$AI$58</f>
        <v>993</v>
      </c>
      <c r="C196">
        <f>'Tulokset-K3'!$AJ$59</f>
        <v>4</v>
      </c>
      <c r="D196">
        <f t="shared" si="9"/>
        <v>1</v>
      </c>
    </row>
    <row r="197" spans="1:4" x14ac:dyDescent="0.2">
      <c r="A197" t="str">
        <f>'Tulokset-K3'!$AL$51</f>
        <v>WRB</v>
      </c>
      <c r="B197">
        <f>'Tulokset-K3'!$AM$58</f>
        <v>994</v>
      </c>
      <c r="C197">
        <f>'Tulokset-K3'!$AN$59</f>
        <v>16</v>
      </c>
      <c r="D197">
        <f t="shared" si="9"/>
        <v>1</v>
      </c>
    </row>
    <row r="198" spans="1:4" x14ac:dyDescent="0.2">
      <c r="A198" t="str">
        <f>'Tulokset-K3'!$AH$62</f>
        <v>Mistral</v>
      </c>
      <c r="B198">
        <f>'Tulokset-K3'!$AI$69</f>
        <v>1089</v>
      </c>
      <c r="C198">
        <f>'Tulokset-K3'!$AJ$70</f>
        <v>6</v>
      </c>
      <c r="D198">
        <f t="shared" si="9"/>
        <v>1</v>
      </c>
    </row>
    <row r="199" spans="1:4" x14ac:dyDescent="0.2">
      <c r="A199" t="str">
        <f>'Tulokset-K3'!$AL$62</f>
        <v>TKK</v>
      </c>
      <c r="B199">
        <f>'Tulokset-K3'!$AM$69</f>
        <v>1111</v>
      </c>
      <c r="C199">
        <f>'Tulokset-K3'!$AN$70</f>
        <v>14</v>
      </c>
      <c r="D199">
        <f t="shared" si="9"/>
        <v>1</v>
      </c>
    </row>
    <row r="200" spans="1:4" x14ac:dyDescent="0.2">
      <c r="A200" t="str">
        <f>'Tulokset-K3'!$AP$7</f>
        <v>TKK</v>
      </c>
      <c r="B200">
        <f>'Tulokset-K3'!$AQ$14</f>
        <v>923</v>
      </c>
      <c r="C200">
        <f>'Tulokset-K3'!$AR$15</f>
        <v>4</v>
      </c>
      <c r="D200">
        <f t="shared" si="9"/>
        <v>1</v>
      </c>
    </row>
    <row r="201" spans="1:4" x14ac:dyDescent="0.2">
      <c r="A201" s="50" t="str">
        <f>'Tulokset-K3'!$AT$7</f>
        <v>Bay</v>
      </c>
      <c r="B201">
        <f>'Tulokset-K3'!$AU$14</f>
        <v>994</v>
      </c>
      <c r="C201">
        <f>'Tulokset-K3'!$AV$15</f>
        <v>16</v>
      </c>
      <c r="D201">
        <f t="shared" si="9"/>
        <v>1</v>
      </c>
    </row>
    <row r="202" spans="1:4" x14ac:dyDescent="0.2">
      <c r="A202" t="str">
        <f>'Tulokset-K3'!$AP$18</f>
        <v>GB</v>
      </c>
      <c r="B202">
        <f>'Tulokset-K3'!$AQ$25</f>
        <v>951</v>
      </c>
      <c r="C202">
        <f>'Tulokset-K3'!$AR$26</f>
        <v>2</v>
      </c>
      <c r="D202">
        <f t="shared" si="9"/>
        <v>1</v>
      </c>
    </row>
    <row r="203" spans="1:4" x14ac:dyDescent="0.2">
      <c r="A203" t="str">
        <f>'Tulokset-K3'!$AT$18</f>
        <v>Mainarit</v>
      </c>
      <c r="B203">
        <f>'Tulokset-K3'!$AU$25</f>
        <v>1003</v>
      </c>
      <c r="C203">
        <f>'Tulokset-K3'!$AV$26</f>
        <v>18</v>
      </c>
      <c r="D203">
        <f t="shared" si="9"/>
        <v>1</v>
      </c>
    </row>
    <row r="204" spans="1:4" x14ac:dyDescent="0.2">
      <c r="A204" t="str">
        <f>'Tulokset-K3'!$AP$29</f>
        <v>GH</v>
      </c>
      <c r="B204">
        <f>'Tulokset-K3'!$AQ$36</f>
        <v>901</v>
      </c>
      <c r="C204">
        <f>'Tulokset-K3'!$AR$37</f>
        <v>4</v>
      </c>
      <c r="D204">
        <f t="shared" si="9"/>
        <v>1</v>
      </c>
    </row>
    <row r="205" spans="1:4" x14ac:dyDescent="0.2">
      <c r="A205" t="str">
        <f>'Tulokset-K3'!$AT$29</f>
        <v>Patteri</v>
      </c>
      <c r="B205">
        <f>'Tulokset-K3'!$AU$36</f>
        <v>1017</v>
      </c>
      <c r="C205">
        <f>'Tulokset-K3'!$AV$37</f>
        <v>16</v>
      </c>
      <c r="D205">
        <f t="shared" si="9"/>
        <v>1</v>
      </c>
    </row>
    <row r="206" spans="1:4" x14ac:dyDescent="0.2">
      <c r="A206" t="str">
        <f>'Tulokset-K3'!$AP$40</f>
        <v>BcStory</v>
      </c>
      <c r="B206">
        <f>'Tulokset-K3'!$AQ$47</f>
        <v>1028</v>
      </c>
      <c r="C206">
        <f>'Tulokset-K3'!$AR$48</f>
        <v>4</v>
      </c>
      <c r="D206">
        <f t="shared" si="9"/>
        <v>1</v>
      </c>
    </row>
    <row r="207" spans="1:4" x14ac:dyDescent="0.2">
      <c r="A207" t="str">
        <f>'Tulokset-K3'!$AT$40</f>
        <v>TPS</v>
      </c>
      <c r="B207">
        <f>'Tulokset-K3'!$AU$47</f>
        <v>1079</v>
      </c>
      <c r="C207">
        <f>'Tulokset-K3'!$AV$48</f>
        <v>16</v>
      </c>
      <c r="D207">
        <f t="shared" si="9"/>
        <v>1</v>
      </c>
    </row>
    <row r="208" spans="1:4" x14ac:dyDescent="0.2">
      <c r="A208" t="str">
        <f>'Tulokset-K3'!$AP$51</f>
        <v>RäMe</v>
      </c>
      <c r="B208">
        <f>'Tulokset-K3'!$AQ$58</f>
        <v>1080</v>
      </c>
      <c r="C208">
        <f>'Tulokset-K3'!$AR$59</f>
        <v>18</v>
      </c>
      <c r="D208">
        <f t="shared" si="9"/>
        <v>1</v>
      </c>
    </row>
    <row r="209" spans="1:4" x14ac:dyDescent="0.2">
      <c r="A209" t="str">
        <f>'Tulokset-K3'!$AT$51</f>
        <v>Mistral</v>
      </c>
      <c r="B209">
        <f>'Tulokset-K3'!$AU$58</f>
        <v>1029</v>
      </c>
      <c r="C209">
        <f>'Tulokset-K3'!$AV$59</f>
        <v>2</v>
      </c>
      <c r="D209">
        <f t="shared" si="9"/>
        <v>1</v>
      </c>
    </row>
    <row r="210" spans="1:4" x14ac:dyDescent="0.2">
      <c r="A210" t="str">
        <f>'Tulokset-K3'!$AP$62</f>
        <v>WRB</v>
      </c>
      <c r="B210">
        <f>'Tulokset-K3'!$AQ$69</f>
        <v>975</v>
      </c>
      <c r="C210">
        <f>'Tulokset-K3'!$AR$70</f>
        <v>4</v>
      </c>
      <c r="D210">
        <f t="shared" si="9"/>
        <v>1</v>
      </c>
    </row>
    <row r="211" spans="1:4" ht="15.75" thickBot="1" x14ac:dyDescent="0.3">
      <c r="A211" s="11" t="str">
        <f>'Tulokset-K3'!$AT$62</f>
        <v>AllStars</v>
      </c>
      <c r="B211" s="12">
        <f>'Tulokset-K3'!$AU$69</f>
        <v>1049</v>
      </c>
      <c r="C211" s="12">
        <f>'Tulokset-K3'!$AV$70</f>
        <v>16</v>
      </c>
      <c r="D211" s="12">
        <f t="shared" si="9"/>
        <v>1</v>
      </c>
    </row>
    <row r="212" spans="1:4" ht="15" x14ac:dyDescent="0.25">
      <c r="A212" s="1" t="str">
        <f>'Tulokset-K4'!$B$7</f>
        <v>AllStars</v>
      </c>
      <c r="B212" s="14">
        <f>'Tulokset-K4'!$C$14</f>
        <v>1036</v>
      </c>
      <c r="C212" s="14">
        <f>'Tulokset-K4'!$D$15</f>
        <v>18</v>
      </c>
      <c r="D212" s="14">
        <f>IF(B212&gt;0,1,0)</f>
        <v>1</v>
      </c>
    </row>
    <row r="213" spans="1:4" ht="15" x14ac:dyDescent="0.25">
      <c r="A213" s="1" t="str">
        <f>'Tulokset-K4'!$F$7</f>
        <v>Patteri</v>
      </c>
      <c r="B213" s="14">
        <f>'Tulokset-K4'!$G$14</f>
        <v>914</v>
      </c>
      <c r="C213" s="14">
        <f>'Tulokset-K4'!$H$15</f>
        <v>2</v>
      </c>
      <c r="D213" s="14">
        <f t="shared" ref="D213:D271" si="10">IF(B213&gt;0,1,0)</f>
        <v>1</v>
      </c>
    </row>
    <row r="214" spans="1:4" ht="15" x14ac:dyDescent="0.25">
      <c r="A214" s="1" t="str">
        <f>'Tulokset-K4'!$B$18</f>
        <v>Mistral</v>
      </c>
      <c r="B214" s="14">
        <f>'Tulokset-K4'!$C$25</f>
        <v>1047</v>
      </c>
      <c r="C214" s="14">
        <f>'Tulokset-K4'!$D$26</f>
        <v>4</v>
      </c>
      <c r="D214" s="14">
        <f t="shared" si="10"/>
        <v>1</v>
      </c>
    </row>
    <row r="215" spans="1:4" ht="15" x14ac:dyDescent="0.25">
      <c r="A215" s="1" t="str">
        <f>'Tulokset-K4'!$F$18</f>
        <v>Bay</v>
      </c>
      <c r="B215" s="14">
        <f>'Tulokset-K4'!$G$25</f>
        <v>1143</v>
      </c>
      <c r="C215" s="14">
        <f>'Tulokset-K4'!$H$26</f>
        <v>16</v>
      </c>
      <c r="D215" s="14">
        <f t="shared" si="10"/>
        <v>1</v>
      </c>
    </row>
    <row r="216" spans="1:4" ht="15" x14ac:dyDescent="0.25">
      <c r="A216" s="1" t="str">
        <f>'Tulokset-K4'!$B$29</f>
        <v>BcStory</v>
      </c>
      <c r="B216" s="14">
        <f>'Tulokset-K4'!$C$36</f>
        <v>1020</v>
      </c>
      <c r="C216" s="14">
        <f>'Tulokset-K4'!$D$37</f>
        <v>6</v>
      </c>
      <c r="D216" s="14">
        <f t="shared" si="10"/>
        <v>1</v>
      </c>
    </row>
    <row r="217" spans="1:4" ht="15" x14ac:dyDescent="0.25">
      <c r="A217" s="1" t="str">
        <f>'Tulokset-K4'!$F$29</f>
        <v>WRB</v>
      </c>
      <c r="B217" s="14">
        <f>'Tulokset-K4'!$G$36</f>
        <v>1076</v>
      </c>
      <c r="C217" s="14">
        <f>'Tulokset-K4'!$H$37</f>
        <v>14</v>
      </c>
      <c r="D217" s="14">
        <f t="shared" si="10"/>
        <v>1</v>
      </c>
    </row>
    <row r="218" spans="1:4" ht="15" x14ac:dyDescent="0.25">
      <c r="A218" s="1" t="str">
        <f>'Tulokset-K4'!$B$40</f>
        <v>RäMe</v>
      </c>
      <c r="B218" s="14">
        <f>'Tulokset-K4'!$C$47</f>
        <v>841</v>
      </c>
      <c r="C218" s="14">
        <f>'Tulokset-K4'!$D$48</f>
        <v>0</v>
      </c>
      <c r="D218" s="14">
        <f t="shared" si="10"/>
        <v>1</v>
      </c>
    </row>
    <row r="219" spans="1:4" ht="15" x14ac:dyDescent="0.25">
      <c r="A219" s="1" t="str">
        <f>'Tulokset-K4'!$F$40</f>
        <v>Mainarit</v>
      </c>
      <c r="B219" s="14">
        <f>'Tulokset-K4'!$G$47</f>
        <v>1052</v>
      </c>
      <c r="C219" s="14">
        <f>'Tulokset-K4'!$H$48</f>
        <v>20</v>
      </c>
      <c r="D219" s="14">
        <f t="shared" si="10"/>
        <v>1</v>
      </c>
    </row>
    <row r="220" spans="1:4" ht="15" x14ac:dyDescent="0.25">
      <c r="A220" s="1" t="str">
        <f>'Tulokset-K4'!$B$51</f>
        <v>TKK</v>
      </c>
      <c r="B220" s="14">
        <f>'Tulokset-K4'!$C$58</f>
        <v>1111</v>
      </c>
      <c r="C220" s="14">
        <f>'Tulokset-K4'!$D$59</f>
        <v>16</v>
      </c>
      <c r="D220" s="14">
        <f t="shared" si="10"/>
        <v>1</v>
      </c>
    </row>
    <row r="221" spans="1:4" ht="15" x14ac:dyDescent="0.25">
      <c r="A221" s="1" t="str">
        <f>'Tulokset-K4'!$F$51</f>
        <v>GH</v>
      </c>
      <c r="B221" s="14">
        <f>'Tulokset-K4'!$G$58</f>
        <v>1046</v>
      </c>
      <c r="C221" s="14">
        <f>'Tulokset-K4'!$H$59</f>
        <v>4</v>
      </c>
      <c r="D221" s="14">
        <f t="shared" si="10"/>
        <v>1</v>
      </c>
    </row>
    <row r="222" spans="1:4" ht="15" x14ac:dyDescent="0.25">
      <c r="A222" s="1" t="str">
        <f>'Tulokset-K4'!$B$62</f>
        <v>TPS</v>
      </c>
      <c r="B222" s="14">
        <f>'Tulokset-K4'!$C$69</f>
        <v>1190</v>
      </c>
      <c r="C222" s="14">
        <f>'Tulokset-K4'!$D$70</f>
        <v>16</v>
      </c>
      <c r="D222" s="14">
        <f t="shared" si="10"/>
        <v>1</v>
      </c>
    </row>
    <row r="223" spans="1:4" ht="15" x14ac:dyDescent="0.25">
      <c r="A223" s="1" t="str">
        <f>'Tulokset-K4'!$F$62</f>
        <v>GB</v>
      </c>
      <c r="B223" s="14">
        <f>'Tulokset-K4'!$G$69</f>
        <v>1142</v>
      </c>
      <c r="C223" s="14">
        <f>'Tulokset-K4'!$H$70</f>
        <v>4</v>
      </c>
      <c r="D223" s="14">
        <f t="shared" si="10"/>
        <v>1</v>
      </c>
    </row>
    <row r="224" spans="1:4" ht="15" x14ac:dyDescent="0.25">
      <c r="A224" s="1" t="str">
        <f>'Tulokset-K4'!$J$7</f>
        <v>Mistral</v>
      </c>
      <c r="B224" s="14">
        <f>'Tulokset-K4'!$K$14</f>
        <v>979</v>
      </c>
      <c r="C224" s="14">
        <f>'Tulokset-K4'!$L$15</f>
        <v>4</v>
      </c>
      <c r="D224" s="14">
        <f t="shared" si="10"/>
        <v>1</v>
      </c>
    </row>
    <row r="225" spans="1:4" ht="15" x14ac:dyDescent="0.25">
      <c r="A225" s="1" t="str">
        <f>'Tulokset-K4'!$N$7</f>
        <v>GB</v>
      </c>
      <c r="B225" s="14">
        <f>'Tulokset-K4'!$O$14</f>
        <v>1105</v>
      </c>
      <c r="C225" s="14">
        <f>'Tulokset-K4'!$P$15</f>
        <v>16</v>
      </c>
      <c r="D225" s="14">
        <f t="shared" si="10"/>
        <v>1</v>
      </c>
    </row>
    <row r="226" spans="1:4" ht="15" x14ac:dyDescent="0.25">
      <c r="A226" s="1" t="str">
        <f>'Tulokset-K4'!$J$18</f>
        <v>TKK</v>
      </c>
      <c r="B226" s="14">
        <f>'Tulokset-K4'!$K$25</f>
        <v>1030</v>
      </c>
      <c r="C226" s="14">
        <f>'Tulokset-K4'!$L$26</f>
        <v>5</v>
      </c>
      <c r="D226" s="14">
        <f t="shared" si="10"/>
        <v>1</v>
      </c>
    </row>
    <row r="227" spans="1:4" ht="15" x14ac:dyDescent="0.25">
      <c r="A227" s="1" t="str">
        <f>'Tulokset-K4'!$N$18</f>
        <v>AllStars</v>
      </c>
      <c r="B227" s="14">
        <f>'Tulokset-K4'!$O$25</f>
        <v>1051</v>
      </c>
      <c r="C227" s="14">
        <f>'Tulokset-K4'!$P$26</f>
        <v>15</v>
      </c>
      <c r="D227" s="14">
        <f t="shared" si="10"/>
        <v>1</v>
      </c>
    </row>
    <row r="228" spans="1:4" ht="15" x14ac:dyDescent="0.25">
      <c r="A228" s="1" t="str">
        <f>'Tulokset-K4'!$J$29</f>
        <v>RäMe</v>
      </c>
      <c r="B228" s="14">
        <f>'Tulokset-K4'!$K$36</f>
        <v>914</v>
      </c>
      <c r="C228" s="14">
        <f>'Tulokset-K4'!$L$37</f>
        <v>0</v>
      </c>
      <c r="D228" s="14">
        <f t="shared" si="10"/>
        <v>1</v>
      </c>
    </row>
    <row r="229" spans="1:4" ht="15" x14ac:dyDescent="0.25">
      <c r="A229" s="1" t="str">
        <f>'Tulokset-K4'!$N$29</f>
        <v>TPS</v>
      </c>
      <c r="B229" s="14">
        <f>'Tulokset-K4'!$O$36</f>
        <v>1208</v>
      </c>
      <c r="C229" s="14">
        <f>'Tulokset-K4'!$P$37</f>
        <v>20</v>
      </c>
      <c r="D229" s="14">
        <f t="shared" si="10"/>
        <v>1</v>
      </c>
    </row>
    <row r="230" spans="1:4" ht="15" x14ac:dyDescent="0.25">
      <c r="A230" s="1" t="str">
        <f>'Tulokset-K4'!$J$40</f>
        <v>GH</v>
      </c>
      <c r="B230" s="14">
        <f>'Tulokset-K4'!$K$47</f>
        <v>951</v>
      </c>
      <c r="C230" s="14">
        <f>'Tulokset-K4'!$L$48</f>
        <v>6</v>
      </c>
      <c r="D230" s="14">
        <f t="shared" si="10"/>
        <v>1</v>
      </c>
    </row>
    <row r="231" spans="1:4" ht="15" x14ac:dyDescent="0.25">
      <c r="A231" s="1" t="str">
        <f>'Tulokset-K4'!$N$40</f>
        <v>WRB</v>
      </c>
      <c r="B231" s="14">
        <f>'Tulokset-K4'!$O$47</f>
        <v>990</v>
      </c>
      <c r="C231" s="14">
        <f>'Tulokset-K4'!$P$48</f>
        <v>14</v>
      </c>
      <c r="D231" s="14">
        <f t="shared" si="10"/>
        <v>1</v>
      </c>
    </row>
    <row r="232" spans="1:4" ht="15" x14ac:dyDescent="0.25">
      <c r="A232" s="1" t="str">
        <f>'Tulokset-K4'!$J$51</f>
        <v>Bay</v>
      </c>
      <c r="B232" s="14">
        <f>'Tulokset-K4'!$K$58</f>
        <v>1008</v>
      </c>
      <c r="C232" s="14">
        <f>'Tulokset-K4'!$L$59</f>
        <v>2</v>
      </c>
      <c r="D232" s="14">
        <f t="shared" si="10"/>
        <v>1</v>
      </c>
    </row>
    <row r="233" spans="1:4" ht="15" x14ac:dyDescent="0.25">
      <c r="A233" s="1" t="str">
        <f>'Tulokset-K4'!$N$51</f>
        <v>Mainarit</v>
      </c>
      <c r="B233" s="14">
        <f>'Tulokset-K4'!$O$58</f>
        <v>1111</v>
      </c>
      <c r="C233" s="14">
        <f>'Tulokset-K4'!$P$59</f>
        <v>18</v>
      </c>
      <c r="D233" s="14">
        <f t="shared" si="10"/>
        <v>1</v>
      </c>
    </row>
    <row r="234" spans="1:4" ht="15" x14ac:dyDescent="0.25">
      <c r="A234" s="1" t="str">
        <f>'Tulokset-K4'!$J$62</f>
        <v>BcStory</v>
      </c>
      <c r="B234" s="14">
        <f>'Tulokset-K4'!$K$69</f>
        <v>1063</v>
      </c>
      <c r="C234" s="14">
        <f>'Tulokset-K4'!$L$70</f>
        <v>6</v>
      </c>
      <c r="D234" s="14">
        <f t="shared" si="10"/>
        <v>1</v>
      </c>
    </row>
    <row r="235" spans="1:4" ht="15" x14ac:dyDescent="0.25">
      <c r="A235" s="1" t="str">
        <f>'Tulokset-K4'!$N$62</f>
        <v>Patteri</v>
      </c>
      <c r="B235" s="14">
        <f>'Tulokset-K4'!$O$69</f>
        <v>1070</v>
      </c>
      <c r="C235" s="14">
        <f>'Tulokset-K4'!$P$70</f>
        <v>14</v>
      </c>
      <c r="D235" s="14">
        <f t="shared" si="10"/>
        <v>1</v>
      </c>
    </row>
    <row r="236" spans="1:4" ht="15" x14ac:dyDescent="0.25">
      <c r="A236" s="1" t="str">
        <f>'Tulokset-K4'!$R$7</f>
        <v>TPS</v>
      </c>
      <c r="B236" s="14">
        <f>'Tulokset-K4'!$S$14</f>
        <v>1026</v>
      </c>
      <c r="C236" s="14">
        <f>'Tulokset-K4'!$T$15</f>
        <v>6</v>
      </c>
      <c r="D236" s="14">
        <f t="shared" si="10"/>
        <v>1</v>
      </c>
    </row>
    <row r="237" spans="1:4" ht="15" x14ac:dyDescent="0.25">
      <c r="A237" s="1" t="str">
        <f>'Tulokset-K4'!$V$7</f>
        <v>GH</v>
      </c>
      <c r="B237" s="14">
        <f>'Tulokset-K4'!$W$14</f>
        <v>1042</v>
      </c>
      <c r="C237" s="14">
        <f>'Tulokset-K4'!$X$15</f>
        <v>14</v>
      </c>
      <c r="D237" s="14">
        <f t="shared" si="10"/>
        <v>1</v>
      </c>
    </row>
    <row r="238" spans="1:4" ht="15" x14ac:dyDescent="0.25">
      <c r="A238" s="1" t="str">
        <f>'Tulokset-K4'!$R$18</f>
        <v>RäMe</v>
      </c>
      <c r="B238" s="14">
        <f>'Tulokset-K4'!$S$25</f>
        <v>885</v>
      </c>
      <c r="C238" s="14">
        <f>'Tulokset-K4'!$T$26</f>
        <v>4</v>
      </c>
      <c r="D238" s="14">
        <f t="shared" si="10"/>
        <v>1</v>
      </c>
    </row>
    <row r="239" spans="1:4" ht="15" x14ac:dyDescent="0.25">
      <c r="A239" s="1" t="str">
        <f>'Tulokset-K4'!$V$18</f>
        <v>Patteri</v>
      </c>
      <c r="B239" s="14">
        <f>'Tulokset-K4'!$W$25</f>
        <v>1020</v>
      </c>
      <c r="C239" s="14">
        <f>'Tulokset-K4'!$X$26</f>
        <v>16</v>
      </c>
      <c r="D239" s="14">
        <f t="shared" si="10"/>
        <v>1</v>
      </c>
    </row>
    <row r="240" spans="1:4" ht="15" x14ac:dyDescent="0.25">
      <c r="A240" s="1" t="str">
        <f>'Tulokset-K4'!$R$29</f>
        <v>Mainarit</v>
      </c>
      <c r="B240" s="14">
        <f>'Tulokset-K4'!$S$36</f>
        <v>1133</v>
      </c>
      <c r="C240" s="14">
        <f>'Tulokset-K4'!$T$37</f>
        <v>18</v>
      </c>
      <c r="D240" s="14">
        <f t="shared" si="10"/>
        <v>1</v>
      </c>
    </row>
    <row r="241" spans="1:4" ht="15" x14ac:dyDescent="0.25">
      <c r="A241" s="1" t="str">
        <f>'Tulokset-K4'!$V$29</f>
        <v>AllStars</v>
      </c>
      <c r="B241" s="14">
        <f>'Tulokset-K4'!$W$36</f>
        <v>998</v>
      </c>
      <c r="C241" s="14">
        <f>'Tulokset-K4'!$X$37</f>
        <v>2</v>
      </c>
      <c r="D241" s="14">
        <f t="shared" si="10"/>
        <v>1</v>
      </c>
    </row>
    <row r="242" spans="1:4" ht="15" x14ac:dyDescent="0.25">
      <c r="A242" s="1" t="str">
        <f>'Tulokset-K4'!$R$40</f>
        <v>TKK</v>
      </c>
      <c r="B242" s="14">
        <f>'Tulokset-K4'!$S$47</f>
        <v>1168</v>
      </c>
      <c r="C242" s="14">
        <f>'Tulokset-K4'!$T$48</f>
        <v>16</v>
      </c>
      <c r="D242" s="14">
        <f t="shared" si="10"/>
        <v>1</v>
      </c>
    </row>
    <row r="243" spans="1:4" ht="15" x14ac:dyDescent="0.25">
      <c r="A243" s="1" t="str">
        <f>'Tulokset-K4'!$V$40</f>
        <v>GB</v>
      </c>
      <c r="B243" s="14">
        <f>'Tulokset-K4'!$W$47</f>
        <v>1145</v>
      </c>
      <c r="C243" s="14">
        <f>'Tulokset-K4'!$X$48</f>
        <v>4</v>
      </c>
      <c r="D243" s="14">
        <f t="shared" si="10"/>
        <v>1</v>
      </c>
    </row>
    <row r="244" spans="1:4" ht="15" x14ac:dyDescent="0.25">
      <c r="A244" s="1" t="str">
        <f>'Tulokset-K4'!$R$51</f>
        <v>Mistral</v>
      </c>
      <c r="B244" s="14">
        <f>'Tulokset-K4'!$S$58</f>
        <v>928</v>
      </c>
      <c r="C244" s="14">
        <f>'Tulokset-K4'!$T$59</f>
        <v>18</v>
      </c>
      <c r="D244" s="14">
        <f t="shared" si="10"/>
        <v>1</v>
      </c>
    </row>
    <row r="245" spans="1:4" ht="15" x14ac:dyDescent="0.25">
      <c r="A245" s="1" t="str">
        <f>'Tulokset-K4'!$V$51</f>
        <v>BcStory</v>
      </c>
      <c r="B245" s="14">
        <f>'Tulokset-K4'!$W$58</f>
        <v>884</v>
      </c>
      <c r="C245" s="14">
        <f>'Tulokset-K4'!$X$59</f>
        <v>2</v>
      </c>
      <c r="D245" s="14">
        <f t="shared" si="10"/>
        <v>1</v>
      </c>
    </row>
    <row r="246" spans="1:4" ht="15" x14ac:dyDescent="0.25">
      <c r="A246" s="1" t="str">
        <f>'Tulokset-K4'!$R$62</f>
        <v>Bay</v>
      </c>
      <c r="B246" s="14">
        <f>'Tulokset-K4'!$S$69</f>
        <v>1001</v>
      </c>
      <c r="C246" s="14">
        <f>'Tulokset-K4'!$T$70</f>
        <v>18</v>
      </c>
      <c r="D246" s="14">
        <f t="shared" si="10"/>
        <v>1</v>
      </c>
    </row>
    <row r="247" spans="1:4" ht="15" x14ac:dyDescent="0.25">
      <c r="A247" s="1" t="str">
        <f>'Tulokset-K4'!$V$62</f>
        <v>WRB</v>
      </c>
      <c r="B247" s="14">
        <f>'Tulokset-K4'!$W$69</f>
        <v>971</v>
      </c>
      <c r="C247" s="14">
        <f>'Tulokset-K4'!$X$70</f>
        <v>2</v>
      </c>
      <c r="D247" s="14">
        <f t="shared" si="10"/>
        <v>1</v>
      </c>
    </row>
    <row r="248" spans="1:4" ht="15" x14ac:dyDescent="0.25">
      <c r="A248" s="1" t="str">
        <f>'Tulokset-K4'!$Z$7</f>
        <v>BcStory</v>
      </c>
      <c r="B248" s="14">
        <f>'Tulokset-K4'!$AA$14</f>
        <v>874</v>
      </c>
      <c r="C248" s="14">
        <f>'Tulokset-K4'!$AB$15</f>
        <v>0</v>
      </c>
      <c r="D248" s="14">
        <f t="shared" si="10"/>
        <v>1</v>
      </c>
    </row>
    <row r="249" spans="1:4" ht="15" x14ac:dyDescent="0.25">
      <c r="A249" s="1" t="str">
        <f>'Tulokset-K4'!$AD$7</f>
        <v>Mainarit</v>
      </c>
      <c r="B249" s="14">
        <f>'Tulokset-K4'!$AE$14</f>
        <v>1139</v>
      </c>
      <c r="C249" s="14">
        <f>'Tulokset-K4'!$AF$15</f>
        <v>20</v>
      </c>
      <c r="D249" s="14">
        <f t="shared" si="10"/>
        <v>1</v>
      </c>
    </row>
    <row r="250" spans="1:4" ht="15" x14ac:dyDescent="0.25">
      <c r="A250" s="1" t="str">
        <f>'Tulokset-K4'!$Z$18</f>
        <v>WRB</v>
      </c>
      <c r="B250" s="14">
        <f>'Tulokset-K4'!$AA$25</f>
        <v>1028</v>
      </c>
      <c r="C250" s="14">
        <f>'Tulokset-K4'!$AB$26</f>
        <v>16</v>
      </c>
      <c r="D250" s="14">
        <f t="shared" si="10"/>
        <v>1</v>
      </c>
    </row>
    <row r="251" spans="1:4" ht="15" x14ac:dyDescent="0.25">
      <c r="A251" s="1" t="str">
        <f>'Tulokset-K4'!$AD$18</f>
        <v>GB</v>
      </c>
      <c r="B251" s="14">
        <f>'Tulokset-K4'!$AE$25</f>
        <v>924</v>
      </c>
      <c r="C251" s="14">
        <f>'Tulokset-K4'!$AF$26</f>
        <v>4</v>
      </c>
      <c r="D251" s="14">
        <f t="shared" si="10"/>
        <v>1</v>
      </c>
    </row>
    <row r="252" spans="1:4" ht="15" x14ac:dyDescent="0.25">
      <c r="A252" s="1" t="str">
        <f>'Tulokset-K4'!$Z$29</f>
        <v>Mistral</v>
      </c>
      <c r="B252" s="14">
        <f>'Tulokset-K4'!$AA$36</f>
        <v>1038</v>
      </c>
      <c r="C252" s="14">
        <f>'Tulokset-K4'!$AB$37</f>
        <v>16</v>
      </c>
      <c r="D252" s="14">
        <f t="shared" si="10"/>
        <v>1</v>
      </c>
    </row>
    <row r="253" spans="1:4" ht="15" x14ac:dyDescent="0.25">
      <c r="A253" s="1" t="str">
        <f>'Tulokset-K4'!$AD$29</f>
        <v>GH</v>
      </c>
      <c r="B253" s="14">
        <f>'Tulokset-K4'!$AE$36</f>
        <v>944</v>
      </c>
      <c r="C253" s="14">
        <f>'Tulokset-K4'!$AF$37</f>
        <v>4</v>
      </c>
      <c r="D253" s="14">
        <f t="shared" si="10"/>
        <v>1</v>
      </c>
    </row>
    <row r="254" spans="1:4" ht="15" x14ac:dyDescent="0.25">
      <c r="A254" s="1" t="str">
        <f>'Tulokset-K4'!$Z$40</f>
        <v>Patteri</v>
      </c>
      <c r="B254" s="14">
        <f>'Tulokset-K4'!$AA$47</f>
        <v>1037</v>
      </c>
      <c r="C254" s="14">
        <f>'Tulokset-K4'!$AB$48</f>
        <v>14</v>
      </c>
      <c r="D254" s="14">
        <f t="shared" si="10"/>
        <v>1</v>
      </c>
    </row>
    <row r="255" spans="1:4" ht="15" x14ac:dyDescent="0.25">
      <c r="A255" s="1" t="str">
        <f>'Tulokset-K4'!$AD$40</f>
        <v>Bay</v>
      </c>
      <c r="B255" s="14">
        <f>'Tulokset-K4'!$AE$47</f>
        <v>1028</v>
      </c>
      <c r="C255" s="14">
        <f>'Tulokset-K4'!$AF$48</f>
        <v>6</v>
      </c>
      <c r="D255" s="14">
        <f t="shared" si="10"/>
        <v>1</v>
      </c>
    </row>
    <row r="256" spans="1:4" ht="15" x14ac:dyDescent="0.25">
      <c r="A256" s="1" t="str">
        <f>'Tulokset-K4'!$Z$51</f>
        <v>TPS</v>
      </c>
      <c r="B256" s="14">
        <f>'Tulokset-K4'!$AA$58</f>
        <v>1015</v>
      </c>
      <c r="C256" s="14">
        <f>'Tulokset-K4'!$AB$59</f>
        <v>5</v>
      </c>
      <c r="D256" s="14">
        <f t="shared" si="10"/>
        <v>1</v>
      </c>
    </row>
    <row r="257" spans="1:4" ht="15" x14ac:dyDescent="0.25">
      <c r="A257" s="1" t="str">
        <f>'Tulokset-K4'!$AD$51</f>
        <v>AllStars</v>
      </c>
      <c r="B257" s="14">
        <f>'Tulokset-K4'!$AE$58</f>
        <v>1030</v>
      </c>
      <c r="C257" s="14">
        <f>'Tulokset-K4'!$AF$59</f>
        <v>15</v>
      </c>
      <c r="D257" s="14">
        <f t="shared" si="10"/>
        <v>1</v>
      </c>
    </row>
    <row r="258" spans="1:4" ht="15" x14ac:dyDescent="0.25">
      <c r="A258" s="1" t="str">
        <f>'Tulokset-K4'!$Z$62</f>
        <v>TKK</v>
      </c>
      <c r="B258" s="14">
        <f>'Tulokset-K4'!$AA$69</f>
        <v>1024</v>
      </c>
      <c r="C258" s="14">
        <f>'Tulokset-K4'!$AB$70</f>
        <v>16</v>
      </c>
      <c r="D258" s="14">
        <f t="shared" si="10"/>
        <v>1</v>
      </c>
    </row>
    <row r="259" spans="1:4" ht="15" x14ac:dyDescent="0.25">
      <c r="A259" s="1" t="str">
        <f>'Tulokset-K4'!$AD$62</f>
        <v>RäMe</v>
      </c>
      <c r="B259" s="14">
        <f>'Tulokset-K4'!$AE$69</f>
        <v>891</v>
      </c>
      <c r="C259" s="14">
        <f>'Tulokset-K4'!$AF$70</f>
        <v>4</v>
      </c>
      <c r="D259" s="14">
        <f t="shared" si="10"/>
        <v>1</v>
      </c>
    </row>
    <row r="260" spans="1:4" ht="15" x14ac:dyDescent="0.25">
      <c r="A260" s="1" t="str">
        <f>'Tulokset-K4'!$AH$7</f>
        <v>RäMe</v>
      </c>
      <c r="B260" s="14">
        <f>'Tulokset-K4'!$AI$14</f>
        <v>947</v>
      </c>
      <c r="C260" s="14">
        <f>'Tulokset-K4'!$AJ$15</f>
        <v>6</v>
      </c>
      <c r="D260" s="14">
        <f t="shared" si="10"/>
        <v>1</v>
      </c>
    </row>
    <row r="261" spans="1:4" ht="15" x14ac:dyDescent="0.25">
      <c r="A261" s="1" t="str">
        <f>'Tulokset-K4'!$AL$7</f>
        <v>WRB</v>
      </c>
      <c r="B261" s="14">
        <f>'Tulokset-K4'!$AM$14</f>
        <v>986</v>
      </c>
      <c r="C261" s="14">
        <f>'Tulokset-K4'!$AN$15</f>
        <v>14</v>
      </c>
      <c r="D261" s="14">
        <f t="shared" si="10"/>
        <v>1</v>
      </c>
    </row>
    <row r="262" spans="1:4" ht="15" x14ac:dyDescent="0.25">
      <c r="A262" s="1" t="str">
        <f>'Tulokset-K4'!$AH$18</f>
        <v>Bay</v>
      </c>
      <c r="B262" s="14">
        <f>'Tulokset-K4'!$AI$25</f>
        <v>1093</v>
      </c>
      <c r="C262" s="14">
        <f>'Tulokset-K4'!$AJ$26</f>
        <v>5</v>
      </c>
      <c r="D262" s="14">
        <f t="shared" si="10"/>
        <v>1</v>
      </c>
    </row>
    <row r="263" spans="1:4" ht="15" x14ac:dyDescent="0.25">
      <c r="A263" s="1" t="str">
        <f>'Tulokset-K4'!$AL$18</f>
        <v>TPS</v>
      </c>
      <c r="B263" s="14">
        <f>'Tulokset-K4'!$AM$25</f>
        <v>1112</v>
      </c>
      <c r="C263" s="14">
        <f>'Tulokset-K4'!$AN$26</f>
        <v>15</v>
      </c>
      <c r="D263" s="14">
        <f t="shared" si="10"/>
        <v>1</v>
      </c>
    </row>
    <row r="264" spans="1:4" ht="15" x14ac:dyDescent="0.25">
      <c r="A264" s="1" t="str">
        <f>'Tulokset-K4'!$AH$29</f>
        <v>TKK</v>
      </c>
      <c r="B264" s="14">
        <f>'Tulokset-K4'!$AI$36</f>
        <v>973</v>
      </c>
      <c r="C264" s="14">
        <f>'Tulokset-K4'!$AJ$37</f>
        <v>8</v>
      </c>
      <c r="D264" s="14">
        <f t="shared" si="10"/>
        <v>1</v>
      </c>
    </row>
    <row r="265" spans="1:4" ht="15" x14ac:dyDescent="0.25">
      <c r="A265" s="1" t="str">
        <f>'Tulokset-K4'!$AL$29</f>
        <v>BcStory</v>
      </c>
      <c r="B265" s="14">
        <f>'Tulokset-K4'!$AM$36</f>
        <v>985</v>
      </c>
      <c r="C265" s="14">
        <f>'Tulokset-K4'!$AN$37</f>
        <v>12</v>
      </c>
      <c r="D265" s="14">
        <f t="shared" si="10"/>
        <v>1</v>
      </c>
    </row>
    <row r="266" spans="1:4" ht="15" x14ac:dyDescent="0.25">
      <c r="A266" s="1" t="str">
        <f>'Tulokset-K4'!$AH$40</f>
        <v>Mistral</v>
      </c>
      <c r="B266" s="14">
        <f>'Tulokset-K4'!$AI$47</f>
        <v>1035</v>
      </c>
      <c r="C266" s="14">
        <f>'Tulokset-K4'!$AJ$48</f>
        <v>14</v>
      </c>
      <c r="D266" s="14">
        <f t="shared" si="10"/>
        <v>1</v>
      </c>
    </row>
    <row r="267" spans="1:4" ht="15" x14ac:dyDescent="0.25">
      <c r="A267" s="1" t="str">
        <f>'Tulokset-K4'!$AL$40</f>
        <v>AllStars</v>
      </c>
      <c r="B267" s="14">
        <f>'Tulokset-K4'!$AM$47</f>
        <v>1031</v>
      </c>
      <c r="C267" s="14">
        <f>'Tulokset-K4'!$AN$48</f>
        <v>6</v>
      </c>
      <c r="D267" s="14">
        <f t="shared" si="10"/>
        <v>1</v>
      </c>
    </row>
    <row r="268" spans="1:4" ht="15" x14ac:dyDescent="0.25">
      <c r="A268" s="1" t="str">
        <f>'Tulokset-K4'!$AH$51</f>
        <v>GB</v>
      </c>
      <c r="B268" s="14">
        <f>'Tulokset-K4'!$AI$58</f>
        <v>1064</v>
      </c>
      <c r="C268" s="14">
        <f>'Tulokset-K4'!$AJ$59</f>
        <v>4</v>
      </c>
      <c r="D268" s="14">
        <f t="shared" si="10"/>
        <v>1</v>
      </c>
    </row>
    <row r="269" spans="1:4" ht="15" x14ac:dyDescent="0.25">
      <c r="A269" s="1" t="str">
        <f>'Tulokset-K4'!$AL$51</f>
        <v>Patteri</v>
      </c>
      <c r="B269" s="14">
        <f>'Tulokset-K4'!$AM$58</f>
        <v>1161</v>
      </c>
      <c r="C269" s="14">
        <f>'Tulokset-K4'!$AN$59</f>
        <v>16</v>
      </c>
      <c r="D269" s="14">
        <f t="shared" si="10"/>
        <v>1</v>
      </c>
    </row>
    <row r="270" spans="1:4" ht="15" x14ac:dyDescent="0.25">
      <c r="A270" s="1" t="str">
        <f>'Tulokset-K4'!$AH$62</f>
        <v>GH</v>
      </c>
      <c r="B270" s="14">
        <f>'Tulokset-K4'!$AI$69</f>
        <v>962</v>
      </c>
      <c r="C270" s="14">
        <f>'Tulokset-K4'!$AJ$70</f>
        <v>2</v>
      </c>
      <c r="D270" s="14">
        <f t="shared" si="10"/>
        <v>1</v>
      </c>
    </row>
    <row r="271" spans="1:4" ht="15.75" thickBot="1" x14ac:dyDescent="0.3">
      <c r="A271" s="11" t="str">
        <f>'Tulokset-K4'!$AL$62</f>
        <v>Mainarit</v>
      </c>
      <c r="B271" s="12">
        <f>'Tulokset-K4'!$AI$69</f>
        <v>962</v>
      </c>
      <c r="C271" s="12">
        <f>'Tulokset-K4'!$AN$70</f>
        <v>18</v>
      </c>
      <c r="D271" s="12">
        <f t="shared" si="10"/>
        <v>1</v>
      </c>
    </row>
    <row r="272" spans="1:4" ht="15" x14ac:dyDescent="0.25">
      <c r="A272" s="1" t="str">
        <f>'Tulokset-K5'!$B$7</f>
        <v>TPS</v>
      </c>
      <c r="B272" s="14">
        <f>'Tulokset-K5'!$C$14</f>
        <v>1016</v>
      </c>
      <c r="C272" s="14">
        <f>'Tulokset-K5'!$D$15</f>
        <v>16</v>
      </c>
      <c r="D272" s="14">
        <f>IF(B272&gt;0,1,0)</f>
        <v>1</v>
      </c>
    </row>
    <row r="273" spans="1:4" ht="15" x14ac:dyDescent="0.25">
      <c r="A273" s="1" t="str">
        <f>'Tulokset-K5'!$F$7</f>
        <v>GH</v>
      </c>
      <c r="B273" s="14">
        <f>'Tulokset-K5'!$G$14</f>
        <v>947</v>
      </c>
      <c r="C273" s="14">
        <f>'Tulokset-K5'!$H$15</f>
        <v>4</v>
      </c>
      <c r="D273" s="14">
        <f t="shared" ref="D273:D343" si="11">IF(B273&gt;0,1,0)</f>
        <v>1</v>
      </c>
    </row>
    <row r="274" spans="1:4" ht="15" x14ac:dyDescent="0.25">
      <c r="A274" s="1" t="str">
        <f>'Tulokset-K5'!$B$18</f>
        <v>GB</v>
      </c>
      <c r="B274" s="14">
        <f>'Tulokset-K5'!$C$25</f>
        <v>990</v>
      </c>
      <c r="C274" s="14">
        <f>'Tulokset-K5'!$D$26</f>
        <v>4</v>
      </c>
      <c r="D274" s="14">
        <f t="shared" si="11"/>
        <v>1</v>
      </c>
    </row>
    <row r="275" spans="1:4" ht="15" x14ac:dyDescent="0.25">
      <c r="A275" s="1" t="str">
        <f>'Tulokset-K5'!$F$18</f>
        <v>BcStory</v>
      </c>
      <c r="B275" s="14">
        <f>'Tulokset-K5'!$G$25</f>
        <v>1078</v>
      </c>
      <c r="C275" s="14">
        <f>'Tulokset-K5'!$H$26</f>
        <v>16</v>
      </c>
      <c r="D275" s="14">
        <f t="shared" si="11"/>
        <v>1</v>
      </c>
    </row>
    <row r="276" spans="1:4" ht="15" x14ac:dyDescent="0.25">
      <c r="A276" s="1" t="str">
        <f>'Tulokset-K5'!$B$29</f>
        <v>Mistral</v>
      </c>
      <c r="B276" s="14">
        <f>'Tulokset-K5'!$C$36</f>
        <v>940</v>
      </c>
      <c r="C276" s="14">
        <f>'Tulokset-K5'!$D$37</f>
        <v>5</v>
      </c>
      <c r="D276" s="14">
        <f t="shared" si="11"/>
        <v>1</v>
      </c>
    </row>
    <row r="277" spans="1:4" ht="15" x14ac:dyDescent="0.25">
      <c r="A277" s="1" t="str">
        <f>'Tulokset-K5'!$F$29</f>
        <v>AllStars</v>
      </c>
      <c r="B277" s="14">
        <f>'Tulokset-K5'!$G$36</f>
        <v>950</v>
      </c>
      <c r="C277" s="14">
        <f>'Tulokset-K5'!$H$37</f>
        <v>15</v>
      </c>
      <c r="D277" s="14">
        <f t="shared" si="11"/>
        <v>1</v>
      </c>
    </row>
    <row r="278" spans="1:4" ht="15" x14ac:dyDescent="0.25">
      <c r="A278" s="1" t="str">
        <f>'Tulokset-K5'!$B$40</f>
        <v>TKK</v>
      </c>
      <c r="B278" s="14">
        <f>'Tulokset-K5'!$C$47</f>
        <v>967</v>
      </c>
      <c r="C278" s="14">
        <f>'Tulokset-K5'!$D$48</f>
        <v>4</v>
      </c>
      <c r="D278" s="14">
        <f t="shared" si="11"/>
        <v>1</v>
      </c>
    </row>
    <row r="279" spans="1:4" ht="15" x14ac:dyDescent="0.25">
      <c r="A279" s="1" t="str">
        <f>'Tulokset-K5'!$F$40</f>
        <v>Bay</v>
      </c>
      <c r="B279" s="14">
        <f>'Tulokset-K5'!$G$47</f>
        <v>990</v>
      </c>
      <c r="C279" s="14">
        <f>'Tulokset-K5'!$H$48</f>
        <v>16</v>
      </c>
      <c r="D279" s="14">
        <f t="shared" si="11"/>
        <v>1</v>
      </c>
    </row>
    <row r="280" spans="1:4" ht="15" x14ac:dyDescent="0.25">
      <c r="A280" s="1" t="str">
        <f>'Tulokset-K5'!$B$51</f>
        <v>Mainarit</v>
      </c>
      <c r="B280" s="14">
        <f>'Tulokset-K5'!$C$58</f>
        <v>1178</v>
      </c>
      <c r="C280" s="14">
        <f>'Tulokset-K5'!$D$59</f>
        <v>16</v>
      </c>
      <c r="D280" s="14">
        <f t="shared" si="11"/>
        <v>1</v>
      </c>
    </row>
    <row r="281" spans="1:4" ht="15" x14ac:dyDescent="0.25">
      <c r="A281" s="1" t="str">
        <f>'Tulokset-K5'!$F$51</f>
        <v>Patteri</v>
      </c>
      <c r="B281" s="14">
        <f>'Tulokset-K5'!$G$58</f>
        <v>1042</v>
      </c>
      <c r="C281" s="14">
        <f>'Tulokset-K5'!$H$59</f>
        <v>4</v>
      </c>
      <c r="D281" s="14">
        <f t="shared" si="11"/>
        <v>1</v>
      </c>
    </row>
    <row r="282" spans="1:4" ht="15" x14ac:dyDescent="0.25">
      <c r="A282" s="1" t="str">
        <f>'Tulokset-K5'!$B$62</f>
        <v>WRB</v>
      </c>
      <c r="B282" s="14">
        <f>'Tulokset-K5'!$C$69</f>
        <v>1008</v>
      </c>
      <c r="C282" s="14">
        <f>'Tulokset-K5'!$D$70</f>
        <v>2</v>
      </c>
      <c r="D282" s="14">
        <f t="shared" si="11"/>
        <v>1</v>
      </c>
    </row>
    <row r="283" spans="1:4" ht="15" x14ac:dyDescent="0.25">
      <c r="A283" s="1" t="str">
        <f>'Tulokset-K5'!$F$62</f>
        <v>RäMe</v>
      </c>
      <c r="B283" s="14">
        <f>'Tulokset-K5'!$G$69</f>
        <v>1078</v>
      </c>
      <c r="C283" s="14">
        <f>'Tulokset-K5'!$H$70</f>
        <v>18</v>
      </c>
      <c r="D283" s="14">
        <f t="shared" si="11"/>
        <v>1</v>
      </c>
    </row>
    <row r="284" spans="1:4" ht="15" x14ac:dyDescent="0.25">
      <c r="A284" s="1" t="str">
        <f>'Tulokset-K5'!$J$7</f>
        <v>Mistral</v>
      </c>
      <c r="B284" s="14">
        <f>'Tulokset-K5'!$K$14</f>
        <v>1004</v>
      </c>
      <c r="C284" s="14">
        <f>'Tulokset-K5'!$L$15</f>
        <v>4</v>
      </c>
      <c r="D284" s="14">
        <f t="shared" si="11"/>
        <v>1</v>
      </c>
    </row>
    <row r="285" spans="1:4" ht="15" x14ac:dyDescent="0.25">
      <c r="A285" s="1" t="str">
        <f>'Tulokset-K5'!$N$7</f>
        <v>GB</v>
      </c>
      <c r="B285" s="14">
        <f>'Tulokset-K5'!$O$14</f>
        <v>1115</v>
      </c>
      <c r="C285" s="14">
        <f>'Tulokset-K5'!$P$15</f>
        <v>16</v>
      </c>
      <c r="D285" s="14">
        <f t="shared" si="11"/>
        <v>1</v>
      </c>
    </row>
    <row r="286" spans="1:4" ht="15" x14ac:dyDescent="0.25">
      <c r="A286" s="1" t="str">
        <f>'Tulokset-K5'!$J$18</f>
        <v>Bay</v>
      </c>
      <c r="B286" s="14">
        <f>'Tulokset-K5'!$K$25</f>
        <v>999</v>
      </c>
      <c r="C286" s="14">
        <f>'Tulokset-K5'!$L$26</f>
        <v>14</v>
      </c>
      <c r="D286" s="14">
        <f t="shared" si="11"/>
        <v>1</v>
      </c>
    </row>
    <row r="287" spans="1:4" ht="15" x14ac:dyDescent="0.25">
      <c r="A287" s="1" t="str">
        <f>'Tulokset-K5'!$N$18</f>
        <v>AllStars</v>
      </c>
      <c r="B287" s="14">
        <f>'Tulokset-K5'!$O$25</f>
        <v>967</v>
      </c>
      <c r="C287" s="14">
        <f>'Tulokset-K5'!$P$26</f>
        <v>6</v>
      </c>
      <c r="D287" s="14">
        <f t="shared" si="11"/>
        <v>1</v>
      </c>
    </row>
    <row r="288" spans="1:4" ht="15" x14ac:dyDescent="0.25">
      <c r="A288" s="1" t="str">
        <f>'Tulokset-K5'!$J$29</f>
        <v>TPS</v>
      </c>
      <c r="B288" s="14">
        <f>'Tulokset-K5'!$K$36</f>
        <v>1129</v>
      </c>
      <c r="C288" s="14">
        <f>'Tulokset-K5'!$L$37</f>
        <v>4</v>
      </c>
      <c r="D288" s="14">
        <f t="shared" si="11"/>
        <v>1</v>
      </c>
    </row>
    <row r="289" spans="1:4" ht="15" x14ac:dyDescent="0.25">
      <c r="A289" s="1" t="str">
        <f>'Tulokset-K5'!$N$29</f>
        <v>WRB</v>
      </c>
      <c r="B289" s="14">
        <f>'Tulokset-K5'!$O$36</f>
        <v>1132</v>
      </c>
      <c r="C289" s="14">
        <f>'Tulokset-K5'!$P$37</f>
        <v>16</v>
      </c>
      <c r="D289" s="14">
        <f t="shared" si="11"/>
        <v>1</v>
      </c>
    </row>
    <row r="290" spans="1:4" ht="15" x14ac:dyDescent="0.25">
      <c r="A290" s="1" t="str">
        <f>'Tulokset-K5'!$J$40</f>
        <v>Patteri</v>
      </c>
      <c r="B290" s="14">
        <f>'Tulokset-K5'!$K$47</f>
        <v>1016</v>
      </c>
      <c r="C290" s="14">
        <f>'Tulokset-K5'!$L$48</f>
        <v>14</v>
      </c>
      <c r="D290" s="14">
        <f t="shared" si="11"/>
        <v>1</v>
      </c>
    </row>
    <row r="291" spans="1:4" ht="15" x14ac:dyDescent="0.25">
      <c r="A291" s="1" t="str">
        <f>'Tulokset-K5'!$N$40</f>
        <v>RäMe</v>
      </c>
      <c r="B291" s="14">
        <f>'Tulokset-K5'!$O$47</f>
        <v>992</v>
      </c>
      <c r="C291" s="14">
        <f>'Tulokset-K5'!$P$48</f>
        <v>6</v>
      </c>
      <c r="D291" s="14">
        <f t="shared" si="11"/>
        <v>1</v>
      </c>
    </row>
    <row r="292" spans="1:4" ht="15" x14ac:dyDescent="0.25">
      <c r="A292" s="1" t="str">
        <f>'Tulokset-K5'!$J$51</f>
        <v>TKK</v>
      </c>
      <c r="B292" s="14">
        <f>'Tulokset-K5'!$K$58</f>
        <v>964</v>
      </c>
      <c r="C292" s="14">
        <f>'Tulokset-K5'!$L$59</f>
        <v>14</v>
      </c>
      <c r="D292" s="14">
        <f t="shared" si="11"/>
        <v>1</v>
      </c>
    </row>
    <row r="293" spans="1:4" ht="15" x14ac:dyDescent="0.25">
      <c r="A293" s="1" t="str">
        <f>'Tulokset-K5'!$N$51</f>
        <v>BcStory</v>
      </c>
      <c r="B293" s="14">
        <f>'Tulokset-K5'!$O$58</f>
        <v>944</v>
      </c>
      <c r="C293" s="14">
        <f>'Tulokset-K5'!$P$59</f>
        <v>6</v>
      </c>
      <c r="D293" s="14">
        <f t="shared" si="11"/>
        <v>1</v>
      </c>
    </row>
    <row r="294" spans="1:4" ht="15" x14ac:dyDescent="0.25">
      <c r="A294" s="1" t="str">
        <f>'Tulokset-K5'!$J$62</f>
        <v>GH</v>
      </c>
      <c r="B294" s="14">
        <f>'Tulokset-K5'!$K$69</f>
        <v>898</v>
      </c>
      <c r="C294" s="14">
        <f>'Tulokset-K5'!$L$70</f>
        <v>2</v>
      </c>
      <c r="D294" s="14">
        <f t="shared" si="11"/>
        <v>1</v>
      </c>
    </row>
    <row r="295" spans="1:4" ht="15" x14ac:dyDescent="0.25">
      <c r="A295" s="1" t="str">
        <f>'Tulokset-K5'!$N$62</f>
        <v>Mainarit</v>
      </c>
      <c r="B295" s="14">
        <f>'Tulokset-K5'!$O$69</f>
        <v>1115</v>
      </c>
      <c r="C295" s="14">
        <f>'Tulokset-K5'!$P$70</f>
        <v>18</v>
      </c>
      <c r="D295" s="14">
        <f t="shared" si="11"/>
        <v>1</v>
      </c>
    </row>
    <row r="296" spans="1:4" ht="15" x14ac:dyDescent="0.25">
      <c r="A296" s="1" t="str">
        <f>'Tulokset-K5'!$R$7</f>
        <v>Mainarit</v>
      </c>
      <c r="B296" s="14">
        <f>'Tulokset-K5'!$S$14</f>
        <v>1039</v>
      </c>
      <c r="C296" s="14">
        <f>'Tulokset-K5'!$T$15</f>
        <v>18</v>
      </c>
      <c r="D296" s="14">
        <f t="shared" si="11"/>
        <v>1</v>
      </c>
    </row>
    <row r="297" spans="1:4" ht="15" x14ac:dyDescent="0.25">
      <c r="A297" s="1" t="str">
        <f>'Tulokset-K5'!$V$7</f>
        <v>RäMe</v>
      </c>
      <c r="B297" s="14">
        <f>'Tulokset-K5'!$W$14</f>
        <v>957</v>
      </c>
      <c r="C297" s="14">
        <f>'Tulokset-K5'!$X$15</f>
        <v>2</v>
      </c>
      <c r="D297" s="14">
        <f t="shared" si="11"/>
        <v>1</v>
      </c>
    </row>
    <row r="298" spans="1:4" ht="15" x14ac:dyDescent="0.25">
      <c r="A298" s="1" t="str">
        <f>'Tulokset-K5'!$R$18</f>
        <v>TKK</v>
      </c>
      <c r="B298" s="14">
        <f>'Tulokset-K5'!$S$25</f>
        <v>965</v>
      </c>
      <c r="C298" s="14">
        <f>'Tulokset-K5'!$T$26</f>
        <v>6</v>
      </c>
      <c r="D298" s="14">
        <f t="shared" si="11"/>
        <v>1</v>
      </c>
    </row>
    <row r="299" spans="1:4" ht="15" x14ac:dyDescent="0.25">
      <c r="A299" s="1" t="str">
        <f>'Tulokset-K5'!$V$18</f>
        <v>Mistral</v>
      </c>
      <c r="B299" s="14">
        <f>'Tulokset-K5'!$W$25</f>
        <v>974</v>
      </c>
      <c r="C299" s="14">
        <f>'Tulokset-K5'!$X$26</f>
        <v>14</v>
      </c>
      <c r="D299" s="14">
        <f t="shared" si="11"/>
        <v>1</v>
      </c>
    </row>
    <row r="300" spans="1:4" ht="15" x14ac:dyDescent="0.25">
      <c r="A300" s="1" t="str">
        <f>'Tulokset-K5'!$R$29</f>
        <v>Bay</v>
      </c>
      <c r="B300" s="14">
        <f>'Tulokset-K5'!$S$36</f>
        <v>1034</v>
      </c>
      <c r="C300" s="14">
        <f>'Tulokset-K5'!$T$37</f>
        <v>16</v>
      </c>
      <c r="D300" s="14">
        <f t="shared" si="11"/>
        <v>1</v>
      </c>
    </row>
    <row r="301" spans="1:4" ht="15" x14ac:dyDescent="0.25">
      <c r="A301" s="1" t="str">
        <f>'Tulokset-K5'!$V$29</f>
        <v>BcStory</v>
      </c>
      <c r="B301" s="14">
        <f>'Tulokset-K5'!$W$36</f>
        <v>995</v>
      </c>
      <c r="C301" s="14">
        <f>'Tulokset-K5'!$X$37</f>
        <v>4</v>
      </c>
      <c r="D301" s="14">
        <f t="shared" si="11"/>
        <v>1</v>
      </c>
    </row>
    <row r="302" spans="1:4" ht="15" x14ac:dyDescent="0.25">
      <c r="A302" s="1" t="str">
        <f>'Tulokset-K5'!$R$40</f>
        <v>GB</v>
      </c>
      <c r="B302" s="14">
        <f>'Tulokset-K5'!$S$47</f>
        <v>1072</v>
      </c>
      <c r="C302" s="14">
        <f>'Tulokset-K5'!$T$48</f>
        <v>18</v>
      </c>
      <c r="D302" s="14">
        <f t="shared" si="11"/>
        <v>1</v>
      </c>
    </row>
    <row r="303" spans="1:4" ht="15" x14ac:dyDescent="0.25">
      <c r="A303" s="1" t="str">
        <f>'Tulokset-K5'!$V$40</f>
        <v>AllStars</v>
      </c>
      <c r="B303" s="14">
        <f>'Tulokset-K5'!$W$47</f>
        <v>955</v>
      </c>
      <c r="C303" s="14">
        <f>'Tulokset-K5'!$X$48</f>
        <v>2</v>
      </c>
      <c r="D303" s="14">
        <f t="shared" si="11"/>
        <v>1</v>
      </c>
    </row>
    <row r="304" spans="1:4" ht="15" x14ac:dyDescent="0.25">
      <c r="A304" s="1" t="str">
        <f>'Tulokset-K5'!$R$51</f>
        <v>GH</v>
      </c>
      <c r="B304" s="14">
        <f>'Tulokset-K5'!$S$58</f>
        <v>1039</v>
      </c>
      <c r="C304" s="14">
        <f>'Tulokset-K5'!$T$59</f>
        <v>14</v>
      </c>
      <c r="D304" s="14">
        <f t="shared" si="11"/>
        <v>1</v>
      </c>
    </row>
    <row r="305" spans="1:4" ht="15" x14ac:dyDescent="0.25">
      <c r="A305" s="1" t="str">
        <f>'Tulokset-K5'!$V$51</f>
        <v>WRB</v>
      </c>
      <c r="B305" s="14">
        <f>'Tulokset-K5'!$W$58</f>
        <v>984</v>
      </c>
      <c r="C305" s="14">
        <f>'Tulokset-K5'!$X$59</f>
        <v>6</v>
      </c>
      <c r="D305" s="14">
        <f t="shared" si="11"/>
        <v>1</v>
      </c>
    </row>
    <row r="306" spans="1:4" ht="15" x14ac:dyDescent="0.25">
      <c r="A306" s="1" t="str">
        <f>'Tulokset-K5'!$R$62</f>
        <v>Patteri</v>
      </c>
      <c r="B306" s="14">
        <f>'Tulokset-K5'!$S$69</f>
        <v>1042</v>
      </c>
      <c r="C306" s="14">
        <f>'Tulokset-K5'!$T$70</f>
        <v>6</v>
      </c>
      <c r="D306" s="14">
        <f t="shared" si="11"/>
        <v>1</v>
      </c>
    </row>
    <row r="307" spans="1:4" ht="15" x14ac:dyDescent="0.25">
      <c r="A307" s="1" t="str">
        <f>'Tulokset-K5'!$V$62</f>
        <v>TPS</v>
      </c>
      <c r="B307" s="14">
        <f>'Tulokset-K5'!$W$69</f>
        <v>1064</v>
      </c>
      <c r="C307" s="14">
        <f>'Tulokset-K5'!$X$70</f>
        <v>14</v>
      </c>
      <c r="D307" s="14">
        <f t="shared" si="11"/>
        <v>1</v>
      </c>
    </row>
    <row r="308" spans="1:4" ht="15" x14ac:dyDescent="0.25">
      <c r="A308" s="1" t="str">
        <f>'Tulokset-K5'!$Z$7</f>
        <v>TKK</v>
      </c>
      <c r="B308" s="14">
        <f>'Tulokset-K5'!$AA$14</f>
        <v>985</v>
      </c>
      <c r="C308" s="14">
        <f>'Tulokset-K5'!$AB$15</f>
        <v>15</v>
      </c>
      <c r="D308" s="14">
        <f t="shared" si="11"/>
        <v>1</v>
      </c>
    </row>
    <row r="309" spans="1:4" ht="15" x14ac:dyDescent="0.25">
      <c r="A309" s="1" t="str">
        <f>'Tulokset-K5'!$AD$7</f>
        <v>AllStars</v>
      </c>
      <c r="B309" s="14">
        <f>'Tulokset-K5'!$AE$14</f>
        <v>957</v>
      </c>
      <c r="C309" s="14">
        <f>'Tulokset-K5'!$AF$15</f>
        <v>5</v>
      </c>
      <c r="D309" s="14">
        <f t="shared" si="11"/>
        <v>1</v>
      </c>
    </row>
    <row r="310" spans="1:4" ht="15" x14ac:dyDescent="0.25">
      <c r="A310" s="1" t="str">
        <f>'Tulokset-K5'!$Z$18</f>
        <v>Mainarit</v>
      </c>
      <c r="B310" s="14">
        <f>'Tulokset-K5'!$AA$25</f>
        <v>996</v>
      </c>
      <c r="C310" s="14">
        <f>'Tulokset-K5'!$AB$26</f>
        <v>14</v>
      </c>
      <c r="D310" s="14">
        <f t="shared" si="11"/>
        <v>1</v>
      </c>
    </row>
    <row r="311" spans="1:4" ht="15" x14ac:dyDescent="0.25">
      <c r="A311" s="1" t="str">
        <f>'Tulokset-K5'!$AD$18</f>
        <v>WRB</v>
      </c>
      <c r="B311" s="14">
        <f>'Tulokset-K5'!$AE$25</f>
        <v>985</v>
      </c>
      <c r="C311" s="14">
        <f>'Tulokset-K5'!$AF$26</f>
        <v>6</v>
      </c>
      <c r="D311" s="14">
        <f t="shared" si="11"/>
        <v>1</v>
      </c>
    </row>
    <row r="312" spans="1:4" ht="15" x14ac:dyDescent="0.25">
      <c r="A312" s="1" t="str">
        <f>'Tulokset-K5'!$Z$29</f>
        <v>GH</v>
      </c>
      <c r="B312" s="14">
        <f>'Tulokset-K5'!$AA$36</f>
        <v>1019</v>
      </c>
      <c r="C312" s="14">
        <f>'Tulokset-K5'!$AB$37</f>
        <v>14</v>
      </c>
      <c r="D312" s="14">
        <f t="shared" si="11"/>
        <v>1</v>
      </c>
    </row>
    <row r="313" spans="1:4" ht="15" x14ac:dyDescent="0.25">
      <c r="A313" s="1" t="str">
        <f>'Tulokset-K5'!$AD$29</f>
        <v>Patteri</v>
      </c>
      <c r="B313" s="14">
        <f>'Tulokset-K5'!$AE$36</f>
        <v>1008</v>
      </c>
      <c r="C313" s="14">
        <f>'Tulokset-K5'!$AF$37</f>
        <v>6</v>
      </c>
      <c r="D313" s="14">
        <f t="shared" si="11"/>
        <v>1</v>
      </c>
    </row>
    <row r="314" spans="1:4" ht="15" x14ac:dyDescent="0.25">
      <c r="A314" s="1" t="str">
        <f>'Tulokset-K5'!$Z$40</f>
        <v>Mistral</v>
      </c>
      <c r="B314" s="14">
        <f>'Tulokset-K5'!$AA$47</f>
        <v>948</v>
      </c>
      <c r="C314" s="14">
        <f>'Tulokset-K5'!$AB$48</f>
        <v>6</v>
      </c>
      <c r="D314" s="14">
        <f t="shared" si="11"/>
        <v>1</v>
      </c>
    </row>
    <row r="315" spans="1:4" ht="15" x14ac:dyDescent="0.25">
      <c r="A315" s="1" t="str">
        <f>'Tulokset-K5'!$AD$40</f>
        <v>BcStory</v>
      </c>
      <c r="B315" s="14">
        <f>'Tulokset-K5'!$AE$47</f>
        <v>1009</v>
      </c>
      <c r="C315" s="14">
        <f>'Tulokset-K5'!$AF$48</f>
        <v>14</v>
      </c>
      <c r="D315" s="14">
        <f t="shared" si="11"/>
        <v>1</v>
      </c>
    </row>
    <row r="316" spans="1:4" ht="15" x14ac:dyDescent="0.25">
      <c r="A316" s="1" t="str">
        <f>'Tulokset-K5'!$Z$51</f>
        <v>RäMe</v>
      </c>
      <c r="B316" s="14">
        <f>'Tulokset-K5'!$AA$58</f>
        <v>1147</v>
      </c>
      <c r="C316" s="14">
        <f>'Tulokset-K5'!$AB$59</f>
        <v>18</v>
      </c>
      <c r="D316" s="14">
        <f t="shared" si="11"/>
        <v>1</v>
      </c>
    </row>
    <row r="317" spans="1:4" ht="15" x14ac:dyDescent="0.25">
      <c r="A317" s="1" t="str">
        <f>'Tulokset-K5'!$AD$51</f>
        <v>TPS</v>
      </c>
      <c r="B317" s="14">
        <f>'Tulokset-K5'!$AE$58</f>
        <v>995</v>
      </c>
      <c r="C317" s="14">
        <f>'Tulokset-K5'!$AF$59</f>
        <v>2</v>
      </c>
      <c r="D317" s="14">
        <f t="shared" si="11"/>
        <v>1</v>
      </c>
    </row>
    <row r="318" spans="1:4" ht="15" x14ac:dyDescent="0.25">
      <c r="A318" s="1" t="str">
        <f>'Tulokset-K5'!$Z$62</f>
        <v>Bay</v>
      </c>
      <c r="B318" s="14">
        <f>'Tulokset-K5'!$AA$69</f>
        <v>1105</v>
      </c>
      <c r="C318" s="14">
        <f>'Tulokset-K5'!$AB$70</f>
        <v>16</v>
      </c>
      <c r="D318" s="14">
        <f t="shared" si="11"/>
        <v>1</v>
      </c>
    </row>
    <row r="319" spans="1:4" ht="15" x14ac:dyDescent="0.25">
      <c r="A319" s="1" t="str">
        <f>'Tulokset-K5'!$AD$62</f>
        <v>GB</v>
      </c>
      <c r="B319" s="14">
        <f>'Tulokset-K5'!$AE$69</f>
        <v>1025</v>
      </c>
      <c r="C319" s="14">
        <f>'Tulokset-K5'!$AF$70</f>
        <v>4</v>
      </c>
      <c r="D319" s="14">
        <f t="shared" si="11"/>
        <v>1</v>
      </c>
    </row>
    <row r="320" spans="1:4" ht="15" x14ac:dyDescent="0.25">
      <c r="A320" s="1" t="str">
        <f>'Tulokset-K5'!$AH$7</f>
        <v>Patteri</v>
      </c>
      <c r="B320" s="14">
        <f>'Tulokset-K5'!$AI$14</f>
        <v>878</v>
      </c>
      <c r="C320" s="14">
        <f>'Tulokset-K5'!$AJ$15</f>
        <v>4</v>
      </c>
      <c r="D320" s="14">
        <f t="shared" si="11"/>
        <v>1</v>
      </c>
    </row>
    <row r="321" spans="1:4" ht="15" x14ac:dyDescent="0.25">
      <c r="A321" s="1" t="str">
        <f>'Tulokset-K5'!$AL$7</f>
        <v>WRB</v>
      </c>
      <c r="B321" s="14">
        <f>'Tulokset-K5'!$AM$14</f>
        <v>981</v>
      </c>
      <c r="C321" s="14">
        <f>'Tulokset-K5'!$AN$15</f>
        <v>16</v>
      </c>
      <c r="D321" s="14">
        <f t="shared" si="11"/>
        <v>1</v>
      </c>
    </row>
    <row r="322" spans="1:4" ht="15" x14ac:dyDescent="0.25">
      <c r="A322" s="1" t="str">
        <f>'Tulokset-K5'!$AH$18</f>
        <v>GH</v>
      </c>
      <c r="B322" s="14">
        <f>'Tulokset-K5'!$AI$25</f>
        <v>933</v>
      </c>
      <c r="C322" s="14">
        <f>'Tulokset-K5'!$AJ$26</f>
        <v>2</v>
      </c>
      <c r="D322" s="14">
        <f t="shared" si="11"/>
        <v>1</v>
      </c>
    </row>
    <row r="323" spans="1:4" ht="15" x14ac:dyDescent="0.25">
      <c r="A323" s="1" t="str">
        <f>'Tulokset-K5'!$AL$18</f>
        <v>RäMe</v>
      </c>
      <c r="B323" s="14">
        <f>'Tulokset-K5'!$AM$25</f>
        <v>1007</v>
      </c>
      <c r="C323" s="14">
        <f>'Tulokset-K5'!$AN$26</f>
        <v>18</v>
      </c>
      <c r="D323" s="14">
        <f t="shared" si="11"/>
        <v>1</v>
      </c>
    </row>
    <row r="324" spans="1:4" ht="15" x14ac:dyDescent="0.25">
      <c r="A324" s="1" t="str">
        <f>'Tulokset-K5'!$AH$29</f>
        <v>GB</v>
      </c>
      <c r="B324" s="14">
        <f>'Tulokset-K5'!$AI$36</f>
        <v>959</v>
      </c>
      <c r="C324" s="14">
        <f>'Tulokset-K5'!$AJ$37</f>
        <v>16</v>
      </c>
      <c r="D324" s="14">
        <f t="shared" si="11"/>
        <v>1</v>
      </c>
    </row>
    <row r="325" spans="1:4" ht="15" x14ac:dyDescent="0.25">
      <c r="A325" s="1" t="str">
        <f>'Tulokset-K5'!$AL$29</f>
        <v>TKK</v>
      </c>
      <c r="B325" s="14">
        <f>'Tulokset-K5'!$AM$36</f>
        <v>941</v>
      </c>
      <c r="C325" s="14">
        <f>'Tulokset-K5'!$AN$37</f>
        <v>4</v>
      </c>
      <c r="D325" s="14">
        <f t="shared" si="11"/>
        <v>1</v>
      </c>
    </row>
    <row r="326" spans="1:4" ht="15" x14ac:dyDescent="0.25">
      <c r="A326" s="1" t="str">
        <f>'Tulokset-K5'!$AH$40</f>
        <v>TPS</v>
      </c>
      <c r="B326" s="14">
        <f>'Tulokset-K5'!$AI$47</f>
        <v>961</v>
      </c>
      <c r="C326" s="14">
        <f>'Tulokset-K5'!$AJ$48</f>
        <v>2</v>
      </c>
      <c r="D326" s="14">
        <f t="shared" si="11"/>
        <v>1</v>
      </c>
    </row>
    <row r="327" spans="1:4" x14ac:dyDescent="0.2">
      <c r="A327" t="str">
        <f>'Tulokset-K5'!$AL$40</f>
        <v>Mainarit</v>
      </c>
      <c r="B327">
        <f>'Tulokset-K5'!$AM$47</f>
        <v>1061</v>
      </c>
      <c r="C327">
        <f>'Tulokset-K5'!$AN$48</f>
        <v>18</v>
      </c>
      <c r="D327">
        <f t="shared" si="11"/>
        <v>1</v>
      </c>
    </row>
    <row r="328" spans="1:4" x14ac:dyDescent="0.2">
      <c r="A328" t="str">
        <f>'Tulokset-K5'!$AH$51</f>
        <v>Bay</v>
      </c>
      <c r="B328">
        <f>'Tulokset-K5'!$AI$58</f>
        <v>1091</v>
      </c>
      <c r="C328">
        <f>'Tulokset-K5'!$AJ$59</f>
        <v>16</v>
      </c>
      <c r="D328">
        <f t="shared" si="11"/>
        <v>1</v>
      </c>
    </row>
    <row r="329" spans="1:4" x14ac:dyDescent="0.2">
      <c r="A329" t="str">
        <f>'Tulokset-K5'!$AL$51</f>
        <v>Mistral</v>
      </c>
      <c r="B329">
        <f>'Tulokset-K5'!$AM$58</f>
        <v>972</v>
      </c>
      <c r="C329">
        <f>'Tulokset-K5'!$AN$59</f>
        <v>4</v>
      </c>
      <c r="D329">
        <f t="shared" si="11"/>
        <v>1</v>
      </c>
    </row>
    <row r="330" spans="1:4" x14ac:dyDescent="0.2">
      <c r="A330" t="str">
        <f>'Tulokset-K5'!$AH$62</f>
        <v>AllStars</v>
      </c>
      <c r="B330">
        <f>'Tulokset-K5'!$AI$69</f>
        <v>990</v>
      </c>
      <c r="C330">
        <f>'Tulokset-K5'!$AJ$70</f>
        <v>14</v>
      </c>
      <c r="D330">
        <f t="shared" si="11"/>
        <v>1</v>
      </c>
    </row>
    <row r="331" spans="1:4" x14ac:dyDescent="0.2">
      <c r="A331" t="str">
        <f>'Tulokset-K5'!$AL$62</f>
        <v>BcStory</v>
      </c>
      <c r="B331">
        <f>'Tulokset-K5'!$AM$69</f>
        <v>952</v>
      </c>
      <c r="C331">
        <f>'Tulokset-K5'!$AN$70</f>
        <v>6</v>
      </c>
      <c r="D331">
        <f t="shared" si="11"/>
        <v>1</v>
      </c>
    </row>
    <row r="332" spans="1:4" x14ac:dyDescent="0.2">
      <c r="A332" t="str">
        <f>'Tulokset-K5'!$AP$7</f>
        <v>BcStory</v>
      </c>
      <c r="B332">
        <f>'Tulokset-K5'!$AQ$14</f>
        <v>927</v>
      </c>
      <c r="C332">
        <f>'Tulokset-K5'!$AR$15</f>
        <v>6</v>
      </c>
      <c r="D332">
        <f t="shared" si="11"/>
        <v>1</v>
      </c>
    </row>
    <row r="333" spans="1:4" x14ac:dyDescent="0.2">
      <c r="A333" s="50" t="str">
        <f>'Tulokset-K5'!$AT$7</f>
        <v>TPS</v>
      </c>
      <c r="B333">
        <f>'Tulokset-K5'!$AU$14</f>
        <v>981</v>
      </c>
      <c r="C333">
        <f>'Tulokset-K5'!$AV$15</f>
        <v>14</v>
      </c>
      <c r="D333">
        <f t="shared" si="11"/>
        <v>1</v>
      </c>
    </row>
    <row r="334" spans="1:4" x14ac:dyDescent="0.2">
      <c r="A334" t="str">
        <f>'Tulokset-K5'!$AP$18</f>
        <v>Patteri</v>
      </c>
      <c r="B334">
        <f>'Tulokset-K5'!$AQ$25</f>
        <v>1007</v>
      </c>
      <c r="C334">
        <f>'Tulokset-K5'!$AR$26</f>
        <v>16</v>
      </c>
      <c r="D334">
        <f t="shared" si="11"/>
        <v>1</v>
      </c>
    </row>
    <row r="335" spans="1:4" x14ac:dyDescent="0.2">
      <c r="A335" t="str">
        <f>'Tulokset-K5'!$AT$18</f>
        <v>TKK</v>
      </c>
      <c r="B335">
        <f>'Tulokset-K5'!$AU$25</f>
        <v>968</v>
      </c>
      <c r="C335">
        <f>'Tulokset-K5'!$AV$26</f>
        <v>4</v>
      </c>
      <c r="D335">
        <f t="shared" si="11"/>
        <v>1</v>
      </c>
    </row>
    <row r="336" spans="1:4" x14ac:dyDescent="0.2">
      <c r="A336" t="str">
        <f>'Tulokset-K5'!$AP$29</f>
        <v>Mainarit</v>
      </c>
      <c r="B336">
        <f>'Tulokset-K5'!$AQ$36</f>
        <v>1027</v>
      </c>
      <c r="C336">
        <f>'Tulokset-K5'!$AR$37</f>
        <v>16</v>
      </c>
      <c r="D336">
        <f t="shared" si="11"/>
        <v>1</v>
      </c>
    </row>
    <row r="337" spans="1:4" x14ac:dyDescent="0.2">
      <c r="A337" t="str">
        <f>'Tulokset-K5'!$AT$29</f>
        <v>Bay</v>
      </c>
      <c r="B337">
        <f>'Tulokset-K5'!$AU$36</f>
        <v>1026</v>
      </c>
      <c r="C337">
        <f>'Tulokset-K5'!$AV$37</f>
        <v>4</v>
      </c>
      <c r="D337">
        <f t="shared" si="11"/>
        <v>1</v>
      </c>
    </row>
    <row r="338" spans="1:4" x14ac:dyDescent="0.2">
      <c r="A338" t="str">
        <f>'Tulokset-K5'!$AP$40</f>
        <v>RäMe</v>
      </c>
      <c r="B338">
        <f>'Tulokset-K5'!$AQ$47</f>
        <v>972</v>
      </c>
      <c r="C338">
        <f>'Tulokset-K5'!$AR$48</f>
        <v>0</v>
      </c>
      <c r="D338">
        <f t="shared" si="11"/>
        <v>1</v>
      </c>
    </row>
    <row r="339" spans="1:4" x14ac:dyDescent="0.2">
      <c r="A339" t="str">
        <f>'Tulokset-K5'!$AT$40</f>
        <v>GB</v>
      </c>
      <c r="B339">
        <f>'Tulokset-K5'!$AU$47</f>
        <v>1057</v>
      </c>
      <c r="C339">
        <f>'Tulokset-K5'!$AV$48</f>
        <v>20</v>
      </c>
      <c r="D339">
        <f t="shared" si="11"/>
        <v>1</v>
      </c>
    </row>
    <row r="340" spans="1:4" x14ac:dyDescent="0.2">
      <c r="A340" t="str">
        <f>'Tulokset-K5'!$AP$51</f>
        <v>WRB</v>
      </c>
      <c r="B340">
        <f>'Tulokset-K5'!$AQ$58</f>
        <v>1023</v>
      </c>
      <c r="C340">
        <f>'Tulokset-K5'!$AR$59</f>
        <v>2</v>
      </c>
      <c r="D340">
        <f t="shared" si="11"/>
        <v>1</v>
      </c>
    </row>
    <row r="341" spans="1:4" x14ac:dyDescent="0.2">
      <c r="A341" t="str">
        <f>'Tulokset-K5'!$AT$51</f>
        <v>AllStars</v>
      </c>
      <c r="B341">
        <f>'Tulokset-K5'!$AU$58</f>
        <v>1136</v>
      </c>
      <c r="C341">
        <f>'Tulokset-K5'!$AV$59</f>
        <v>18</v>
      </c>
      <c r="D341">
        <f t="shared" si="11"/>
        <v>1</v>
      </c>
    </row>
    <row r="342" spans="1:4" x14ac:dyDescent="0.2">
      <c r="A342" t="str">
        <f>'Tulokset-K5'!$AP$62</f>
        <v>Mistral</v>
      </c>
      <c r="B342">
        <f>'Tulokset-K5'!$AQ$69</f>
        <v>1020</v>
      </c>
      <c r="C342">
        <f>'Tulokset-K5'!$AR$70</f>
        <v>16</v>
      </c>
      <c r="D342">
        <f t="shared" si="11"/>
        <v>1</v>
      </c>
    </row>
    <row r="343" spans="1:4" ht="15.75" thickBot="1" x14ac:dyDescent="0.3">
      <c r="A343" s="11" t="str">
        <f>'Tulokset-K5'!$AT$62</f>
        <v>GH</v>
      </c>
      <c r="B343" s="12">
        <f>'Tulokset-K5'!$AU$69</f>
        <v>961</v>
      </c>
      <c r="C343" s="12">
        <f>'Tulokset-K5'!$AV$70</f>
        <v>4</v>
      </c>
      <c r="D343" s="12">
        <f t="shared" si="11"/>
        <v>1</v>
      </c>
    </row>
    <row r="344" spans="1:4" ht="15" x14ac:dyDescent="0.25">
      <c r="A344" s="1" t="str">
        <f>'Tulokset-K6'!$B$7</f>
        <v>GH</v>
      </c>
      <c r="B344" s="14">
        <f>'Tulokset-K6'!$C$14</f>
        <v>874</v>
      </c>
      <c r="C344" s="14">
        <f>'Tulokset-K6'!$D$15</f>
        <v>2</v>
      </c>
      <c r="D344" s="14">
        <f>IF(B344&gt;0,1,0)</f>
        <v>1</v>
      </c>
    </row>
    <row r="345" spans="1:4" ht="15" x14ac:dyDescent="0.25">
      <c r="A345" s="1" t="str">
        <f>'Tulokset-K6'!$F$7</f>
        <v>Bay</v>
      </c>
      <c r="B345" s="14">
        <f>'Tulokset-K6'!$G$14</f>
        <v>1081</v>
      </c>
      <c r="C345" s="14">
        <f>'Tulokset-K6'!$H$15</f>
        <v>18</v>
      </c>
      <c r="D345" s="14">
        <f t="shared" ref="D345:D403" si="12">IF(B345&gt;0,1,0)</f>
        <v>1</v>
      </c>
    </row>
    <row r="346" spans="1:4" ht="15" x14ac:dyDescent="0.25">
      <c r="A346" s="1" t="str">
        <f>'Tulokset-K6'!$B$18</f>
        <v>AllStars</v>
      </c>
      <c r="B346" s="14">
        <f>'Tulokset-K6'!$C$25</f>
        <v>949</v>
      </c>
      <c r="C346" s="14">
        <f>'Tulokset-K6'!$D$26</f>
        <v>0</v>
      </c>
      <c r="D346" s="14">
        <f t="shared" si="12"/>
        <v>1</v>
      </c>
    </row>
    <row r="347" spans="1:4" ht="15" x14ac:dyDescent="0.25">
      <c r="A347" s="1" t="str">
        <f>'Tulokset-K6'!$F$18</f>
        <v>TPS</v>
      </c>
      <c r="B347" s="14">
        <f>'Tulokset-K6'!$G$25</f>
        <v>1085</v>
      </c>
      <c r="C347" s="14">
        <f>'Tulokset-K6'!$H$26</f>
        <v>20</v>
      </c>
      <c r="D347" s="14">
        <f t="shared" si="12"/>
        <v>1</v>
      </c>
    </row>
    <row r="348" spans="1:4" ht="15" x14ac:dyDescent="0.25">
      <c r="A348" s="1" t="str">
        <f>'Tulokset-K6'!$B$29</f>
        <v>RäMe</v>
      </c>
      <c r="B348" s="14">
        <f>'Tulokset-K6'!$C$36</f>
        <v>1014</v>
      </c>
      <c r="C348" s="14">
        <f>'Tulokset-K6'!$D$37</f>
        <v>18</v>
      </c>
      <c r="D348" s="14">
        <f t="shared" si="12"/>
        <v>1</v>
      </c>
    </row>
    <row r="349" spans="1:4" ht="15" x14ac:dyDescent="0.25">
      <c r="A349" s="1" t="str">
        <f>'Tulokset-K6'!$F$29</f>
        <v>Mistral</v>
      </c>
      <c r="B349" s="14">
        <f>'Tulokset-K6'!$G$36</f>
        <v>947</v>
      </c>
      <c r="C349" s="14">
        <f>'Tulokset-K6'!$H$37</f>
        <v>2</v>
      </c>
      <c r="D349" s="14">
        <f t="shared" si="12"/>
        <v>1</v>
      </c>
    </row>
    <row r="350" spans="1:4" ht="15" x14ac:dyDescent="0.25">
      <c r="A350" s="1" t="str">
        <f>'Tulokset-K6'!$B$40</f>
        <v>WRB</v>
      </c>
      <c r="B350" s="14">
        <f>'Tulokset-K6'!$C$47</f>
        <v>963</v>
      </c>
      <c r="C350" s="14">
        <f>'Tulokset-K6'!$D$48</f>
        <v>4</v>
      </c>
      <c r="D350" s="14">
        <f t="shared" si="12"/>
        <v>1</v>
      </c>
    </row>
    <row r="351" spans="1:4" ht="15" x14ac:dyDescent="0.25">
      <c r="A351" s="1" t="str">
        <f>'Tulokset-K6'!$F$40</f>
        <v>TKK</v>
      </c>
      <c r="B351" s="14">
        <f>'Tulokset-K6'!$G$47</f>
        <v>1102</v>
      </c>
      <c r="C351" s="14">
        <f>'Tulokset-K6'!$H$48</f>
        <v>16</v>
      </c>
      <c r="D351" s="14">
        <f t="shared" si="12"/>
        <v>1</v>
      </c>
    </row>
    <row r="352" spans="1:4" ht="15" x14ac:dyDescent="0.25">
      <c r="A352" s="1" t="str">
        <f>'Tulokset-K6'!$B$51</f>
        <v>BcStory</v>
      </c>
      <c r="B352" s="14">
        <f>'Tulokset-K6'!$C$58</f>
        <v>1102</v>
      </c>
      <c r="C352" s="14">
        <f>'Tulokset-K6'!$D$59</f>
        <v>18</v>
      </c>
      <c r="D352" s="14">
        <f t="shared" si="12"/>
        <v>1</v>
      </c>
    </row>
    <row r="353" spans="1:4" ht="15" x14ac:dyDescent="0.25">
      <c r="A353" s="1" t="str">
        <f>'Tulokset-K6'!$F$51</f>
        <v>Mainarit</v>
      </c>
      <c r="B353" s="14">
        <f>'Tulokset-K6'!$G$58</f>
        <v>1010</v>
      </c>
      <c r="C353" s="14">
        <f>'Tulokset-K6'!$H$59</f>
        <v>2</v>
      </c>
      <c r="D353" s="14">
        <f t="shared" si="12"/>
        <v>1</v>
      </c>
    </row>
    <row r="354" spans="1:4" ht="15" x14ac:dyDescent="0.25">
      <c r="A354" s="1" t="str">
        <f>'Tulokset-K6'!$B$62</f>
        <v>GB</v>
      </c>
      <c r="B354" s="14">
        <f>'Tulokset-K6'!$C$69</f>
        <v>1038</v>
      </c>
      <c r="C354" s="14">
        <f>'Tulokset-K6'!$D$70</f>
        <v>14</v>
      </c>
      <c r="D354" s="14">
        <f t="shared" si="12"/>
        <v>1</v>
      </c>
    </row>
    <row r="355" spans="1:4" ht="15" x14ac:dyDescent="0.25">
      <c r="A355" s="1" t="str">
        <f>'Tulokset-K6'!$F$62</f>
        <v>Patteri</v>
      </c>
      <c r="B355" s="14">
        <f>'Tulokset-K6'!$G$69</f>
        <v>951</v>
      </c>
      <c r="C355" s="14">
        <f>'Tulokset-K6'!$H$70</f>
        <v>6</v>
      </c>
      <c r="D355" s="14">
        <f t="shared" si="12"/>
        <v>1</v>
      </c>
    </row>
    <row r="356" spans="1:4" ht="15" x14ac:dyDescent="0.25">
      <c r="A356" s="1" t="str">
        <f>'Tulokset-K6'!$J$7</f>
        <v>AllStars</v>
      </c>
      <c r="B356" s="14">
        <f>'Tulokset-K6'!$K$14</f>
        <v>1080</v>
      </c>
      <c r="C356" s="14">
        <f>'Tulokset-K6'!$L$15</f>
        <v>16</v>
      </c>
      <c r="D356" s="14">
        <f t="shared" si="12"/>
        <v>1</v>
      </c>
    </row>
    <row r="357" spans="1:4" ht="15" x14ac:dyDescent="0.25">
      <c r="A357" s="1" t="str">
        <f>'Tulokset-K6'!$N$7</f>
        <v>Patteri</v>
      </c>
      <c r="B357" s="14">
        <f>'Tulokset-K6'!$O$14</f>
        <v>1036</v>
      </c>
      <c r="C357" s="14">
        <f>'Tulokset-K6'!$P$15</f>
        <v>4</v>
      </c>
      <c r="D357" s="14">
        <f t="shared" si="12"/>
        <v>1</v>
      </c>
    </row>
    <row r="358" spans="1:4" ht="15" x14ac:dyDescent="0.25">
      <c r="A358" s="1" t="str">
        <f>'Tulokset-K6'!$J$18</f>
        <v>BcStory</v>
      </c>
      <c r="B358" s="14">
        <f>'Tulokset-K6'!$K$25</f>
        <v>907</v>
      </c>
      <c r="C358" s="14">
        <f>'Tulokset-K6'!$L$26</f>
        <v>2</v>
      </c>
      <c r="D358" s="14">
        <f t="shared" si="12"/>
        <v>1</v>
      </c>
    </row>
    <row r="359" spans="1:4" ht="15" x14ac:dyDescent="0.25">
      <c r="A359" s="1" t="str">
        <f>'Tulokset-K6'!$N$18</f>
        <v>GH</v>
      </c>
      <c r="B359" s="14">
        <f>'Tulokset-K6'!$O$25</f>
        <v>1018</v>
      </c>
      <c r="C359" s="14">
        <f>'Tulokset-K6'!$P$26</f>
        <v>18</v>
      </c>
      <c r="D359" s="14">
        <f t="shared" si="12"/>
        <v>1</v>
      </c>
    </row>
    <row r="360" spans="1:4" ht="15" x14ac:dyDescent="0.25">
      <c r="A360" s="1" t="str">
        <f>'Tulokset-K6'!$J$29</f>
        <v>WRB</v>
      </c>
      <c r="B360" s="14">
        <f>'Tulokset-K6'!$K$36</f>
        <v>937</v>
      </c>
      <c r="C360" s="14">
        <f>'Tulokset-K6'!$L$37</f>
        <v>0</v>
      </c>
      <c r="D360" s="14">
        <f t="shared" si="12"/>
        <v>1</v>
      </c>
    </row>
    <row r="361" spans="1:4" ht="15" x14ac:dyDescent="0.25">
      <c r="A361" s="1" t="str">
        <f>'Tulokset-K6'!$N$29</f>
        <v>GB</v>
      </c>
      <c r="B361" s="14">
        <f>'Tulokset-K6'!$O$36</f>
        <v>1083</v>
      </c>
      <c r="C361" s="14">
        <f>'Tulokset-K6'!$P$37</f>
        <v>20</v>
      </c>
      <c r="D361" s="14">
        <f t="shared" si="12"/>
        <v>1</v>
      </c>
    </row>
    <row r="362" spans="1:4" ht="15" x14ac:dyDescent="0.25">
      <c r="A362" s="1" t="str">
        <f>'Tulokset-K6'!$J$40</f>
        <v>Mainarit</v>
      </c>
      <c r="B362" s="14">
        <f>'Tulokset-K6'!$K$47</f>
        <v>1116</v>
      </c>
      <c r="C362" s="14">
        <f>'Tulokset-K6'!$L$48</f>
        <v>20</v>
      </c>
      <c r="D362" s="14">
        <f t="shared" si="12"/>
        <v>1</v>
      </c>
    </row>
    <row r="363" spans="1:4" ht="15" x14ac:dyDescent="0.25">
      <c r="A363" s="1" t="str">
        <f>'Tulokset-K6'!$N$40</f>
        <v>Mistral</v>
      </c>
      <c r="B363" s="14">
        <f>'Tulokset-K6'!$O$47</f>
        <v>867</v>
      </c>
      <c r="C363" s="14">
        <f>'Tulokset-K6'!$P$48</f>
        <v>0</v>
      </c>
      <c r="D363" s="14">
        <f t="shared" si="12"/>
        <v>1</v>
      </c>
    </row>
    <row r="364" spans="1:4" ht="15" x14ac:dyDescent="0.25">
      <c r="A364" s="1" t="str">
        <f>'Tulokset-K6'!$J$51</f>
        <v>TPS</v>
      </c>
      <c r="B364" s="14">
        <f>'Tulokset-K6'!$K$58</f>
        <v>1062</v>
      </c>
      <c r="C364" s="14">
        <f>'Tulokset-K6'!$L$59</f>
        <v>16</v>
      </c>
      <c r="D364" s="14">
        <f t="shared" si="12"/>
        <v>1</v>
      </c>
    </row>
    <row r="365" spans="1:4" ht="15" x14ac:dyDescent="0.25">
      <c r="A365" s="1" t="str">
        <f>'Tulokset-K6'!$N$51</f>
        <v>TKK</v>
      </c>
      <c r="B365" s="14">
        <f>'Tulokset-K6'!$O$58</f>
        <v>1009</v>
      </c>
      <c r="C365" s="14">
        <f>'Tulokset-K6'!$P$59</f>
        <v>4</v>
      </c>
      <c r="D365" s="14">
        <f t="shared" si="12"/>
        <v>1</v>
      </c>
    </row>
    <row r="366" spans="1:4" ht="15" x14ac:dyDescent="0.25">
      <c r="A366" s="1" t="str">
        <f>'Tulokset-K6'!$J$62</f>
        <v>RäMe</v>
      </c>
      <c r="B366" s="14">
        <f>'Tulokset-K6'!$K$69</f>
        <v>1071</v>
      </c>
      <c r="C366" s="14">
        <f>'Tulokset-K6'!$L$70</f>
        <v>6</v>
      </c>
      <c r="D366" s="14">
        <f t="shared" si="12"/>
        <v>1</v>
      </c>
    </row>
    <row r="367" spans="1:4" ht="15" x14ac:dyDescent="0.25">
      <c r="A367" s="1" t="str">
        <f>'Tulokset-K6'!$N$62</f>
        <v>Bay</v>
      </c>
      <c r="B367" s="14">
        <f>'Tulokset-K6'!$O$69</f>
        <v>1074</v>
      </c>
      <c r="C367" s="14">
        <f>'Tulokset-K6'!$P$70</f>
        <v>14</v>
      </c>
      <c r="D367" s="14">
        <f t="shared" si="12"/>
        <v>1</v>
      </c>
    </row>
    <row r="368" spans="1:4" ht="15" x14ac:dyDescent="0.25">
      <c r="A368" s="1" t="str">
        <f>'Tulokset-K6'!$R$7</f>
        <v>GB</v>
      </c>
      <c r="B368" s="14">
        <f>'Tulokset-K6'!$S$14</f>
        <v>1000</v>
      </c>
      <c r="C368" s="14">
        <f>'Tulokset-K6'!$T$15</f>
        <v>6</v>
      </c>
      <c r="D368" s="14">
        <f t="shared" si="12"/>
        <v>1</v>
      </c>
    </row>
    <row r="369" spans="1:4" ht="15" x14ac:dyDescent="0.25">
      <c r="A369" s="1" t="str">
        <f>'Tulokset-K6'!$V$7</f>
        <v>Mainarit</v>
      </c>
      <c r="B369" s="14">
        <f>'Tulokset-K6'!$W$14</f>
        <v>1026</v>
      </c>
      <c r="C369" s="14">
        <f>'Tulokset-K6'!$X$15</f>
        <v>14</v>
      </c>
      <c r="D369" s="14">
        <f t="shared" si="12"/>
        <v>1</v>
      </c>
    </row>
    <row r="370" spans="1:4" ht="15" x14ac:dyDescent="0.25">
      <c r="A370" s="1" t="str">
        <f>'Tulokset-K6'!$R$18</f>
        <v>WRB</v>
      </c>
      <c r="B370" s="14">
        <f>'Tulokset-K6'!$S$25</f>
        <v>1019</v>
      </c>
      <c r="C370" s="14">
        <f>'Tulokset-K6'!$T$26</f>
        <v>2</v>
      </c>
      <c r="D370" s="14">
        <f t="shared" si="12"/>
        <v>1</v>
      </c>
    </row>
    <row r="371" spans="1:4" ht="15" x14ac:dyDescent="0.25">
      <c r="A371" s="1" t="str">
        <f>'Tulokset-K6'!$V$18</f>
        <v>Bay</v>
      </c>
      <c r="B371" s="14">
        <f>'Tulokset-K6'!$W$25</f>
        <v>1082</v>
      </c>
      <c r="C371" s="14">
        <f>'Tulokset-K6'!$X$26</f>
        <v>18</v>
      </c>
      <c r="D371" s="14">
        <f t="shared" si="12"/>
        <v>1</v>
      </c>
    </row>
    <row r="372" spans="1:4" ht="15" x14ac:dyDescent="0.25">
      <c r="A372" s="1" t="str">
        <f>'Tulokset-K6'!$R$29</f>
        <v>TKK</v>
      </c>
      <c r="B372" s="14">
        <f>'Tulokset-K6'!$S$36</f>
        <v>1051</v>
      </c>
      <c r="C372" s="14">
        <f>'Tulokset-K6'!$T$37</f>
        <v>18</v>
      </c>
      <c r="D372" s="14">
        <f t="shared" si="12"/>
        <v>1</v>
      </c>
    </row>
    <row r="373" spans="1:4" ht="15" x14ac:dyDescent="0.25">
      <c r="A373" s="1" t="str">
        <f>'Tulokset-K6'!$V$29</f>
        <v>GH</v>
      </c>
      <c r="B373" s="14">
        <f>'Tulokset-K6'!$W$36</f>
        <v>899</v>
      </c>
      <c r="C373" s="14">
        <f>'Tulokset-K6'!$X$37</f>
        <v>2</v>
      </c>
      <c r="D373" s="14">
        <f t="shared" si="12"/>
        <v>1</v>
      </c>
    </row>
    <row r="374" spans="1:4" ht="15" x14ac:dyDescent="0.25">
      <c r="A374" s="1" t="str">
        <f>'Tulokset-K6'!$R$40</f>
        <v>BcStory</v>
      </c>
      <c r="B374" s="14">
        <f>'Tulokset-K6'!$S$47</f>
        <v>917</v>
      </c>
      <c r="C374" s="14">
        <f>'Tulokset-K6'!$T$48</f>
        <v>4</v>
      </c>
      <c r="D374" s="14">
        <f t="shared" si="12"/>
        <v>1</v>
      </c>
    </row>
    <row r="375" spans="1:4" ht="15" x14ac:dyDescent="0.25">
      <c r="A375" s="1" t="str">
        <f>'Tulokset-K6'!$V$40</f>
        <v>Patteri</v>
      </c>
      <c r="B375" s="14">
        <f>'Tulokset-K6'!$W$47</f>
        <v>972</v>
      </c>
      <c r="C375" s="14">
        <f>'Tulokset-K6'!$X$48</f>
        <v>16</v>
      </c>
      <c r="D375" s="14">
        <f t="shared" si="12"/>
        <v>1</v>
      </c>
    </row>
    <row r="376" spans="1:4" ht="15" x14ac:dyDescent="0.25">
      <c r="A376" s="1" t="str">
        <f>'Tulokset-K6'!$R$51</f>
        <v>AllStars</v>
      </c>
      <c r="B376" s="14">
        <f>'Tulokset-K6'!$S$58</f>
        <v>1025</v>
      </c>
      <c r="C376" s="14">
        <f>'Tulokset-K6'!$T$59</f>
        <v>6</v>
      </c>
      <c r="D376" s="14">
        <f t="shared" si="12"/>
        <v>1</v>
      </c>
    </row>
    <row r="377" spans="1:4" ht="15" x14ac:dyDescent="0.25">
      <c r="A377" s="1" t="str">
        <f>'Tulokset-K6'!$V$51</f>
        <v>RäMe</v>
      </c>
      <c r="B377" s="14">
        <f>'Tulokset-K6'!$W$58</f>
        <v>1073</v>
      </c>
      <c r="C377" s="14">
        <f>'Tulokset-K6'!$X$59</f>
        <v>14</v>
      </c>
      <c r="D377" s="14">
        <f t="shared" si="12"/>
        <v>1</v>
      </c>
    </row>
    <row r="378" spans="1:4" ht="15" x14ac:dyDescent="0.25">
      <c r="A378" s="1" t="str">
        <f>'Tulokset-K6'!$R$62</f>
        <v>TPS</v>
      </c>
      <c r="B378" s="14">
        <f>'Tulokset-K6'!$S$69</f>
        <v>919</v>
      </c>
      <c r="C378" s="14">
        <f>'Tulokset-K6'!$T$70</f>
        <v>2</v>
      </c>
      <c r="D378" s="14">
        <f t="shared" si="12"/>
        <v>1</v>
      </c>
    </row>
    <row r="379" spans="1:4" ht="15" x14ac:dyDescent="0.25">
      <c r="A379" s="1" t="str">
        <f>'Tulokset-K6'!$V$62</f>
        <v>Mistral</v>
      </c>
      <c r="B379" s="14">
        <f>'Tulokset-K6'!$W$69</f>
        <v>1091</v>
      </c>
      <c r="C379" s="14">
        <f>'Tulokset-K6'!$X$70</f>
        <v>18</v>
      </c>
      <c r="D379" s="14">
        <f t="shared" si="12"/>
        <v>1</v>
      </c>
    </row>
    <row r="380" spans="1:4" ht="15" x14ac:dyDescent="0.25">
      <c r="A380" s="1" t="str">
        <f>'Tulokset-K6'!$Z$7</f>
        <v>RäMe</v>
      </c>
      <c r="B380" s="14">
        <f>'Tulokset-K6'!$AA$14</f>
        <v>1021</v>
      </c>
      <c r="C380" s="14">
        <f>'Tulokset-K6'!$AB$15</f>
        <v>18</v>
      </c>
      <c r="D380" s="14">
        <f t="shared" si="12"/>
        <v>1</v>
      </c>
    </row>
    <row r="381" spans="1:4" ht="15" x14ac:dyDescent="0.25">
      <c r="A381" s="1" t="str">
        <f>'Tulokset-K6'!$AD$7</f>
        <v>TKK</v>
      </c>
      <c r="B381" s="14">
        <f>'Tulokset-K6'!$AE$14</f>
        <v>1018</v>
      </c>
      <c r="C381" s="14">
        <f>'Tulokset-K6'!$AF$15</f>
        <v>2</v>
      </c>
      <c r="D381" s="14">
        <f t="shared" si="12"/>
        <v>1</v>
      </c>
    </row>
    <row r="382" spans="1:4" ht="15" x14ac:dyDescent="0.25">
      <c r="A382" s="1" t="str">
        <f>'Tulokset-K6'!$Z$18</f>
        <v>Mistral</v>
      </c>
      <c r="B382" s="14">
        <f>'Tulokset-K6'!$AA$25</f>
        <v>991</v>
      </c>
      <c r="C382" s="14">
        <f>'Tulokset-K6'!$AB$26</f>
        <v>4</v>
      </c>
      <c r="D382" s="14">
        <f t="shared" si="12"/>
        <v>1</v>
      </c>
    </row>
    <row r="383" spans="1:4" ht="15" x14ac:dyDescent="0.25">
      <c r="A383" s="1" t="str">
        <f>'Tulokset-K6'!$AD$18</f>
        <v>Patteri</v>
      </c>
      <c r="B383" s="14">
        <f>'Tulokset-K6'!$AE$25</f>
        <v>1010</v>
      </c>
      <c r="C383" s="14">
        <f>'Tulokset-K6'!$AF$26</f>
        <v>16</v>
      </c>
      <c r="D383" s="14">
        <f t="shared" si="12"/>
        <v>1</v>
      </c>
    </row>
    <row r="384" spans="1:4" ht="15" x14ac:dyDescent="0.25">
      <c r="A384" s="1" t="str">
        <f>'Tulokset-K6'!$Z$29</f>
        <v>AllStars</v>
      </c>
      <c r="B384" s="14">
        <f>'Tulokset-K6'!$AA$36</f>
        <v>940</v>
      </c>
      <c r="C384" s="14">
        <f>'Tulokset-K6'!$AB$37</f>
        <v>2</v>
      </c>
      <c r="D384" s="14">
        <f t="shared" si="12"/>
        <v>1</v>
      </c>
    </row>
    <row r="385" spans="1:4" ht="15" x14ac:dyDescent="0.25">
      <c r="A385" s="1" t="str">
        <f>'Tulokset-K6'!$AD$29</f>
        <v>Mainarit</v>
      </c>
      <c r="B385" s="14">
        <f>'Tulokset-K6'!$AE$36</f>
        <v>1111</v>
      </c>
      <c r="C385" s="14">
        <f>'Tulokset-K6'!$AF$37</f>
        <v>18</v>
      </c>
      <c r="D385" s="14">
        <f t="shared" si="12"/>
        <v>1</v>
      </c>
    </row>
    <row r="386" spans="1:4" ht="15" x14ac:dyDescent="0.25">
      <c r="A386" s="1" t="str">
        <f>'Tulokset-K6'!$Z$40</f>
        <v>Bay</v>
      </c>
      <c r="B386" s="14">
        <f>'Tulokset-K6'!$AA$47</f>
        <v>974</v>
      </c>
      <c r="C386" s="14">
        <f>'Tulokset-K6'!$AB$48</f>
        <v>4</v>
      </c>
      <c r="D386" s="14">
        <f t="shared" si="12"/>
        <v>1</v>
      </c>
    </row>
    <row r="387" spans="1:4" ht="15" x14ac:dyDescent="0.25">
      <c r="A387" s="1" t="str">
        <f>'Tulokset-K6'!$AD$40</f>
        <v>TPS</v>
      </c>
      <c r="B387" s="14">
        <f>'Tulokset-K6'!$AE$47</f>
        <v>1080</v>
      </c>
      <c r="C387" s="14">
        <f>'Tulokset-K6'!$AF$48</f>
        <v>16</v>
      </c>
      <c r="D387" s="14">
        <f t="shared" si="12"/>
        <v>1</v>
      </c>
    </row>
    <row r="388" spans="1:4" ht="15" x14ac:dyDescent="0.25">
      <c r="A388" s="1" t="str">
        <f>'Tulokset-K6'!$Z$51</f>
        <v>GB</v>
      </c>
      <c r="B388" s="14">
        <f>'Tulokset-K6'!$AA$58</f>
        <v>872</v>
      </c>
      <c r="C388" s="14">
        <f>'Tulokset-K6'!$AB$59</f>
        <v>4</v>
      </c>
      <c r="D388" s="14">
        <f t="shared" si="12"/>
        <v>1</v>
      </c>
    </row>
    <row r="389" spans="1:4" ht="15" x14ac:dyDescent="0.25">
      <c r="A389" s="1" t="str">
        <f>'Tulokset-K6'!$AD$51</f>
        <v>GH</v>
      </c>
      <c r="B389" s="14">
        <f>'Tulokset-K6'!$AE$58</f>
        <v>993</v>
      </c>
      <c r="C389" s="14">
        <f>'Tulokset-K6'!$AF$59</f>
        <v>16</v>
      </c>
      <c r="D389" s="14">
        <f t="shared" si="12"/>
        <v>1</v>
      </c>
    </row>
    <row r="390" spans="1:4" ht="15" x14ac:dyDescent="0.25">
      <c r="A390" s="1" t="str">
        <f>'Tulokset-K6'!$Z$62</f>
        <v>BcStory</v>
      </c>
      <c r="B390" s="14">
        <f>'Tulokset-K6'!$AA$69</f>
        <v>1026</v>
      </c>
      <c r="C390" s="14">
        <f>'Tulokset-K6'!$AB$70</f>
        <v>16</v>
      </c>
      <c r="D390" s="14">
        <f t="shared" si="12"/>
        <v>1</v>
      </c>
    </row>
    <row r="391" spans="1:4" ht="15" x14ac:dyDescent="0.25">
      <c r="A391" s="1" t="str">
        <f>'Tulokset-K6'!$AD$62</f>
        <v>WRB</v>
      </c>
      <c r="B391" s="14">
        <f>'Tulokset-K6'!$AE$69</f>
        <v>1000</v>
      </c>
      <c r="C391" s="14">
        <f>'Tulokset-K6'!$AF$70</f>
        <v>4</v>
      </c>
      <c r="D391" s="14">
        <f t="shared" si="12"/>
        <v>1</v>
      </c>
    </row>
    <row r="392" spans="1:4" ht="15" x14ac:dyDescent="0.25">
      <c r="A392" s="1" t="str">
        <f>'Tulokset-K6'!$AH$7</f>
        <v>WRB</v>
      </c>
      <c r="B392" s="14">
        <f>'Tulokset-K6'!$AI$14</f>
        <v>947</v>
      </c>
      <c r="C392" s="14">
        <f>'Tulokset-K6'!$AJ$15</f>
        <v>6</v>
      </c>
      <c r="D392" s="14">
        <f t="shared" si="12"/>
        <v>1</v>
      </c>
    </row>
    <row r="393" spans="1:4" ht="15" x14ac:dyDescent="0.25">
      <c r="A393" s="1" t="str">
        <f>'Tulokset-K6'!$AL$7</f>
        <v>Mistral</v>
      </c>
      <c r="B393" s="14">
        <f>'Tulokset-K6'!$AM$14</f>
        <v>966</v>
      </c>
      <c r="C393" s="14">
        <f>'Tulokset-K6'!$AN$15</f>
        <v>14</v>
      </c>
      <c r="D393" s="14">
        <f t="shared" si="12"/>
        <v>1</v>
      </c>
    </row>
    <row r="394" spans="1:4" ht="15" x14ac:dyDescent="0.25">
      <c r="A394" s="1" t="str">
        <f>'Tulokset-K6'!$AH$18</f>
        <v>TPS</v>
      </c>
      <c r="B394" s="14">
        <f>'Tulokset-K6'!$AI$25</f>
        <v>1064</v>
      </c>
      <c r="C394" s="14">
        <f>'Tulokset-K6'!$AJ$26</f>
        <v>18</v>
      </c>
      <c r="D394" s="14">
        <f t="shared" si="12"/>
        <v>1</v>
      </c>
    </row>
    <row r="395" spans="1:4" ht="15" x14ac:dyDescent="0.25">
      <c r="A395" s="1" t="str">
        <f>'Tulokset-K6'!$AL$18</f>
        <v>GB</v>
      </c>
      <c r="B395" s="14">
        <f>'Tulokset-K6'!$AM$25</f>
        <v>1041</v>
      </c>
      <c r="C395" s="14">
        <f>'Tulokset-K6'!$AN$26</f>
        <v>2</v>
      </c>
      <c r="D395" s="14">
        <f t="shared" si="12"/>
        <v>1</v>
      </c>
    </row>
    <row r="396" spans="1:4" ht="15" x14ac:dyDescent="0.25">
      <c r="A396" s="1" t="str">
        <f>'Tulokset-K6'!$AH$29</f>
        <v>BcStory</v>
      </c>
      <c r="B396" s="14">
        <f>'Tulokset-K6'!$AI$36</f>
        <v>973</v>
      </c>
      <c r="C396" s="14">
        <f>'Tulokset-K6'!$AJ$37</f>
        <v>6</v>
      </c>
      <c r="D396" s="14">
        <f t="shared" si="12"/>
        <v>1</v>
      </c>
    </row>
    <row r="397" spans="1:4" ht="15" x14ac:dyDescent="0.25">
      <c r="A397" s="1" t="str">
        <f>'Tulokset-K6'!$AL$29</f>
        <v>RäMe</v>
      </c>
      <c r="B397" s="14">
        <f>'Tulokset-K6'!$AM$36</f>
        <v>1019</v>
      </c>
      <c r="C397" s="14">
        <f>'Tulokset-K6'!$AN$37</f>
        <v>14</v>
      </c>
      <c r="D397" s="14">
        <f t="shared" si="12"/>
        <v>1</v>
      </c>
    </row>
    <row r="398" spans="1:4" ht="15" x14ac:dyDescent="0.25">
      <c r="A398" s="1" t="str">
        <f>'Tulokset-K6'!$AH$40</f>
        <v>AllStars</v>
      </c>
      <c r="B398" s="14">
        <f>'Tulokset-K6'!$AI$47</f>
        <v>1111</v>
      </c>
      <c r="C398" s="14">
        <f>'Tulokset-K6'!$AJ$48</f>
        <v>18</v>
      </c>
      <c r="D398" s="14">
        <f t="shared" si="12"/>
        <v>1</v>
      </c>
    </row>
    <row r="399" spans="1:4" ht="15" x14ac:dyDescent="0.25">
      <c r="A399" s="1" t="str">
        <f>'Tulokset-K6'!$AL$40</f>
        <v>GH</v>
      </c>
      <c r="B399" s="14">
        <f>'Tulokset-K6'!$AM$47</f>
        <v>960</v>
      </c>
      <c r="C399" s="14">
        <f>'Tulokset-K6'!$AN$48</f>
        <v>2</v>
      </c>
      <c r="D399" s="14">
        <f t="shared" si="12"/>
        <v>1</v>
      </c>
    </row>
    <row r="400" spans="1:4" ht="15" x14ac:dyDescent="0.25">
      <c r="A400" s="1" t="str">
        <f>'Tulokset-K6'!$AH$51</f>
        <v>Patteri</v>
      </c>
      <c r="B400" s="14">
        <f>'Tulokset-K6'!$AI$58</f>
        <v>990</v>
      </c>
      <c r="C400" s="14">
        <f>'Tulokset-K6'!$AJ$59</f>
        <v>6</v>
      </c>
      <c r="D400" s="14">
        <f t="shared" si="12"/>
        <v>1</v>
      </c>
    </row>
    <row r="401" spans="1:4" ht="15" x14ac:dyDescent="0.25">
      <c r="A401" s="1" t="str">
        <f>'Tulokset-K6'!$AL$51</f>
        <v>Bay</v>
      </c>
      <c r="B401" s="14">
        <f>'Tulokset-K6'!$AM$58</f>
        <v>1045</v>
      </c>
      <c r="C401" s="14">
        <f>'Tulokset-K6'!$AN$59</f>
        <v>14</v>
      </c>
      <c r="D401" s="14">
        <f t="shared" si="12"/>
        <v>1</v>
      </c>
    </row>
    <row r="402" spans="1:4" ht="15" x14ac:dyDescent="0.25">
      <c r="A402" s="1" t="str">
        <f>'Tulokset-K6'!$AH$62</f>
        <v>Mainarit</v>
      </c>
      <c r="B402" s="14">
        <f>'Tulokset-K6'!$AI$69</f>
        <v>1062</v>
      </c>
      <c r="C402" s="14">
        <f>'Tulokset-K6'!$AJ$70</f>
        <v>16</v>
      </c>
      <c r="D402" s="14">
        <f t="shared" si="12"/>
        <v>1</v>
      </c>
    </row>
    <row r="403" spans="1:4" ht="15.75" thickBot="1" x14ac:dyDescent="0.3">
      <c r="A403" s="11" t="str">
        <f>'Tulokset-K6'!$AL$62</f>
        <v>TKK</v>
      </c>
      <c r="B403" s="12">
        <f>'Tulokset-K6'!$AI$69</f>
        <v>1062</v>
      </c>
      <c r="C403" s="12">
        <f>'Tulokset-K6'!$AN$70</f>
        <v>4</v>
      </c>
      <c r="D403" s="12">
        <f t="shared" si="12"/>
        <v>1</v>
      </c>
    </row>
    <row r="404" spans="1:4" ht="15" x14ac:dyDescent="0.25">
      <c r="A404" s="1" t="str">
        <f>'Tulokset-K7'!$B$7</f>
        <v>GB</v>
      </c>
      <c r="B404" s="14">
        <f>'Tulokset-K7'!$C$14</f>
        <v>1124</v>
      </c>
      <c r="C404" s="14">
        <f>'Tulokset-K7'!$D$15</f>
        <v>16</v>
      </c>
      <c r="D404" s="14">
        <f>IF(B404&gt;0,1,0)</f>
        <v>1</v>
      </c>
    </row>
    <row r="405" spans="1:4" ht="15" x14ac:dyDescent="0.25">
      <c r="A405" s="1" t="str">
        <f>'Tulokset-K7'!$F$7</f>
        <v>WRB</v>
      </c>
      <c r="B405" s="14">
        <f>'Tulokset-K7'!$G$14</f>
        <v>996</v>
      </c>
      <c r="C405" s="14">
        <f>'Tulokset-K7'!$H$15</f>
        <v>4</v>
      </c>
      <c r="D405" s="14">
        <f t="shared" ref="D405:D475" si="13">IF(B405&gt;0,1,0)</f>
        <v>1</v>
      </c>
    </row>
    <row r="406" spans="1:4" ht="15" x14ac:dyDescent="0.25">
      <c r="A406" s="1" t="str">
        <f>'Tulokset-K7'!$B$18</f>
        <v>Patteri</v>
      </c>
      <c r="B406" s="14">
        <f>'Tulokset-K7'!$C$25</f>
        <v>1000</v>
      </c>
      <c r="C406" s="14">
        <f>'Tulokset-K7'!$D$26</f>
        <v>15</v>
      </c>
      <c r="D406" s="14">
        <f t="shared" si="13"/>
        <v>1</v>
      </c>
    </row>
    <row r="407" spans="1:4" ht="15" x14ac:dyDescent="0.25">
      <c r="A407" s="1" t="str">
        <f>'Tulokset-K7'!$F$18</f>
        <v>GH</v>
      </c>
      <c r="B407" s="14">
        <f>'Tulokset-K7'!$G$25</f>
        <v>995</v>
      </c>
      <c r="C407" s="14">
        <f>'Tulokset-K7'!$H$26</f>
        <v>5</v>
      </c>
      <c r="D407" s="14">
        <f t="shared" si="13"/>
        <v>1</v>
      </c>
    </row>
    <row r="408" spans="1:4" ht="15" x14ac:dyDescent="0.25">
      <c r="A408" s="1" t="str">
        <f>'Tulokset-K7'!$B$29</f>
        <v>RäMe</v>
      </c>
      <c r="B408" s="14">
        <f>'Tulokset-K7'!$C$36</f>
        <v>947</v>
      </c>
      <c r="C408" s="14">
        <f>'Tulokset-K7'!$D$37</f>
        <v>3</v>
      </c>
      <c r="D408" s="14">
        <f t="shared" si="13"/>
        <v>1</v>
      </c>
    </row>
    <row r="409" spans="1:4" ht="15" x14ac:dyDescent="0.25">
      <c r="A409" s="1" t="str">
        <f>'Tulokset-K7'!$F$29</f>
        <v>BcStory</v>
      </c>
      <c r="B409" s="14">
        <f>'Tulokset-K7'!$G$36</f>
        <v>1097</v>
      </c>
      <c r="C409" s="14">
        <f>'Tulokset-K7'!$H$37</f>
        <v>17</v>
      </c>
      <c r="D409" s="14">
        <f t="shared" si="13"/>
        <v>1</v>
      </c>
    </row>
    <row r="410" spans="1:4" ht="15" x14ac:dyDescent="0.25">
      <c r="A410" s="1" t="str">
        <f>'Tulokset-K7'!$B$40</f>
        <v>TPS</v>
      </c>
      <c r="B410" s="14">
        <f>'Tulokset-K7'!$C$47</f>
        <v>1098</v>
      </c>
      <c r="C410" s="14">
        <f>'Tulokset-K7'!$D$48</f>
        <v>16</v>
      </c>
      <c r="D410" s="14">
        <f t="shared" si="13"/>
        <v>1</v>
      </c>
    </row>
    <row r="411" spans="1:4" ht="15" x14ac:dyDescent="0.25">
      <c r="A411" s="1" t="str">
        <f>'Tulokset-K7'!$F$40</f>
        <v>AllStars</v>
      </c>
      <c r="B411" s="14">
        <f>'Tulokset-K7'!$G$47</f>
        <v>1076</v>
      </c>
      <c r="C411" s="14">
        <f>'Tulokset-K7'!$H$48</f>
        <v>4</v>
      </c>
      <c r="D411" s="14">
        <f t="shared" si="13"/>
        <v>1</v>
      </c>
    </row>
    <row r="412" spans="1:4" ht="15" x14ac:dyDescent="0.25">
      <c r="A412" s="1" t="str">
        <f>'Tulokset-K7'!$B$51</f>
        <v>Mistral</v>
      </c>
      <c r="B412" s="14">
        <f>'Tulokset-K7'!$C$58</f>
        <v>896</v>
      </c>
      <c r="C412" s="14">
        <f>'Tulokset-K7'!$D$59</f>
        <v>2</v>
      </c>
      <c r="D412" s="14">
        <f t="shared" si="13"/>
        <v>1</v>
      </c>
    </row>
    <row r="413" spans="1:4" ht="15" x14ac:dyDescent="0.25">
      <c r="A413" s="1" t="str">
        <f>'Tulokset-K7'!$F$51</f>
        <v>Bay</v>
      </c>
      <c r="B413" s="14">
        <f>'Tulokset-K7'!$G$58</f>
        <v>1027</v>
      </c>
      <c r="C413" s="14">
        <f>'Tulokset-K7'!$H$59</f>
        <v>18</v>
      </c>
      <c r="D413" s="14">
        <f t="shared" si="13"/>
        <v>1</v>
      </c>
    </row>
    <row r="414" spans="1:4" ht="15" x14ac:dyDescent="0.25">
      <c r="A414" s="1" t="str">
        <f>'Tulokset-K7'!$B$62</f>
        <v>TKK</v>
      </c>
      <c r="B414" s="14">
        <f>'Tulokset-K7'!$C$69</f>
        <v>1084</v>
      </c>
      <c r="C414" s="14">
        <f>'Tulokset-K7'!$D$70</f>
        <v>14</v>
      </c>
      <c r="D414" s="14">
        <f t="shared" si="13"/>
        <v>1</v>
      </c>
    </row>
    <row r="415" spans="1:4" ht="15" x14ac:dyDescent="0.25">
      <c r="A415" s="1" t="str">
        <f>'Tulokset-K7'!$F$62</f>
        <v>Mainarit</v>
      </c>
      <c r="B415" s="14">
        <f>'Tulokset-K7'!$G$69</f>
        <v>1083</v>
      </c>
      <c r="C415" s="14">
        <f>'Tulokset-K7'!$H$70</f>
        <v>6</v>
      </c>
      <c r="D415" s="14">
        <f t="shared" si="13"/>
        <v>1</v>
      </c>
    </row>
    <row r="416" spans="1:4" ht="15" x14ac:dyDescent="0.25">
      <c r="A416" s="1" t="str">
        <f>'Tulokset-K7'!$J$7</f>
        <v>Patteri</v>
      </c>
      <c r="B416" s="14">
        <f>'Tulokset-K7'!$K$14</f>
        <v>1098</v>
      </c>
      <c r="C416" s="14">
        <f>'Tulokset-K7'!$L$15</f>
        <v>20</v>
      </c>
      <c r="D416" s="14">
        <f t="shared" si="13"/>
        <v>1</v>
      </c>
    </row>
    <row r="417" spans="1:4" ht="15" x14ac:dyDescent="0.25">
      <c r="A417" s="1" t="str">
        <f>'Tulokset-K7'!$N$7</f>
        <v>BcStory</v>
      </c>
      <c r="B417" s="14">
        <f>'Tulokset-K7'!$O$14</f>
        <v>885</v>
      </c>
      <c r="C417" s="14">
        <f>'Tulokset-K7'!$P$15</f>
        <v>0</v>
      </c>
      <c r="D417" s="14">
        <f t="shared" si="13"/>
        <v>1</v>
      </c>
    </row>
    <row r="418" spans="1:4" ht="15" x14ac:dyDescent="0.25">
      <c r="A418" s="1" t="str">
        <f>'Tulokset-K7'!$J$18</f>
        <v>RäMe</v>
      </c>
      <c r="B418" s="14">
        <f>'Tulokset-K7'!$K$25</f>
        <v>814</v>
      </c>
      <c r="C418" s="14">
        <f>'Tulokset-K7'!$L$26</f>
        <v>0</v>
      </c>
      <c r="D418" s="14">
        <f t="shared" si="13"/>
        <v>1</v>
      </c>
    </row>
    <row r="419" spans="1:4" ht="15" x14ac:dyDescent="0.25">
      <c r="A419" s="1" t="str">
        <f>'Tulokset-K7'!$N$18</f>
        <v>AllStars</v>
      </c>
      <c r="B419" s="14">
        <f>'Tulokset-K7'!$O$25</f>
        <v>984</v>
      </c>
      <c r="C419" s="14">
        <f>'Tulokset-K7'!$P$26</f>
        <v>20</v>
      </c>
      <c r="D419" s="14">
        <f t="shared" si="13"/>
        <v>1</v>
      </c>
    </row>
    <row r="420" spans="1:4" ht="15" x14ac:dyDescent="0.25">
      <c r="A420" s="1" t="str">
        <f>'Tulokset-K7'!$J$29</f>
        <v>TKK</v>
      </c>
      <c r="B420" s="14">
        <f>'Tulokset-K7'!$K$36</f>
        <v>1033</v>
      </c>
      <c r="C420" s="14">
        <f>'Tulokset-K7'!$L$37</f>
        <v>4</v>
      </c>
      <c r="D420" s="14">
        <f t="shared" si="13"/>
        <v>1</v>
      </c>
    </row>
    <row r="421" spans="1:4" ht="15" x14ac:dyDescent="0.25">
      <c r="A421" s="1" t="str">
        <f>'Tulokset-K7'!$N$29</f>
        <v>GB</v>
      </c>
      <c r="B421" s="14">
        <f>'Tulokset-K7'!$O$36</f>
        <v>1157</v>
      </c>
      <c r="C421" s="14">
        <f>'Tulokset-K7'!$P$37</f>
        <v>16</v>
      </c>
      <c r="D421" s="14">
        <f t="shared" si="13"/>
        <v>1</v>
      </c>
    </row>
    <row r="422" spans="1:4" ht="15" x14ac:dyDescent="0.25">
      <c r="A422" s="1" t="str">
        <f>'Tulokset-K7'!$J$40</f>
        <v>Mistral</v>
      </c>
      <c r="B422" s="14">
        <f>'Tulokset-K7'!$K$47</f>
        <v>980</v>
      </c>
      <c r="C422" s="14">
        <f>'Tulokset-K7'!$L$48</f>
        <v>4</v>
      </c>
      <c r="D422" s="14">
        <f t="shared" si="13"/>
        <v>1</v>
      </c>
    </row>
    <row r="423" spans="1:4" ht="15" x14ac:dyDescent="0.25">
      <c r="A423" s="1" t="str">
        <f>'Tulokset-K7'!$N$40</f>
        <v>Mainarit</v>
      </c>
      <c r="B423" s="14">
        <f>'Tulokset-K7'!$O$47</f>
        <v>1120</v>
      </c>
      <c r="C423" s="14">
        <f>'Tulokset-K7'!$P$48</f>
        <v>16</v>
      </c>
      <c r="D423" s="14">
        <f t="shared" si="13"/>
        <v>1</v>
      </c>
    </row>
    <row r="424" spans="1:4" ht="15" x14ac:dyDescent="0.25">
      <c r="A424" s="1" t="str">
        <f>'Tulokset-K7'!$J$51</f>
        <v>GH</v>
      </c>
      <c r="B424" s="14">
        <f>'Tulokset-K7'!$K$58</f>
        <v>1033</v>
      </c>
      <c r="C424" s="14">
        <f>'Tulokset-K7'!$L$59</f>
        <v>16</v>
      </c>
      <c r="D424" s="14">
        <f t="shared" si="13"/>
        <v>1</v>
      </c>
    </row>
    <row r="425" spans="1:4" ht="15" x14ac:dyDescent="0.25">
      <c r="A425" s="1" t="str">
        <f>'Tulokset-K7'!$N$51</f>
        <v>TPS</v>
      </c>
      <c r="B425" s="14">
        <f>'Tulokset-K7'!$O$58</f>
        <v>1018</v>
      </c>
      <c r="C425" s="14">
        <f>'Tulokset-K7'!$P$59</f>
        <v>4</v>
      </c>
      <c r="D425" s="14">
        <f t="shared" si="13"/>
        <v>1</v>
      </c>
    </row>
    <row r="426" spans="1:4" ht="15" x14ac:dyDescent="0.25">
      <c r="A426" s="1" t="str">
        <f>'Tulokset-K7'!$J$62</f>
        <v>Bay</v>
      </c>
      <c r="B426" s="14">
        <f>'Tulokset-K7'!$K$69</f>
        <v>997</v>
      </c>
      <c r="C426" s="14">
        <f>'Tulokset-K7'!$L$70</f>
        <v>4</v>
      </c>
      <c r="D426" s="14">
        <f t="shared" si="13"/>
        <v>1</v>
      </c>
    </row>
    <row r="427" spans="1:4" ht="15" x14ac:dyDescent="0.25">
      <c r="A427" s="1" t="str">
        <f>'Tulokset-K7'!$N$62</f>
        <v>WRB</v>
      </c>
      <c r="B427" s="14">
        <f>'Tulokset-K7'!$O$69</f>
        <v>1041</v>
      </c>
      <c r="C427" s="14">
        <f>'Tulokset-K7'!$P$70</f>
        <v>16</v>
      </c>
      <c r="D427" s="14">
        <f t="shared" si="13"/>
        <v>1</v>
      </c>
    </row>
    <row r="428" spans="1:4" ht="15" x14ac:dyDescent="0.25">
      <c r="A428" s="1" t="str">
        <f>'Tulokset-K7'!$R$7</f>
        <v>Bay</v>
      </c>
      <c r="B428" s="14">
        <f>'Tulokset-K7'!$S$14</f>
        <v>1025</v>
      </c>
      <c r="C428" s="14">
        <f>'Tulokset-K7'!$T$15</f>
        <v>16</v>
      </c>
      <c r="D428" s="14">
        <f t="shared" si="13"/>
        <v>1</v>
      </c>
    </row>
    <row r="429" spans="1:4" ht="15" x14ac:dyDescent="0.25">
      <c r="A429" s="1" t="str">
        <f>'Tulokset-K7'!$V$7</f>
        <v>Mainarit</v>
      </c>
      <c r="B429" s="14">
        <f>'Tulokset-K7'!$W$14</f>
        <v>1006</v>
      </c>
      <c r="C429" s="14">
        <f>'Tulokset-K7'!$X$15</f>
        <v>4</v>
      </c>
      <c r="D429" s="14">
        <f t="shared" si="13"/>
        <v>1</v>
      </c>
    </row>
    <row r="430" spans="1:4" ht="15" x14ac:dyDescent="0.25">
      <c r="A430" s="1" t="str">
        <f>'Tulokset-K7'!$R$18</f>
        <v>TPS</v>
      </c>
      <c r="B430" s="14">
        <f>'Tulokset-K7'!$S$25</f>
        <v>919</v>
      </c>
      <c r="C430" s="14">
        <f>'Tulokset-K7'!$T$26</f>
        <v>2</v>
      </c>
      <c r="D430" s="14">
        <f t="shared" si="13"/>
        <v>1</v>
      </c>
    </row>
    <row r="431" spans="1:4" ht="15" x14ac:dyDescent="0.25">
      <c r="A431" s="1" t="str">
        <f>'Tulokset-K7'!$V$18</f>
        <v>BcStory</v>
      </c>
      <c r="B431" s="14">
        <f>'Tulokset-K7'!$W$25</f>
        <v>1055</v>
      </c>
      <c r="C431" s="14">
        <f>'Tulokset-K7'!$X$26</f>
        <v>18</v>
      </c>
      <c r="D431" s="14">
        <f t="shared" si="13"/>
        <v>1</v>
      </c>
    </row>
    <row r="432" spans="1:4" ht="15" x14ac:dyDescent="0.25">
      <c r="A432" s="1" t="str">
        <f>'Tulokset-K7'!$R$29</f>
        <v>GH</v>
      </c>
      <c r="B432" s="14">
        <f>'Tulokset-K7'!$S$36</f>
        <v>967</v>
      </c>
      <c r="C432" s="14">
        <f>'Tulokset-K7'!$T$37</f>
        <v>14</v>
      </c>
      <c r="D432" s="14">
        <f t="shared" si="13"/>
        <v>1</v>
      </c>
    </row>
    <row r="433" spans="1:4" ht="15" x14ac:dyDescent="0.25">
      <c r="A433" s="1" t="str">
        <f>'Tulokset-K7'!$V$29</f>
        <v>AllStars</v>
      </c>
      <c r="B433" s="14">
        <f>'Tulokset-K7'!$W$36</f>
        <v>949</v>
      </c>
      <c r="C433" s="14">
        <f>'Tulokset-K7'!$X$37</f>
        <v>6</v>
      </c>
      <c r="D433" s="14">
        <f t="shared" si="13"/>
        <v>1</v>
      </c>
    </row>
    <row r="434" spans="1:4" ht="15" x14ac:dyDescent="0.25">
      <c r="A434" s="1" t="str">
        <f>'Tulokset-K7'!$R$40</f>
        <v>RäMe</v>
      </c>
      <c r="B434" s="14">
        <f>'Tulokset-K7'!$S$47</f>
        <v>996</v>
      </c>
      <c r="C434" s="14">
        <f>'Tulokset-K7'!$T$48</f>
        <v>14</v>
      </c>
      <c r="D434" s="14">
        <f t="shared" si="13"/>
        <v>1</v>
      </c>
    </row>
    <row r="435" spans="1:4" ht="15" x14ac:dyDescent="0.25">
      <c r="A435" s="1" t="str">
        <f>'Tulokset-K7'!$V$40</f>
        <v>Patteri</v>
      </c>
      <c r="B435" s="14">
        <f>'Tulokset-K7'!$W$47</f>
        <v>982</v>
      </c>
      <c r="C435" s="14">
        <f>'Tulokset-K7'!$X$48</f>
        <v>6</v>
      </c>
      <c r="D435" s="14">
        <f t="shared" si="13"/>
        <v>1</v>
      </c>
    </row>
    <row r="436" spans="1:4" ht="15" x14ac:dyDescent="0.25">
      <c r="A436" s="1" t="str">
        <f>'Tulokset-K7'!$R$51</f>
        <v>TKK</v>
      </c>
      <c r="B436" s="14">
        <f>'Tulokset-K7'!$S$58</f>
        <v>1072</v>
      </c>
      <c r="C436" s="14">
        <f>'Tulokset-K7'!$T$59</f>
        <v>16</v>
      </c>
      <c r="D436" s="14">
        <f t="shared" si="13"/>
        <v>1</v>
      </c>
    </row>
    <row r="437" spans="1:4" ht="15" x14ac:dyDescent="0.25">
      <c r="A437" s="1" t="str">
        <f>'Tulokset-K7'!$V$51</f>
        <v>WRB</v>
      </c>
      <c r="B437" s="14">
        <f>'Tulokset-K7'!$W$58</f>
        <v>1020</v>
      </c>
      <c r="C437" s="14">
        <f>'Tulokset-K7'!$X$59</f>
        <v>4</v>
      </c>
      <c r="D437" s="14">
        <f t="shared" si="13"/>
        <v>1</v>
      </c>
    </row>
    <row r="438" spans="1:4" ht="15" x14ac:dyDescent="0.25">
      <c r="A438" s="1" t="str">
        <f>'Tulokset-K7'!$R$62</f>
        <v>GB</v>
      </c>
      <c r="B438" s="14">
        <f>'Tulokset-K7'!$S$69</f>
        <v>1007</v>
      </c>
      <c r="C438" s="14">
        <f>'Tulokset-K7'!$T$70</f>
        <v>18</v>
      </c>
      <c r="D438" s="14">
        <f t="shared" si="13"/>
        <v>1</v>
      </c>
    </row>
    <row r="439" spans="1:4" ht="15" x14ac:dyDescent="0.25">
      <c r="A439" s="1" t="str">
        <f>'Tulokset-K7'!$V$62</f>
        <v>Mistral</v>
      </c>
      <c r="B439" s="14">
        <f>'Tulokset-K7'!$W$69</f>
        <v>940</v>
      </c>
      <c r="C439" s="14">
        <f>'Tulokset-K7'!$X$70</f>
        <v>2</v>
      </c>
      <c r="D439" s="14">
        <f t="shared" si="13"/>
        <v>1</v>
      </c>
    </row>
    <row r="440" spans="1:4" ht="15" x14ac:dyDescent="0.25">
      <c r="A440" s="1" t="str">
        <f>'Tulokset-K7'!$Z$7</f>
        <v>TPS</v>
      </c>
      <c r="B440" s="14">
        <f>'Tulokset-K7'!$AA$14</f>
        <v>1080</v>
      </c>
      <c r="C440" s="14">
        <f>'Tulokset-K7'!$AB$15</f>
        <v>20</v>
      </c>
      <c r="D440" s="14">
        <f t="shared" si="13"/>
        <v>1</v>
      </c>
    </row>
    <row r="441" spans="1:4" ht="15" x14ac:dyDescent="0.25">
      <c r="A441" s="1" t="str">
        <f>'Tulokset-K7'!$AD$7</f>
        <v>RäMe</v>
      </c>
      <c r="B441" s="14">
        <f>'Tulokset-K7'!$AE$14</f>
        <v>936</v>
      </c>
      <c r="C441" s="14">
        <f>'Tulokset-K7'!$AF$15</f>
        <v>0</v>
      </c>
      <c r="D441" s="14">
        <f t="shared" si="13"/>
        <v>1</v>
      </c>
    </row>
    <row r="442" spans="1:4" ht="15" x14ac:dyDescent="0.25">
      <c r="A442" s="1" t="str">
        <f>'Tulokset-K7'!$Z$18</f>
        <v>Bay</v>
      </c>
      <c r="B442" s="14">
        <f>'Tulokset-K7'!$AA$25</f>
        <v>955</v>
      </c>
      <c r="C442" s="14">
        <f>'Tulokset-K7'!$AB$26</f>
        <v>4</v>
      </c>
      <c r="D442" s="14">
        <f t="shared" si="13"/>
        <v>1</v>
      </c>
    </row>
    <row r="443" spans="1:4" ht="15" x14ac:dyDescent="0.25">
      <c r="A443" s="1" t="str">
        <f>'Tulokset-K7'!$AD$18</f>
        <v>TKK</v>
      </c>
      <c r="B443" s="14">
        <f>'Tulokset-K7'!$AE$25</f>
        <v>997</v>
      </c>
      <c r="C443" s="14">
        <f>'Tulokset-K7'!$AF$26</f>
        <v>16</v>
      </c>
      <c r="D443" s="14">
        <f t="shared" si="13"/>
        <v>1</v>
      </c>
    </row>
    <row r="444" spans="1:4" ht="15" x14ac:dyDescent="0.25">
      <c r="A444" s="1" t="str">
        <f>'Tulokset-K7'!$Z$29</f>
        <v>Mistral</v>
      </c>
      <c r="B444" s="14">
        <f>'Tulokset-K7'!$AA$36</f>
        <v>1031</v>
      </c>
      <c r="C444" s="14">
        <f>'Tulokset-K7'!$AB$37</f>
        <v>16</v>
      </c>
      <c r="D444" s="14">
        <f t="shared" si="13"/>
        <v>1</v>
      </c>
    </row>
    <row r="445" spans="1:4" ht="15" x14ac:dyDescent="0.25">
      <c r="A445" s="1" t="str">
        <f>'Tulokset-K7'!$AD$29</f>
        <v>WRB</v>
      </c>
      <c r="B445" s="14">
        <f>'Tulokset-K7'!$AE$36</f>
        <v>965</v>
      </c>
      <c r="C445" s="14">
        <f>'Tulokset-K7'!$AF$37</f>
        <v>4</v>
      </c>
      <c r="D445" s="14">
        <f t="shared" si="13"/>
        <v>1</v>
      </c>
    </row>
    <row r="446" spans="1:4" ht="15" x14ac:dyDescent="0.25">
      <c r="A446" s="1" t="str">
        <f>'Tulokset-K7'!$Z$40</f>
        <v>GH</v>
      </c>
      <c r="B446" s="14">
        <f>'Tulokset-K7'!$AA$47</f>
        <v>1039</v>
      </c>
      <c r="C446" s="14">
        <f>'Tulokset-K7'!$AB$48</f>
        <v>16</v>
      </c>
      <c r="D446" s="14">
        <f t="shared" si="13"/>
        <v>1</v>
      </c>
    </row>
    <row r="447" spans="1:4" ht="15" x14ac:dyDescent="0.25">
      <c r="A447" s="1" t="str">
        <f>'Tulokset-K7'!$AD$40</f>
        <v>BcStory</v>
      </c>
      <c r="B447" s="14">
        <f>'Tulokset-K7'!$AE$47</f>
        <v>1018</v>
      </c>
      <c r="C447" s="14">
        <f>'Tulokset-K7'!$AF$48</f>
        <v>4</v>
      </c>
      <c r="D447" s="14">
        <f t="shared" si="13"/>
        <v>1</v>
      </c>
    </row>
    <row r="448" spans="1:4" ht="15" x14ac:dyDescent="0.25">
      <c r="A448" s="1" t="str">
        <f>'Tulokset-K7'!$Z$51</f>
        <v>Mainarit</v>
      </c>
      <c r="B448" s="14">
        <f>'Tulokset-K7'!$AA$58</f>
        <v>1000</v>
      </c>
      <c r="C448" s="14">
        <f>'Tulokset-K7'!$AB$59</f>
        <v>18</v>
      </c>
      <c r="D448" s="14">
        <f t="shared" si="13"/>
        <v>1</v>
      </c>
    </row>
    <row r="449" spans="1:4" ht="15" x14ac:dyDescent="0.25">
      <c r="A449" s="1" t="str">
        <f>'Tulokset-K7'!$AD$51</f>
        <v>GB</v>
      </c>
      <c r="B449" s="14">
        <f>'Tulokset-K7'!$AE$58</f>
        <v>872</v>
      </c>
      <c r="C449" s="14">
        <f>'Tulokset-K7'!$AF$59</f>
        <v>2</v>
      </c>
      <c r="D449" s="14">
        <f t="shared" si="13"/>
        <v>1</v>
      </c>
    </row>
    <row r="450" spans="1:4" ht="15" x14ac:dyDescent="0.25">
      <c r="A450" s="1" t="str">
        <f>'Tulokset-K7'!$Z$62</f>
        <v>Patteri</v>
      </c>
      <c r="B450" s="14">
        <f>'Tulokset-K7'!$AA$69</f>
        <v>930</v>
      </c>
      <c r="C450" s="14">
        <f>'Tulokset-K7'!$AB$70</f>
        <v>2</v>
      </c>
      <c r="D450" s="14">
        <f t="shared" si="13"/>
        <v>1</v>
      </c>
    </row>
    <row r="451" spans="1:4" ht="15" x14ac:dyDescent="0.25">
      <c r="A451" s="1" t="str">
        <f>'Tulokset-K7'!$AD$62</f>
        <v>AllStars</v>
      </c>
      <c r="B451" s="14">
        <f>'Tulokset-K7'!$AE$69</f>
        <v>1043</v>
      </c>
      <c r="C451" s="14">
        <f>'Tulokset-K7'!$AF$70</f>
        <v>18</v>
      </c>
      <c r="D451" s="14">
        <f t="shared" si="13"/>
        <v>1</v>
      </c>
    </row>
    <row r="452" spans="1:4" ht="15" x14ac:dyDescent="0.25">
      <c r="A452" s="1" t="str">
        <f>'Tulokset-K7'!$AH$7</f>
        <v>Mistral</v>
      </c>
      <c r="B452" s="14">
        <f>'Tulokset-K7'!$AI$14</f>
        <v>981</v>
      </c>
      <c r="C452" s="14">
        <f>'Tulokset-K7'!$AJ$15</f>
        <v>4</v>
      </c>
      <c r="D452" s="14">
        <f t="shared" si="13"/>
        <v>1</v>
      </c>
    </row>
    <row r="453" spans="1:4" ht="15" x14ac:dyDescent="0.25">
      <c r="A453" s="1" t="str">
        <f>'Tulokset-K7'!$AL$7</f>
        <v>TKK</v>
      </c>
      <c r="B453" s="14">
        <f>'Tulokset-K7'!$AM$14</f>
        <v>1012</v>
      </c>
      <c r="C453" s="14">
        <f>'Tulokset-K7'!$AN$15</f>
        <v>16</v>
      </c>
      <c r="D453" s="14">
        <f t="shared" si="13"/>
        <v>1</v>
      </c>
    </row>
    <row r="454" spans="1:4" ht="15" x14ac:dyDescent="0.25">
      <c r="A454" s="1" t="str">
        <f>'Tulokset-K7'!$AH$18</f>
        <v>WRB</v>
      </c>
      <c r="B454" s="14">
        <f>'Tulokset-K7'!$AI$25</f>
        <v>943</v>
      </c>
      <c r="C454" s="14">
        <f>'Tulokset-K7'!$AJ$26</f>
        <v>4</v>
      </c>
      <c r="D454" s="14">
        <f t="shared" si="13"/>
        <v>1</v>
      </c>
    </row>
    <row r="455" spans="1:4" ht="15" x14ac:dyDescent="0.25">
      <c r="A455" s="1" t="str">
        <f>'Tulokset-K7'!$AL$18</f>
        <v>Mainarit</v>
      </c>
      <c r="B455" s="14">
        <f>'Tulokset-K7'!$AM$25</f>
        <v>957</v>
      </c>
      <c r="C455" s="14">
        <f>'Tulokset-K7'!$AN$26</f>
        <v>16</v>
      </c>
      <c r="D455" s="14">
        <f t="shared" si="13"/>
        <v>1</v>
      </c>
    </row>
    <row r="456" spans="1:4" ht="15" x14ac:dyDescent="0.25">
      <c r="A456" s="1" t="str">
        <f>'Tulokset-K7'!$AH$29</f>
        <v>TPS</v>
      </c>
      <c r="B456" s="14">
        <f>'Tulokset-K7'!$AI$36</f>
        <v>1013</v>
      </c>
      <c r="C456" s="14">
        <f>'Tulokset-K7'!$AJ$37</f>
        <v>2</v>
      </c>
      <c r="D456" s="14">
        <f t="shared" si="13"/>
        <v>1</v>
      </c>
    </row>
    <row r="457" spans="1:4" ht="15" x14ac:dyDescent="0.25">
      <c r="A457" s="1" t="str">
        <f>'Tulokset-K7'!$AL$29</f>
        <v>Patteri</v>
      </c>
      <c r="B457" s="14">
        <f>'Tulokset-K7'!$AM$36</f>
        <v>1014</v>
      </c>
      <c r="C457" s="14">
        <f>'Tulokset-K7'!$AN$37</f>
        <v>18</v>
      </c>
      <c r="D457" s="14">
        <f t="shared" si="13"/>
        <v>1</v>
      </c>
    </row>
    <row r="458" spans="1:4" ht="15" x14ac:dyDescent="0.25">
      <c r="A458" s="1" t="str">
        <f>'Tulokset-K7'!$AH$40</f>
        <v>GB</v>
      </c>
      <c r="B458" s="14">
        <f>'Tulokset-K7'!$AI$47</f>
        <v>1110</v>
      </c>
      <c r="C458" s="14">
        <f>'Tulokset-K7'!$AJ$48</f>
        <v>16</v>
      </c>
      <c r="D458" s="14">
        <f t="shared" si="13"/>
        <v>1</v>
      </c>
    </row>
    <row r="459" spans="1:4" x14ac:dyDescent="0.2">
      <c r="A459" t="str">
        <f>'Tulokset-K7'!$AL$40</f>
        <v>Bay</v>
      </c>
      <c r="B459">
        <f>'Tulokset-K7'!$AM$47</f>
        <v>1051</v>
      </c>
      <c r="C459">
        <f>'Tulokset-K7'!$AN$48</f>
        <v>4</v>
      </c>
      <c r="D459">
        <f t="shared" si="13"/>
        <v>1</v>
      </c>
    </row>
    <row r="460" spans="1:4" x14ac:dyDescent="0.2">
      <c r="A460" t="str">
        <f>'Tulokset-K7'!$AH$51</f>
        <v>BcStory</v>
      </c>
      <c r="B460">
        <f>'Tulokset-K7'!$AI$58</f>
        <v>1097</v>
      </c>
      <c r="C460">
        <f>'Tulokset-K7'!$AJ$59</f>
        <v>16</v>
      </c>
      <c r="D460">
        <f t="shared" si="13"/>
        <v>1</v>
      </c>
    </row>
    <row r="461" spans="1:4" x14ac:dyDescent="0.2">
      <c r="A461" t="str">
        <f>'Tulokset-K7'!$AL$51</f>
        <v>AllStars</v>
      </c>
      <c r="B461">
        <f>'Tulokset-K7'!$AM$58</f>
        <v>995</v>
      </c>
      <c r="C461">
        <f>'Tulokset-K7'!$AN$59</f>
        <v>4</v>
      </c>
      <c r="D461">
        <f t="shared" si="13"/>
        <v>1</v>
      </c>
    </row>
    <row r="462" spans="1:4" x14ac:dyDescent="0.2">
      <c r="A462" t="str">
        <f>'Tulokset-K7'!$AH$62</f>
        <v>RäMe</v>
      </c>
      <c r="B462">
        <f>'Tulokset-K7'!$AI$69</f>
        <v>857</v>
      </c>
      <c r="C462">
        <f>'Tulokset-K7'!$AJ$70</f>
        <v>4</v>
      </c>
      <c r="D462">
        <f t="shared" si="13"/>
        <v>1</v>
      </c>
    </row>
    <row r="463" spans="1:4" x14ac:dyDescent="0.2">
      <c r="A463" t="str">
        <f>'Tulokset-K7'!$AL$62</f>
        <v>GH</v>
      </c>
      <c r="B463">
        <f>'Tulokset-K7'!$AM$69</f>
        <v>898</v>
      </c>
      <c r="C463">
        <f>'Tulokset-K7'!$AN$70</f>
        <v>16</v>
      </c>
      <c r="D463">
        <f t="shared" si="13"/>
        <v>1</v>
      </c>
    </row>
    <row r="464" spans="1:4" x14ac:dyDescent="0.2">
      <c r="A464" t="str">
        <f>'Tulokset-K7'!$AP$7</f>
        <v>GH</v>
      </c>
      <c r="B464">
        <f>'Tulokset-K7'!$AQ$14</f>
        <v>1035</v>
      </c>
      <c r="C464">
        <f>'Tulokset-K7'!$AR$15</f>
        <v>18</v>
      </c>
      <c r="D464">
        <f t="shared" si="13"/>
        <v>1</v>
      </c>
    </row>
    <row r="465" spans="1:4" x14ac:dyDescent="0.2">
      <c r="A465" s="50" t="str">
        <f>'Tulokset-K7'!$AT$7</f>
        <v>GB</v>
      </c>
      <c r="B465">
        <f>'Tulokset-K7'!$AU$14</f>
        <v>874</v>
      </c>
      <c r="C465">
        <f>'Tulokset-K7'!$AV$15</f>
        <v>2</v>
      </c>
      <c r="D465">
        <f t="shared" si="13"/>
        <v>1</v>
      </c>
    </row>
    <row r="466" spans="1:4" x14ac:dyDescent="0.2">
      <c r="A466" t="str">
        <f>'Tulokset-K7'!$AP$18</f>
        <v>Mistral</v>
      </c>
      <c r="B466">
        <f>'Tulokset-K7'!$AQ$25</f>
        <v>994</v>
      </c>
      <c r="C466">
        <f>'Tulokset-K7'!$AR$26</f>
        <v>6</v>
      </c>
      <c r="D466">
        <f t="shared" si="13"/>
        <v>1</v>
      </c>
    </row>
    <row r="467" spans="1:4" x14ac:dyDescent="0.2">
      <c r="A467" t="str">
        <f>'Tulokset-K7'!$AT$18</f>
        <v>TPS</v>
      </c>
      <c r="B467">
        <f>'Tulokset-K7'!$AU$25</f>
        <v>1013</v>
      </c>
      <c r="C467">
        <f>'Tulokset-K7'!$AV$26</f>
        <v>14</v>
      </c>
      <c r="D467">
        <f t="shared" si="13"/>
        <v>1</v>
      </c>
    </row>
    <row r="468" spans="1:4" x14ac:dyDescent="0.2">
      <c r="A468" t="str">
        <f>'Tulokset-K7'!$AP$29</f>
        <v>AllStars</v>
      </c>
      <c r="B468">
        <f>'Tulokset-K7'!$AQ$36</f>
        <v>1029</v>
      </c>
      <c r="C468">
        <f>'Tulokset-K7'!$AR$37</f>
        <v>4</v>
      </c>
      <c r="D468">
        <f t="shared" si="13"/>
        <v>1</v>
      </c>
    </row>
    <row r="469" spans="1:4" x14ac:dyDescent="0.2">
      <c r="A469" t="str">
        <f>'Tulokset-K7'!$AT$29</f>
        <v>Bay</v>
      </c>
      <c r="B469">
        <f>'Tulokset-K7'!$AU$36</f>
        <v>1076</v>
      </c>
      <c r="C469">
        <f>'Tulokset-K7'!$AV$37</f>
        <v>16</v>
      </c>
      <c r="D469">
        <f t="shared" si="13"/>
        <v>1</v>
      </c>
    </row>
    <row r="470" spans="1:4" x14ac:dyDescent="0.2">
      <c r="A470" t="str">
        <f>'Tulokset-K7'!$AP$40</f>
        <v>Patteri</v>
      </c>
      <c r="B470">
        <f>'Tulokset-K7'!$AQ$47</f>
        <v>1045</v>
      </c>
      <c r="C470">
        <f>'Tulokset-K7'!$AR$48</f>
        <v>16</v>
      </c>
      <c r="D470">
        <f t="shared" si="13"/>
        <v>1</v>
      </c>
    </row>
    <row r="471" spans="1:4" x14ac:dyDescent="0.2">
      <c r="A471" t="str">
        <f>'Tulokset-K7'!$AT$40</f>
        <v>Mainarit</v>
      </c>
      <c r="B471">
        <f>'Tulokset-K7'!$AU$47</f>
        <v>1029</v>
      </c>
      <c r="C471">
        <f>'Tulokset-K7'!$AV$48</f>
        <v>4</v>
      </c>
      <c r="D471">
        <f t="shared" si="13"/>
        <v>1</v>
      </c>
    </row>
    <row r="472" spans="1:4" x14ac:dyDescent="0.2">
      <c r="A472" t="str">
        <f>'Tulokset-K7'!$AP$51</f>
        <v>TKK</v>
      </c>
      <c r="B472">
        <f>'Tulokset-K7'!$AQ$58</f>
        <v>996</v>
      </c>
      <c r="C472">
        <f>'Tulokset-K7'!$AR$59</f>
        <v>16</v>
      </c>
      <c r="D472">
        <f t="shared" si="13"/>
        <v>1</v>
      </c>
    </row>
    <row r="473" spans="1:4" x14ac:dyDescent="0.2">
      <c r="A473" t="str">
        <f>'Tulokset-K7'!$AT$51</f>
        <v>RäMe</v>
      </c>
      <c r="B473">
        <f>'Tulokset-K7'!$AU$58</f>
        <v>952</v>
      </c>
      <c r="C473">
        <f>'Tulokset-K7'!$AV$59</f>
        <v>4</v>
      </c>
      <c r="D473">
        <f t="shared" si="13"/>
        <v>1</v>
      </c>
    </row>
    <row r="474" spans="1:4" x14ac:dyDescent="0.2">
      <c r="A474" t="str">
        <f>'Tulokset-K7'!$AP$62</f>
        <v>WRB</v>
      </c>
      <c r="B474">
        <f>'Tulokset-K7'!$AQ$69</f>
        <v>978</v>
      </c>
      <c r="C474">
        <f>'Tulokset-K7'!$AR$70</f>
        <v>6</v>
      </c>
      <c r="D474">
        <f t="shared" si="13"/>
        <v>1</v>
      </c>
    </row>
    <row r="475" spans="1:4" ht="15.75" thickBot="1" x14ac:dyDescent="0.3">
      <c r="A475" s="11" t="str">
        <f>'Tulokset-K7'!$AT$62</f>
        <v>BcStory</v>
      </c>
      <c r="B475" s="12">
        <f>'Tulokset-K7'!$AU$69</f>
        <v>987</v>
      </c>
      <c r="C475" s="12">
        <f>'Tulokset-K7'!$AV$70</f>
        <v>14</v>
      </c>
      <c r="D475" s="12">
        <f t="shared" si="13"/>
        <v>1</v>
      </c>
    </row>
    <row r="476" spans="1:4" ht="15" x14ac:dyDescent="0.25">
      <c r="A476" s="1" t="str">
        <f>'Tulokset-K8'!$B$7</f>
        <v>AllStars</v>
      </c>
      <c r="B476" s="14">
        <f>'Tulokset-K8'!$C$14</f>
        <v>1042</v>
      </c>
      <c r="C476" s="14">
        <f>'Tulokset-K8'!$D$15</f>
        <v>16</v>
      </c>
      <c r="D476" s="14">
        <f>IF(B476&gt;0,1,0)</f>
        <v>1</v>
      </c>
    </row>
    <row r="477" spans="1:4" ht="15" x14ac:dyDescent="0.25">
      <c r="A477" s="1" t="str">
        <f>'Tulokset-K8'!$F$7</f>
        <v>WRB</v>
      </c>
      <c r="B477" s="14">
        <f>'Tulokset-K8'!$G$14</f>
        <v>1034</v>
      </c>
      <c r="C477" s="14">
        <f>'Tulokset-K8'!$H$15</f>
        <v>4</v>
      </c>
      <c r="D477" s="14">
        <f t="shared" ref="D477:D535" si="14">IF(B477&gt;0,1,0)</f>
        <v>1</v>
      </c>
    </row>
    <row r="478" spans="1:4" ht="15" x14ac:dyDescent="0.25">
      <c r="A478" s="1" t="str">
        <f>'Tulokset-K8'!$B$18</f>
        <v>GB</v>
      </c>
      <c r="B478" s="14">
        <f>'Tulokset-K8'!$C$25</f>
        <v>1091</v>
      </c>
      <c r="C478" s="14">
        <f>'Tulokset-K8'!$D$26</f>
        <v>18</v>
      </c>
      <c r="D478" s="14">
        <f t="shared" si="14"/>
        <v>1</v>
      </c>
    </row>
    <row r="479" spans="1:4" ht="15" x14ac:dyDescent="0.25">
      <c r="A479" s="1" t="str">
        <f>'Tulokset-K8'!$F$18</f>
        <v>RäMe</v>
      </c>
      <c r="B479" s="14">
        <f>'Tulokset-K8'!$G$25</f>
        <v>896</v>
      </c>
      <c r="C479" s="14">
        <f>'Tulokset-K8'!$H$26</f>
        <v>2</v>
      </c>
      <c r="D479" s="14">
        <f t="shared" si="14"/>
        <v>1</v>
      </c>
    </row>
    <row r="480" spans="1:4" ht="15" x14ac:dyDescent="0.25">
      <c r="A480" s="1" t="str">
        <f>'Tulokset-K8'!$B$29</f>
        <v>Mainarit</v>
      </c>
      <c r="B480" s="14">
        <f>'Tulokset-K8'!$C$36</f>
        <v>1121</v>
      </c>
      <c r="C480" s="14">
        <f>'Tulokset-K8'!$D$37</f>
        <v>16</v>
      </c>
      <c r="D480" s="14">
        <f t="shared" si="14"/>
        <v>1</v>
      </c>
    </row>
    <row r="481" spans="1:4" ht="15" x14ac:dyDescent="0.25">
      <c r="A481" s="1" t="str">
        <f>'Tulokset-K8'!$F$29</f>
        <v>BcStory</v>
      </c>
      <c r="B481" s="14">
        <f>'Tulokset-K8'!$G$36</f>
        <v>1043</v>
      </c>
      <c r="C481" s="14">
        <f>'Tulokset-K8'!$H$37</f>
        <v>4</v>
      </c>
      <c r="D481" s="14">
        <f t="shared" si="14"/>
        <v>1</v>
      </c>
    </row>
    <row r="482" spans="1:4" ht="15" x14ac:dyDescent="0.25">
      <c r="A482" s="1" t="str">
        <f>'Tulokset-K8'!$B$40</f>
        <v>TKK</v>
      </c>
      <c r="B482" s="14">
        <f>'Tulokset-K8'!$C$47</f>
        <v>1037</v>
      </c>
      <c r="C482" s="14">
        <f>'Tulokset-K8'!$D$48</f>
        <v>18</v>
      </c>
      <c r="D482" s="14">
        <f t="shared" si="14"/>
        <v>1</v>
      </c>
    </row>
    <row r="483" spans="1:4" ht="15" x14ac:dyDescent="0.25">
      <c r="A483" s="1" t="str">
        <f>'Tulokset-K8'!$F$40</f>
        <v>TPS</v>
      </c>
      <c r="B483" s="14">
        <f>'Tulokset-K8'!$G$47</f>
        <v>997</v>
      </c>
      <c r="C483" s="14">
        <f>'Tulokset-K8'!$H$48</f>
        <v>2</v>
      </c>
      <c r="D483" s="14">
        <f t="shared" si="14"/>
        <v>1</v>
      </c>
    </row>
    <row r="484" spans="1:4" ht="15" x14ac:dyDescent="0.25">
      <c r="A484" s="1" t="str">
        <f>'Tulokset-K8'!$B$51</f>
        <v>Bay</v>
      </c>
      <c r="B484" s="14">
        <f>'Tulokset-K8'!$C$58</f>
        <v>1096</v>
      </c>
      <c r="C484" s="14">
        <f>'Tulokset-K8'!$D$59</f>
        <v>16</v>
      </c>
      <c r="D484" s="14">
        <f t="shared" si="14"/>
        <v>1</v>
      </c>
    </row>
    <row r="485" spans="1:4" ht="15" x14ac:dyDescent="0.25">
      <c r="A485" s="1" t="str">
        <f>'Tulokset-K8'!$F$51</f>
        <v>GH</v>
      </c>
      <c r="B485" s="14">
        <f>'Tulokset-K8'!$G$58</f>
        <v>1028</v>
      </c>
      <c r="C485" s="14">
        <f>'Tulokset-K8'!$H$59</f>
        <v>4</v>
      </c>
      <c r="D485" s="14">
        <f t="shared" si="14"/>
        <v>1</v>
      </c>
    </row>
    <row r="486" spans="1:4" ht="15" x14ac:dyDescent="0.25">
      <c r="A486" s="1" t="str">
        <f>'Tulokset-K8'!$B$62</f>
        <v>Patteri</v>
      </c>
      <c r="B486" s="14">
        <f>'Tulokset-K8'!$C$69</f>
        <v>1006</v>
      </c>
      <c r="C486" s="14">
        <f>'Tulokset-K8'!$D$70</f>
        <v>2</v>
      </c>
      <c r="D486" s="14">
        <f t="shared" si="14"/>
        <v>1</v>
      </c>
    </row>
    <row r="487" spans="1:4" ht="15" x14ac:dyDescent="0.25">
      <c r="A487" s="1" t="str">
        <f>'Tulokset-K8'!$F$62</f>
        <v>Mistral</v>
      </c>
      <c r="B487" s="14">
        <f>'Tulokset-K8'!$G$69</f>
        <v>1186</v>
      </c>
      <c r="C487" s="14">
        <f>'Tulokset-K8'!$H$70</f>
        <v>18</v>
      </c>
      <c r="D487" s="14">
        <f t="shared" si="14"/>
        <v>1</v>
      </c>
    </row>
    <row r="488" spans="1:4" ht="15" x14ac:dyDescent="0.25">
      <c r="A488" s="1" t="str">
        <f>'Tulokset-K8'!$J$7</f>
        <v>Mistral</v>
      </c>
      <c r="B488" s="14">
        <f>'Tulokset-K8'!$K$14</f>
        <v>1065</v>
      </c>
      <c r="C488" s="14">
        <f>'Tulokset-K8'!$L$15</f>
        <v>16</v>
      </c>
      <c r="D488" s="14">
        <f t="shared" si="14"/>
        <v>1</v>
      </c>
    </row>
    <row r="489" spans="1:4" ht="15" x14ac:dyDescent="0.25">
      <c r="A489" s="1" t="str">
        <f>'Tulokset-K8'!$N$7</f>
        <v>RäMe</v>
      </c>
      <c r="B489" s="14">
        <f>'Tulokset-K8'!$O$14</f>
        <v>987</v>
      </c>
      <c r="C489" s="14">
        <f>'Tulokset-K8'!$P$15</f>
        <v>4</v>
      </c>
      <c r="D489" s="14">
        <f t="shared" si="14"/>
        <v>1</v>
      </c>
    </row>
    <row r="490" spans="1:4" ht="15" x14ac:dyDescent="0.25">
      <c r="A490" s="1" t="str">
        <f>'Tulokset-K8'!$J$18</f>
        <v>WRB</v>
      </c>
      <c r="B490" s="14">
        <f>'Tulokset-K8'!$K$25</f>
        <v>847</v>
      </c>
      <c r="C490" s="14">
        <f>'Tulokset-K8'!$L$26</f>
        <v>5</v>
      </c>
      <c r="D490" s="14">
        <f t="shared" si="14"/>
        <v>1</v>
      </c>
    </row>
    <row r="491" spans="1:4" ht="15" x14ac:dyDescent="0.25">
      <c r="A491" s="1" t="str">
        <f>'Tulokset-K8'!$N$18</f>
        <v>GH</v>
      </c>
      <c r="B491" s="14">
        <f>'Tulokset-K8'!$O$25</f>
        <v>868</v>
      </c>
      <c r="C491" s="14">
        <f>'Tulokset-K8'!$P$26</f>
        <v>15</v>
      </c>
      <c r="D491" s="14">
        <f t="shared" si="14"/>
        <v>1</v>
      </c>
    </row>
    <row r="492" spans="1:4" ht="15" x14ac:dyDescent="0.25">
      <c r="A492" s="1" t="str">
        <f>'Tulokset-K8'!$J$29</f>
        <v>TKK</v>
      </c>
      <c r="B492" s="14">
        <f>'Tulokset-K8'!$K$36</f>
        <v>950</v>
      </c>
      <c r="C492" s="14">
        <f>'Tulokset-K8'!$L$37</f>
        <v>14</v>
      </c>
      <c r="D492" s="14">
        <f t="shared" si="14"/>
        <v>1</v>
      </c>
    </row>
    <row r="493" spans="1:4" ht="15" x14ac:dyDescent="0.25">
      <c r="A493" s="1" t="str">
        <f>'Tulokset-K8'!$N$29</f>
        <v>Patteri</v>
      </c>
      <c r="B493" s="14">
        <f>'Tulokset-K8'!$O$36</f>
        <v>935</v>
      </c>
      <c r="C493" s="14">
        <f>'Tulokset-K8'!$P$37</f>
        <v>6</v>
      </c>
      <c r="D493" s="14">
        <f t="shared" si="14"/>
        <v>1</v>
      </c>
    </row>
    <row r="494" spans="1:4" ht="15" x14ac:dyDescent="0.25">
      <c r="A494" s="1" t="str">
        <f>'Tulokset-K8'!$J$40</f>
        <v>BcStory</v>
      </c>
      <c r="B494" s="14">
        <f>'Tulokset-K8'!$K$47</f>
        <v>1025</v>
      </c>
      <c r="C494" s="14">
        <f>'Tulokset-K8'!$L$48</f>
        <v>6</v>
      </c>
      <c r="D494" s="14">
        <f t="shared" si="14"/>
        <v>1</v>
      </c>
    </row>
    <row r="495" spans="1:4" ht="15" x14ac:dyDescent="0.25">
      <c r="A495" s="1" t="str">
        <f>'Tulokset-K8'!$N$40</f>
        <v>Bay</v>
      </c>
      <c r="B495" s="14">
        <f>'Tulokset-K8'!$O$47</f>
        <v>1054</v>
      </c>
      <c r="C495" s="14">
        <f>'Tulokset-K8'!$P$48</f>
        <v>14</v>
      </c>
      <c r="D495" s="14">
        <f t="shared" si="14"/>
        <v>1</v>
      </c>
    </row>
    <row r="496" spans="1:4" ht="15" x14ac:dyDescent="0.25">
      <c r="A496" s="1" t="str">
        <f>'Tulokset-K8'!$J$51</f>
        <v>GB</v>
      </c>
      <c r="B496" s="14">
        <f>'Tulokset-K8'!$K$58</f>
        <v>1148</v>
      </c>
      <c r="C496" s="14">
        <f>'Tulokset-K8'!$L$59</f>
        <v>15</v>
      </c>
      <c r="D496" s="14">
        <f t="shared" si="14"/>
        <v>1</v>
      </c>
    </row>
    <row r="497" spans="1:4" ht="15" x14ac:dyDescent="0.25">
      <c r="A497" s="1" t="str">
        <f>'Tulokset-K8'!$N$51</f>
        <v>TPS</v>
      </c>
      <c r="B497" s="14">
        <f>'Tulokset-K8'!$O$58</f>
        <v>1107</v>
      </c>
      <c r="C497" s="14">
        <f>'Tulokset-K8'!$P$59</f>
        <v>5</v>
      </c>
      <c r="D497" s="14">
        <f t="shared" si="14"/>
        <v>1</v>
      </c>
    </row>
    <row r="498" spans="1:4" ht="15" x14ac:dyDescent="0.25">
      <c r="A498" s="1" t="str">
        <f>'Tulokset-K8'!$J$62</f>
        <v>Mainarit</v>
      </c>
      <c r="B498" s="14">
        <f>'Tulokset-K8'!$K$69</f>
        <v>1085</v>
      </c>
      <c r="C498" s="14">
        <f>'Tulokset-K8'!$L$70</f>
        <v>16</v>
      </c>
      <c r="D498" s="14">
        <f t="shared" si="14"/>
        <v>1</v>
      </c>
    </row>
    <row r="499" spans="1:4" ht="15" x14ac:dyDescent="0.25">
      <c r="A499" s="1" t="str">
        <f>'Tulokset-K8'!$N$62</f>
        <v>AllStars</v>
      </c>
      <c r="B499" s="14">
        <f>'Tulokset-K8'!$O$69</f>
        <v>918</v>
      </c>
      <c r="C499" s="14">
        <f>'Tulokset-K8'!$P$70</f>
        <v>4</v>
      </c>
      <c r="D499" s="14">
        <f t="shared" si="14"/>
        <v>1</v>
      </c>
    </row>
    <row r="500" spans="1:4" ht="15" x14ac:dyDescent="0.25">
      <c r="A500" s="1" t="str">
        <f>'Tulokset-K8'!$R$7</f>
        <v>Bay</v>
      </c>
      <c r="B500" s="14">
        <f>'Tulokset-K8'!$S$14</f>
        <v>1169</v>
      </c>
      <c r="C500" s="14">
        <f>'Tulokset-K8'!$T$15</f>
        <v>16</v>
      </c>
      <c r="D500" s="14">
        <f t="shared" si="14"/>
        <v>1</v>
      </c>
    </row>
    <row r="501" spans="1:4" ht="15" x14ac:dyDescent="0.25">
      <c r="A501" s="1" t="str">
        <f>'Tulokset-K8'!$V$7</f>
        <v>Patteri</v>
      </c>
      <c r="B501" s="14">
        <f>'Tulokset-K8'!$W$14</f>
        <v>1037</v>
      </c>
      <c r="C501" s="14">
        <f>'Tulokset-K8'!$X$15</f>
        <v>4</v>
      </c>
      <c r="D501" s="14">
        <f t="shared" si="14"/>
        <v>1</v>
      </c>
    </row>
    <row r="502" spans="1:4" ht="15" x14ac:dyDescent="0.25">
      <c r="A502" s="1" t="str">
        <f>'Tulokset-K8'!$R$18</f>
        <v>AllStars</v>
      </c>
      <c r="B502" s="14">
        <f>'Tulokset-K8'!$S$25</f>
        <v>1009</v>
      </c>
      <c r="C502" s="14">
        <f>'Tulokset-K8'!$T$26</f>
        <v>4</v>
      </c>
      <c r="D502" s="14">
        <f t="shared" si="14"/>
        <v>1</v>
      </c>
    </row>
    <row r="503" spans="1:4" ht="15" x14ac:dyDescent="0.25">
      <c r="A503" s="1" t="str">
        <f>'Tulokset-K8'!$V$18</f>
        <v>TKK</v>
      </c>
      <c r="B503" s="14">
        <f>'Tulokset-K8'!$W$25</f>
        <v>1062</v>
      </c>
      <c r="C503" s="14">
        <f>'Tulokset-K8'!$X$26</f>
        <v>16</v>
      </c>
      <c r="D503" s="14">
        <f t="shared" si="14"/>
        <v>1</v>
      </c>
    </row>
    <row r="504" spans="1:4" ht="15" x14ac:dyDescent="0.25">
      <c r="A504" s="1" t="str">
        <f>'Tulokset-K8'!$R$29</f>
        <v>WRB</v>
      </c>
      <c r="B504" s="14">
        <f>'Tulokset-K8'!$S$36</f>
        <v>1041</v>
      </c>
      <c r="C504" s="14">
        <f>'Tulokset-K8'!$T$37</f>
        <v>16</v>
      </c>
      <c r="D504" s="14">
        <f t="shared" si="14"/>
        <v>1</v>
      </c>
    </row>
    <row r="505" spans="1:4" ht="15" x14ac:dyDescent="0.25">
      <c r="A505" s="1" t="str">
        <f>'Tulokset-K8'!$V$29</f>
        <v>TPS</v>
      </c>
      <c r="B505" s="14">
        <f>'Tulokset-K8'!$W$36</f>
        <v>1017</v>
      </c>
      <c r="C505" s="14">
        <f>'Tulokset-K8'!$X$37</f>
        <v>4</v>
      </c>
      <c r="D505" s="14">
        <f t="shared" si="14"/>
        <v>1</v>
      </c>
    </row>
    <row r="506" spans="1:4" ht="15" x14ac:dyDescent="0.25">
      <c r="A506" s="1" t="str">
        <f>'Tulokset-K8'!$R$40</f>
        <v>GH</v>
      </c>
      <c r="B506" s="14">
        <f>'Tulokset-K8'!$S$47</f>
        <v>981</v>
      </c>
      <c r="C506" s="14">
        <f>'Tulokset-K8'!$T$48</f>
        <v>16</v>
      </c>
      <c r="D506" s="14">
        <f t="shared" si="14"/>
        <v>1</v>
      </c>
    </row>
    <row r="507" spans="1:4" ht="15" x14ac:dyDescent="0.25">
      <c r="A507" s="1" t="str">
        <f>'Tulokset-K8'!$V$40</f>
        <v>Mistral</v>
      </c>
      <c r="B507" s="14">
        <f>'Tulokset-K8'!$W$47</f>
        <v>915</v>
      </c>
      <c r="C507" s="14">
        <f>'Tulokset-K8'!$X$48</f>
        <v>4</v>
      </c>
      <c r="D507" s="14">
        <f t="shared" si="14"/>
        <v>1</v>
      </c>
    </row>
    <row r="508" spans="1:4" ht="15" x14ac:dyDescent="0.25">
      <c r="A508" s="1" t="str">
        <f>'Tulokset-K8'!$R$51</f>
        <v>RäMe</v>
      </c>
      <c r="B508" s="14">
        <f>'Tulokset-K8'!$S$58</f>
        <v>1005</v>
      </c>
      <c r="C508" s="14">
        <f>'Tulokset-K8'!$T$59</f>
        <v>2</v>
      </c>
      <c r="D508" s="14">
        <f t="shared" si="14"/>
        <v>1</v>
      </c>
    </row>
    <row r="509" spans="1:4" ht="15" x14ac:dyDescent="0.25">
      <c r="A509" s="1" t="str">
        <f>'Tulokset-K8'!$V$51</f>
        <v>Mainarit</v>
      </c>
      <c r="B509" s="14">
        <f>'Tulokset-K8'!$W$58</f>
        <v>1128</v>
      </c>
      <c r="C509" s="14">
        <f>'Tulokset-K8'!$X$59</f>
        <v>18</v>
      </c>
      <c r="D509" s="14">
        <f t="shared" si="14"/>
        <v>1</v>
      </c>
    </row>
    <row r="510" spans="1:4" ht="15" x14ac:dyDescent="0.25">
      <c r="A510" s="1" t="str">
        <f>'Tulokset-K8'!$R$62</f>
        <v>BcStory</v>
      </c>
      <c r="B510" s="14">
        <f>'Tulokset-K8'!$S$69</f>
        <v>1086</v>
      </c>
      <c r="C510" s="14">
        <f>'Tulokset-K8'!$T$70</f>
        <v>6</v>
      </c>
      <c r="D510" s="14">
        <f t="shared" si="14"/>
        <v>1</v>
      </c>
    </row>
    <row r="511" spans="1:4" ht="15" x14ac:dyDescent="0.25">
      <c r="A511" s="1" t="str">
        <f>'Tulokset-K8'!$V$62</f>
        <v>GB</v>
      </c>
      <c r="B511" s="14">
        <f>'Tulokset-K8'!$W$69</f>
        <v>1114</v>
      </c>
      <c r="C511" s="14">
        <f>'Tulokset-K8'!$X$70</f>
        <v>14</v>
      </c>
      <c r="D511" s="14">
        <f t="shared" si="14"/>
        <v>1</v>
      </c>
    </row>
    <row r="512" spans="1:4" ht="15" x14ac:dyDescent="0.25">
      <c r="A512" s="1" t="str">
        <f>'Tulokset-K8'!$Z$7</f>
        <v>Mainarit</v>
      </c>
      <c r="B512" s="14">
        <f>'Tulokset-K8'!$AA$14</f>
        <v>1104</v>
      </c>
      <c r="C512" s="14">
        <f>'Tulokset-K8'!$AB$15</f>
        <v>16</v>
      </c>
      <c r="D512" s="14">
        <f t="shared" si="14"/>
        <v>1</v>
      </c>
    </row>
    <row r="513" spans="1:4" ht="15" x14ac:dyDescent="0.25">
      <c r="A513" s="1" t="str">
        <f>'Tulokset-K8'!$AD$7</f>
        <v>TPS</v>
      </c>
      <c r="B513" s="14">
        <f>'Tulokset-K8'!$AE$14</f>
        <v>1008</v>
      </c>
      <c r="C513" s="14">
        <f>'Tulokset-K8'!$AF$15</f>
        <v>4</v>
      </c>
      <c r="D513" s="14">
        <f t="shared" si="14"/>
        <v>1</v>
      </c>
    </row>
    <row r="514" spans="1:4" ht="15" x14ac:dyDescent="0.25">
      <c r="A514" s="1" t="str">
        <f>'Tulokset-K8'!$Z$18</f>
        <v>BcStory</v>
      </c>
      <c r="B514" s="14">
        <f>'Tulokset-K8'!$AA$25</f>
        <v>941</v>
      </c>
      <c r="C514" s="14">
        <f>'Tulokset-K8'!$AB$26</f>
        <v>2</v>
      </c>
      <c r="D514" s="14">
        <f t="shared" si="14"/>
        <v>1</v>
      </c>
    </row>
    <row r="515" spans="1:4" ht="15" x14ac:dyDescent="0.25">
      <c r="A515" s="1" t="str">
        <f>'Tulokset-K8'!$AD$18</f>
        <v>Mistral</v>
      </c>
      <c r="B515" s="14">
        <f>'Tulokset-K8'!$AE$25</f>
        <v>986</v>
      </c>
      <c r="C515" s="14">
        <f>'Tulokset-K8'!$AF$26</f>
        <v>18</v>
      </c>
      <c r="D515" s="14">
        <f t="shared" si="14"/>
        <v>1</v>
      </c>
    </row>
    <row r="516" spans="1:4" ht="15" x14ac:dyDescent="0.25">
      <c r="A516" s="1" t="str">
        <f>'Tulokset-K8'!$Z$29</f>
        <v>Bay</v>
      </c>
      <c r="B516" s="14">
        <f>'Tulokset-K8'!$AA$36</f>
        <v>976</v>
      </c>
      <c r="C516" s="14">
        <f>'Tulokset-K8'!$AB$37</f>
        <v>14</v>
      </c>
      <c r="D516" s="14">
        <f t="shared" si="14"/>
        <v>1</v>
      </c>
    </row>
    <row r="517" spans="1:4" ht="15" x14ac:dyDescent="0.25">
      <c r="A517" s="1" t="str">
        <f>'Tulokset-K8'!$AD$29</f>
        <v>RäMe</v>
      </c>
      <c r="B517" s="14">
        <f>'Tulokset-K8'!$AE$36</f>
        <v>973</v>
      </c>
      <c r="C517" s="14">
        <f>'Tulokset-K8'!$AF$37</f>
        <v>6</v>
      </c>
      <c r="D517" s="14">
        <f t="shared" si="14"/>
        <v>1</v>
      </c>
    </row>
    <row r="518" spans="1:4" ht="15" x14ac:dyDescent="0.25">
      <c r="A518" s="1" t="str">
        <f>'Tulokset-K8'!$Z$40</f>
        <v>AllStars</v>
      </c>
      <c r="B518" s="14">
        <f>'Tulokset-K8'!$AA$47</f>
        <v>1004</v>
      </c>
      <c r="C518" s="14">
        <f>'Tulokset-K8'!$AB$48</f>
        <v>4</v>
      </c>
      <c r="D518" s="14">
        <f t="shared" si="14"/>
        <v>1</v>
      </c>
    </row>
    <row r="519" spans="1:4" ht="15" x14ac:dyDescent="0.25">
      <c r="A519" s="1" t="str">
        <f>'Tulokset-K8'!$AD$40</f>
        <v>GB</v>
      </c>
      <c r="B519" s="14">
        <f>'Tulokset-K8'!$AE$47</f>
        <v>1048</v>
      </c>
      <c r="C519" s="14">
        <f>'Tulokset-K8'!$AF$48</f>
        <v>16</v>
      </c>
      <c r="D519" s="14">
        <f t="shared" si="14"/>
        <v>1</v>
      </c>
    </row>
    <row r="520" spans="1:4" ht="15" x14ac:dyDescent="0.25">
      <c r="A520" s="1" t="str">
        <f>'Tulokset-K8'!$Z$51</f>
        <v>WRB</v>
      </c>
      <c r="B520" s="14">
        <f>'Tulokset-K8'!$AA$58</f>
        <v>1038</v>
      </c>
      <c r="C520" s="14">
        <f>'Tulokset-K8'!$AB$59</f>
        <v>14</v>
      </c>
      <c r="D520" s="14">
        <f t="shared" si="14"/>
        <v>1</v>
      </c>
    </row>
    <row r="521" spans="1:4" ht="15" x14ac:dyDescent="0.25">
      <c r="A521" s="1" t="str">
        <f>'Tulokset-K8'!$AD$51</f>
        <v>Patteri</v>
      </c>
      <c r="B521" s="14">
        <f>'Tulokset-K8'!$AE$58</f>
        <v>1015</v>
      </c>
      <c r="C521" s="14">
        <f>'Tulokset-K8'!$AF$59</f>
        <v>6</v>
      </c>
      <c r="D521" s="14">
        <f t="shared" si="14"/>
        <v>1</v>
      </c>
    </row>
    <row r="522" spans="1:4" ht="15" x14ac:dyDescent="0.25">
      <c r="A522" s="1" t="str">
        <f>'Tulokset-K8'!$Z$62</f>
        <v>GH</v>
      </c>
      <c r="B522" s="14">
        <f>'Tulokset-K8'!$AA$69</f>
        <v>1007</v>
      </c>
      <c r="C522" s="14">
        <f>'Tulokset-K8'!$AB$70</f>
        <v>16</v>
      </c>
      <c r="D522" s="14">
        <f t="shared" si="14"/>
        <v>1</v>
      </c>
    </row>
    <row r="523" spans="1:4" ht="15" x14ac:dyDescent="0.25">
      <c r="A523" s="1" t="str">
        <f>'Tulokset-K8'!$AD$62</f>
        <v>TKK</v>
      </c>
      <c r="B523" s="14">
        <f>'Tulokset-K8'!$AE$69</f>
        <v>955</v>
      </c>
      <c r="C523" s="14">
        <f>'Tulokset-K8'!$AF$70</f>
        <v>4</v>
      </c>
      <c r="D523" s="14">
        <f t="shared" si="14"/>
        <v>1</v>
      </c>
    </row>
    <row r="524" spans="1:4" ht="15" x14ac:dyDescent="0.25">
      <c r="A524" s="1" t="str">
        <f>'Tulokset-K8'!$AH$7</f>
        <v>BcStory</v>
      </c>
      <c r="B524" s="14">
        <f>'Tulokset-K8'!$AI$14</f>
        <v>1038</v>
      </c>
      <c r="C524" s="14">
        <f>'Tulokset-K8'!$AJ$15</f>
        <v>4</v>
      </c>
      <c r="D524" s="14">
        <f t="shared" si="14"/>
        <v>1</v>
      </c>
    </row>
    <row r="525" spans="1:4" ht="15" x14ac:dyDescent="0.25">
      <c r="A525" s="1" t="str">
        <f>'Tulokset-K8'!$AL$7</f>
        <v>TKK</v>
      </c>
      <c r="B525" s="14">
        <f>'Tulokset-K8'!$AM$14</f>
        <v>1046</v>
      </c>
      <c r="C525" s="14">
        <f>'Tulokset-K8'!$AN$15</f>
        <v>16</v>
      </c>
      <c r="D525" s="14">
        <f t="shared" si="14"/>
        <v>1</v>
      </c>
    </row>
    <row r="526" spans="1:4" ht="15" x14ac:dyDescent="0.25">
      <c r="A526" s="1" t="str">
        <f>'Tulokset-K8'!$AH$18</f>
        <v>Patteri</v>
      </c>
      <c r="B526" s="14">
        <f>'Tulokset-K8'!$AI$25</f>
        <v>1007</v>
      </c>
      <c r="C526" s="14">
        <f>'Tulokset-K8'!$AJ$26</f>
        <v>0</v>
      </c>
      <c r="D526" s="14">
        <f t="shared" si="14"/>
        <v>1</v>
      </c>
    </row>
    <row r="527" spans="1:4" ht="15" x14ac:dyDescent="0.25">
      <c r="A527" s="1" t="str">
        <f>'Tulokset-K8'!$AL$18</f>
        <v>GB</v>
      </c>
      <c r="B527" s="14">
        <f>'Tulokset-K8'!$AM$25</f>
        <v>1131</v>
      </c>
      <c r="C527" s="14">
        <f>'Tulokset-K8'!$AN$26</f>
        <v>20</v>
      </c>
      <c r="D527" s="14">
        <f t="shared" si="14"/>
        <v>1</v>
      </c>
    </row>
    <row r="528" spans="1:4" ht="15" x14ac:dyDescent="0.25">
      <c r="A528" s="1" t="str">
        <f>'Tulokset-K8'!$AH$29</f>
        <v>Mainarit</v>
      </c>
      <c r="B528" s="14">
        <f>'Tulokset-K8'!$AI$36</f>
        <v>1071</v>
      </c>
      <c r="C528" s="14">
        <f>'Tulokset-K8'!$AJ$37</f>
        <v>14</v>
      </c>
      <c r="D528" s="14">
        <f t="shared" si="14"/>
        <v>1</v>
      </c>
    </row>
    <row r="529" spans="1:4" ht="15" x14ac:dyDescent="0.25">
      <c r="A529" s="1" t="str">
        <f>'Tulokset-K8'!$AL$29</f>
        <v>GH</v>
      </c>
      <c r="B529" s="14">
        <f>'Tulokset-K8'!$AM$36</f>
        <v>1002</v>
      </c>
      <c r="C529" s="14">
        <f>'Tulokset-K8'!$AN$37</f>
        <v>6</v>
      </c>
      <c r="D529" s="14">
        <f t="shared" si="14"/>
        <v>1</v>
      </c>
    </row>
    <row r="530" spans="1:4" ht="15" x14ac:dyDescent="0.25">
      <c r="A530" s="1" t="str">
        <f>'Tulokset-K8'!$AH$40</f>
        <v>RäMe</v>
      </c>
      <c r="B530" s="14">
        <f>'Tulokset-K8'!$AI$47</f>
        <v>984</v>
      </c>
      <c r="C530" s="14">
        <f>'Tulokset-K8'!$AJ$48</f>
        <v>2</v>
      </c>
      <c r="D530" s="14">
        <f t="shared" si="14"/>
        <v>1</v>
      </c>
    </row>
    <row r="531" spans="1:4" ht="15" x14ac:dyDescent="0.25">
      <c r="A531" s="1" t="str">
        <f>'Tulokset-K8'!$AL$40</f>
        <v>WRB</v>
      </c>
      <c r="B531" s="14">
        <f>'Tulokset-K8'!$AM$47</f>
        <v>1053</v>
      </c>
      <c r="C531" s="14">
        <f>'Tulokset-K8'!$AN$48</f>
        <v>18</v>
      </c>
      <c r="D531" s="14">
        <f t="shared" si="14"/>
        <v>1</v>
      </c>
    </row>
    <row r="532" spans="1:4" ht="15" x14ac:dyDescent="0.25">
      <c r="A532" s="1" t="str">
        <f>'Tulokset-K8'!$AH$51</f>
        <v>AllStars</v>
      </c>
      <c r="B532" s="14">
        <f>'Tulokset-K8'!$AI$58</f>
        <v>1004</v>
      </c>
      <c r="C532" s="14">
        <f>'Tulokset-K8'!$AJ$59</f>
        <v>4</v>
      </c>
      <c r="D532" s="14">
        <f t="shared" si="14"/>
        <v>1</v>
      </c>
    </row>
    <row r="533" spans="1:4" ht="15" x14ac:dyDescent="0.25">
      <c r="A533" s="1" t="str">
        <f>'Tulokset-K8'!$AL$51</f>
        <v>Mistral</v>
      </c>
      <c r="B533" s="14">
        <f>'Tulokset-K8'!$AM$58</f>
        <v>1021</v>
      </c>
      <c r="C533" s="14">
        <f>'Tulokset-K8'!$AN$59</f>
        <v>16</v>
      </c>
      <c r="D533" s="14">
        <f t="shared" si="14"/>
        <v>1</v>
      </c>
    </row>
    <row r="534" spans="1:4" ht="15" x14ac:dyDescent="0.25">
      <c r="A534" s="1" t="str">
        <f>'Tulokset-K8'!$AH$62</f>
        <v>TPS</v>
      </c>
      <c r="B534" s="14">
        <f>'Tulokset-K8'!$AI$69</f>
        <v>987</v>
      </c>
      <c r="C534" s="14">
        <f>'Tulokset-K8'!$AJ$70</f>
        <v>1</v>
      </c>
      <c r="D534" s="14">
        <f t="shared" si="14"/>
        <v>1</v>
      </c>
    </row>
    <row r="535" spans="1:4" ht="15.75" thickBot="1" x14ac:dyDescent="0.3">
      <c r="A535" s="11" t="str">
        <f>'Tulokset-K8'!$AL$62</f>
        <v>Bay</v>
      </c>
      <c r="B535" s="12">
        <f>'Tulokset-K8'!$AI$69</f>
        <v>987</v>
      </c>
      <c r="C535" s="12">
        <f>'Tulokset-K8'!$AN$70</f>
        <v>19</v>
      </c>
      <c r="D535" s="12">
        <f t="shared" si="14"/>
        <v>1</v>
      </c>
    </row>
  </sheetData>
  <sheetProtection password="FC20" sheet="1" objects="1" scenarios="1" selectLockedCells="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ul2"/>
  <dimension ref="A1:AF2649"/>
  <sheetViews>
    <sheetView zoomScale="90" zoomScaleNormal="90" workbookViewId="0">
      <pane ySplit="9" topLeftCell="A10" activePane="bottomLeft" state="frozen"/>
      <selection activeCell="D106" sqref="D106:D117"/>
      <selection pane="bottomLeft" activeCell="A10" sqref="A10"/>
    </sheetView>
  </sheetViews>
  <sheetFormatPr defaultRowHeight="12.75" x14ac:dyDescent="0.2"/>
  <cols>
    <col min="1" max="1" width="26.42578125" style="16" customWidth="1"/>
    <col min="2" max="2" width="5.42578125" style="16" customWidth="1"/>
    <col min="3" max="3" width="3" style="16" bestFit="1" customWidth="1"/>
    <col min="4" max="4" width="8.140625" bestFit="1" customWidth="1"/>
    <col min="5" max="5" width="26.42578125" customWidth="1"/>
    <col min="6" max="6" width="5.42578125" bestFit="1" customWidth="1"/>
    <col min="7" max="7" width="3" bestFit="1" customWidth="1"/>
    <col min="8" max="8" width="8.140625" bestFit="1" customWidth="1"/>
    <col min="9" max="9" width="26.42578125" customWidth="1"/>
    <col min="10" max="10" width="5.42578125" bestFit="1" customWidth="1"/>
    <col min="11" max="11" width="3" bestFit="1" customWidth="1"/>
    <col min="12" max="12" width="8.140625" bestFit="1" customWidth="1"/>
    <col min="13" max="13" width="26.42578125" customWidth="1"/>
    <col min="14" max="14" width="5.42578125" bestFit="1" customWidth="1"/>
    <col min="15" max="15" width="3" bestFit="1" customWidth="1"/>
    <col min="16" max="16" width="8.140625" bestFit="1" customWidth="1"/>
    <col min="17" max="17" width="21.42578125" bestFit="1" customWidth="1"/>
  </cols>
  <sheetData>
    <row r="1" spans="1:32" ht="18.75" x14ac:dyDescent="0.3">
      <c r="A1" s="19" t="str">
        <f>Perustiedot!$B$1</f>
        <v>SUOMEN KEILAILULIITTO</v>
      </c>
      <c r="D1" s="1"/>
    </row>
    <row r="2" spans="1:32" ht="15" x14ac:dyDescent="0.25">
      <c r="A2" s="20"/>
      <c r="D2" s="1"/>
    </row>
    <row r="3" spans="1:32" ht="15.75" x14ac:dyDescent="0.25">
      <c r="A3" s="21" t="str">
        <f>Perustiedot!$B$2</f>
        <v>MIESTEN SM-LIIGA 2021 - 2022</v>
      </c>
      <c r="D3" s="1"/>
    </row>
    <row r="4" spans="1:32" ht="15" x14ac:dyDescent="0.25">
      <c r="A4" s="20"/>
      <c r="D4" s="1"/>
    </row>
    <row r="5" spans="1:32" ht="15" x14ac:dyDescent="0.25">
      <c r="A5" s="20" t="s">
        <v>66</v>
      </c>
      <c r="D5" s="1"/>
    </row>
    <row r="6" spans="1:32" ht="15" x14ac:dyDescent="0.25">
      <c r="A6" s="20"/>
      <c r="D6" s="1"/>
    </row>
    <row r="7" spans="1:32" x14ac:dyDescent="0.2">
      <c r="A7" s="16" t="s">
        <v>80</v>
      </c>
      <c r="E7" s="16" t="s">
        <v>81</v>
      </c>
      <c r="F7" s="16"/>
      <c r="H7" s="16"/>
      <c r="I7" s="16" t="s">
        <v>95</v>
      </c>
      <c r="J7" s="16"/>
      <c r="L7" s="16"/>
      <c r="M7" s="16" t="s">
        <v>96</v>
      </c>
      <c r="N7" s="16"/>
      <c r="P7" s="16"/>
      <c r="Q7" s="16" t="s">
        <v>65</v>
      </c>
      <c r="R7" s="16"/>
      <c r="T7" s="16"/>
      <c r="U7" s="16" t="s">
        <v>68</v>
      </c>
      <c r="V7" s="16"/>
      <c r="X7" s="16"/>
      <c r="Y7" s="16" t="s">
        <v>99</v>
      </c>
      <c r="Z7" s="16"/>
      <c r="AB7" s="16"/>
      <c r="AC7" s="16" t="s">
        <v>100</v>
      </c>
      <c r="AD7" s="16"/>
      <c r="AF7" s="16"/>
    </row>
    <row r="8" spans="1:32" x14ac:dyDescent="0.2">
      <c r="E8" s="16"/>
      <c r="F8" s="16"/>
      <c r="H8" s="16"/>
      <c r="I8" s="16"/>
      <c r="J8" s="16"/>
      <c r="L8" s="16"/>
      <c r="M8" s="16"/>
      <c r="N8" s="16"/>
      <c r="P8" s="16"/>
      <c r="Q8" s="16"/>
      <c r="R8" s="16"/>
      <c r="T8" s="16"/>
      <c r="U8" s="16"/>
      <c r="V8" s="16"/>
      <c r="X8" s="16"/>
      <c r="Y8" s="16"/>
      <c r="Z8" s="16"/>
      <c r="AB8" s="16"/>
      <c r="AC8" s="16"/>
      <c r="AD8" s="16"/>
      <c r="AF8" s="16"/>
    </row>
    <row r="9" spans="1:32" s="18" customFormat="1" ht="12" x14ac:dyDescent="0.2">
      <c r="A9" s="22" t="s">
        <v>22</v>
      </c>
      <c r="B9" s="22" t="s">
        <v>24</v>
      </c>
      <c r="C9" s="22" t="s">
        <v>60</v>
      </c>
      <c r="D9" s="18" t="s">
        <v>10</v>
      </c>
      <c r="E9" s="22" t="s">
        <v>22</v>
      </c>
      <c r="F9" s="22" t="s">
        <v>24</v>
      </c>
      <c r="G9" s="22" t="s">
        <v>60</v>
      </c>
      <c r="H9" s="18" t="s">
        <v>10</v>
      </c>
      <c r="I9" s="22" t="s">
        <v>22</v>
      </c>
      <c r="J9" s="22" t="s">
        <v>24</v>
      </c>
      <c r="K9" s="22" t="s">
        <v>60</v>
      </c>
      <c r="L9" s="18" t="s">
        <v>10</v>
      </c>
      <c r="M9" s="22" t="s">
        <v>22</v>
      </c>
      <c r="N9" s="22" t="s">
        <v>24</v>
      </c>
      <c r="O9" s="22" t="s">
        <v>60</v>
      </c>
      <c r="P9" s="18" t="s">
        <v>10</v>
      </c>
      <c r="Q9" s="22" t="s">
        <v>22</v>
      </c>
      <c r="R9" s="22" t="s">
        <v>24</v>
      </c>
      <c r="S9" s="22" t="s">
        <v>60</v>
      </c>
      <c r="T9" s="18" t="s">
        <v>10</v>
      </c>
      <c r="U9" s="22" t="s">
        <v>22</v>
      </c>
      <c r="V9" s="22" t="s">
        <v>24</v>
      </c>
      <c r="W9" s="22" t="s">
        <v>60</v>
      </c>
      <c r="X9" s="18" t="s">
        <v>10</v>
      </c>
      <c r="Y9" s="22" t="s">
        <v>22</v>
      </c>
      <c r="Z9" s="22" t="s">
        <v>24</v>
      </c>
      <c r="AA9" s="22" t="s">
        <v>60</v>
      </c>
      <c r="AB9" s="18" t="s">
        <v>10</v>
      </c>
      <c r="AC9" s="22" t="s">
        <v>22</v>
      </c>
      <c r="AD9" s="22" t="s">
        <v>24</v>
      </c>
      <c r="AE9" s="22" t="s">
        <v>60</v>
      </c>
      <c r="AF9" s="18" t="s">
        <v>10</v>
      </c>
    </row>
    <row r="10" spans="1:32" ht="12.75" customHeight="1" x14ac:dyDescent="0.2">
      <c r="A10" s="16" t="str">
        <f>'Tulokset-K1'!$B$9</f>
        <v>Puharinen Pyry</v>
      </c>
      <c r="B10" s="16">
        <f>'Tulokset-K1'!$C$9</f>
        <v>204</v>
      </c>
      <c r="C10" s="16">
        <f>'Tulokset-K1'!$D$9</f>
        <v>2</v>
      </c>
      <c r="D10" t="str">
        <f>'Tulokset-K1'!$B$7</f>
        <v>GB</v>
      </c>
      <c r="E10" s="16" t="str">
        <f>'Tulokset-K2'!$B$9</f>
        <v>Hyytiä Tatu</v>
      </c>
      <c r="F10" s="16">
        <f>'Tulokset-K2'!$C$9</f>
        <v>147</v>
      </c>
      <c r="G10" s="16">
        <f>'Tulokset-K2'!$D$9</f>
        <v>0</v>
      </c>
      <c r="H10" t="str">
        <f>'Tulokset-K2'!$B$7</f>
        <v>WRB</v>
      </c>
      <c r="I10" s="16" t="str">
        <f>'Tulokset-K3'!$B$9</f>
        <v>Tahvanainen Santtu</v>
      </c>
      <c r="J10" s="16">
        <f>'Tulokset-K3'!$C$9</f>
        <v>234</v>
      </c>
      <c r="K10" s="16">
        <f>'Tulokset-K3'!$D$9</f>
        <v>2</v>
      </c>
      <c r="L10" t="str">
        <f>'Tulokset-K3'!$B$7</f>
        <v>Bay</v>
      </c>
      <c r="M10" s="16" t="str">
        <f>'Tulokset-K4'!$B$9</f>
        <v>Oksanen Mika</v>
      </c>
      <c r="N10" s="16">
        <f>'Tulokset-K4'!$C$9</f>
        <v>203</v>
      </c>
      <c r="O10" s="16">
        <f>'Tulokset-K4'!$D$9</f>
        <v>0</v>
      </c>
      <c r="P10" t="str">
        <f>'Tulokset-K4'!$B$7</f>
        <v>AllStars</v>
      </c>
      <c r="Q10" s="16" t="str">
        <f>'Tulokset-K5'!$B$9</f>
        <v>Ranta Tony</v>
      </c>
      <c r="R10" s="16">
        <f>'Tulokset-K5'!$C$9</f>
        <v>203</v>
      </c>
      <c r="S10" s="16">
        <f>'Tulokset-K5'!$D$9</f>
        <v>2</v>
      </c>
      <c r="T10" t="str">
        <f>'Tulokset-K5'!$B$7</f>
        <v>TPS</v>
      </c>
      <c r="U10" s="16" t="str">
        <f>'Tulokset-K6'!$B$9</f>
        <v>Partinen Risto</v>
      </c>
      <c r="V10" s="16">
        <f>'Tulokset-K6'!$C$9</f>
        <v>162</v>
      </c>
      <c r="W10" s="16">
        <f>'Tulokset-K6'!$D$9</f>
        <v>0</v>
      </c>
      <c r="X10" t="str">
        <f>'Tulokset-K6'!$B$7</f>
        <v>GH</v>
      </c>
      <c r="Y10" s="16" t="str">
        <f>'Tulokset-K7'!$B$9</f>
        <v>Jähi Joonas</v>
      </c>
      <c r="Z10" s="16">
        <f>'Tulokset-K7'!$C$9</f>
        <v>196</v>
      </c>
      <c r="AA10" s="16">
        <f>'Tulokset-K7'!$D$9</f>
        <v>2</v>
      </c>
      <c r="AB10" t="str">
        <f>'Tulokset-K7'!$B$7</f>
        <v>GB</v>
      </c>
      <c r="AC10" s="16" t="str">
        <f>'Tulokset-K8'!$B$9</f>
        <v>Mukkula Rami</v>
      </c>
      <c r="AD10" s="16">
        <f>'Tulokset-K8'!$C$9</f>
        <v>179</v>
      </c>
      <c r="AE10" s="16">
        <f>'Tulokset-K8'!$D$9</f>
        <v>2</v>
      </c>
      <c r="AF10" t="str">
        <f>'Tulokset-K8'!$B$7</f>
        <v>AllStars</v>
      </c>
    </row>
    <row r="11" spans="1:32" ht="12.75" customHeight="1" x14ac:dyDescent="0.2">
      <c r="A11" s="16" t="str">
        <f>'Tulokset-K1'!$B$10</f>
        <v>Pajari Olli-Pekka</v>
      </c>
      <c r="B11" s="16">
        <f>'Tulokset-K1'!$C$10</f>
        <v>215</v>
      </c>
      <c r="C11" s="16">
        <f>'Tulokset-K1'!$D$10</f>
        <v>2</v>
      </c>
      <c r="D11" t="str">
        <f>'Tulokset-K1'!$B$7</f>
        <v>GB</v>
      </c>
      <c r="E11" s="16" t="str">
        <f>'Tulokset-K2'!$B$10</f>
        <v>Saari Kari</v>
      </c>
      <c r="F11" s="16">
        <f>'Tulokset-K2'!$C$10</f>
        <v>147</v>
      </c>
      <c r="G11" s="16">
        <f>'Tulokset-K2'!$D$10</f>
        <v>0</v>
      </c>
      <c r="H11" t="str">
        <f>'Tulokset-K2'!$B$7</f>
        <v>WRB</v>
      </c>
      <c r="I11" s="16" t="str">
        <f>'Tulokset-K3'!$B$10</f>
        <v>Leskinen Simo</v>
      </c>
      <c r="J11" s="16">
        <f>'Tulokset-K3'!$C$10</f>
        <v>197</v>
      </c>
      <c r="K11" s="16">
        <f>'Tulokset-K3'!$D$10</f>
        <v>0</v>
      </c>
      <c r="L11" t="str">
        <f>'Tulokset-K3'!$B$7</f>
        <v>Bay</v>
      </c>
      <c r="M11" s="16" t="str">
        <f>'Tulokset-K4'!$B$10</f>
        <v>Oksanen Joni</v>
      </c>
      <c r="N11" s="16">
        <f>'Tulokset-K4'!$C$10</f>
        <v>191</v>
      </c>
      <c r="O11" s="16">
        <f>'Tulokset-K4'!$D$10</f>
        <v>2</v>
      </c>
      <c r="P11" t="str">
        <f>'Tulokset-K4'!$B$7</f>
        <v>AllStars</v>
      </c>
      <c r="Q11" s="16" t="str">
        <f>'Tulokset-K5'!$B$10</f>
        <v>Marjakangas Jarno</v>
      </c>
      <c r="R11" s="16">
        <f>'Tulokset-K5'!$C$10</f>
        <v>170</v>
      </c>
      <c r="S11" s="16">
        <f>'Tulokset-K5'!$D$10</f>
        <v>0</v>
      </c>
      <c r="T11" t="str">
        <f>'Tulokset-K5'!$B$7</f>
        <v>TPS</v>
      </c>
      <c r="U11" s="16" t="str">
        <f>'Tulokset-K6'!$B$10</f>
        <v>Päiviö Patrik</v>
      </c>
      <c r="V11" s="16">
        <f>'Tulokset-K6'!$C$10</f>
        <v>157</v>
      </c>
      <c r="W11" s="16">
        <f>'Tulokset-K6'!$D$10</f>
        <v>0</v>
      </c>
      <c r="X11" t="str">
        <f>'Tulokset-K6'!$B$7</f>
        <v>GH</v>
      </c>
      <c r="Y11" s="16" t="str">
        <f>'Tulokset-K7'!$B$10</f>
        <v>Putkisto Teemu</v>
      </c>
      <c r="Z11" s="16">
        <f>'Tulokset-K7'!$C$10</f>
        <v>298</v>
      </c>
      <c r="AA11" s="16">
        <f>'Tulokset-K7'!$D$10</f>
        <v>2</v>
      </c>
      <c r="AB11" t="str">
        <f>'Tulokset-K7'!$B$7</f>
        <v>GB</v>
      </c>
      <c r="AC11" s="16" t="str">
        <f>'Tulokset-K8'!$B$10</f>
        <v>Oksanen Mika</v>
      </c>
      <c r="AD11" s="16">
        <f>'Tulokset-K8'!$C$10</f>
        <v>226</v>
      </c>
      <c r="AE11" s="16">
        <f>'Tulokset-K8'!$D$10</f>
        <v>2</v>
      </c>
      <c r="AF11" t="str">
        <f>'Tulokset-K8'!$B$7</f>
        <v>AllStars</v>
      </c>
    </row>
    <row r="12" spans="1:32" ht="12.75" customHeight="1" x14ac:dyDescent="0.2">
      <c r="A12" s="16" t="str">
        <f>'Tulokset-K1'!$B$11</f>
        <v>Pakonen Olli</v>
      </c>
      <c r="B12" s="16">
        <f>'Tulokset-K1'!$C$11</f>
        <v>153</v>
      </c>
      <c r="C12" s="16">
        <f>'Tulokset-K1'!$D$11</f>
        <v>0</v>
      </c>
      <c r="D12" t="str">
        <f>'Tulokset-K1'!$B$7</f>
        <v>GB</v>
      </c>
      <c r="E12" s="16" t="str">
        <f>'Tulokset-K2'!$B$11</f>
        <v>Röyttä Marko</v>
      </c>
      <c r="F12" s="16">
        <f>'Tulokset-K2'!$C$11</f>
        <v>192</v>
      </c>
      <c r="G12" s="16">
        <f>'Tulokset-K2'!$D$11</f>
        <v>0</v>
      </c>
      <c r="H12" t="str">
        <f>'Tulokset-K2'!$B$7</f>
        <v>WRB</v>
      </c>
      <c r="I12" s="16" t="str">
        <f>'Tulokset-K3'!$B$11</f>
        <v>Laine Henry</v>
      </c>
      <c r="J12" s="16">
        <f>'Tulokset-K3'!$C$11</f>
        <v>176</v>
      </c>
      <c r="K12" s="16">
        <f>'Tulokset-K3'!$D$11</f>
        <v>0</v>
      </c>
      <c r="L12" t="str">
        <f>'Tulokset-K3'!$B$7</f>
        <v>Bay</v>
      </c>
      <c r="M12" s="16" t="str">
        <f>'Tulokset-K4'!$B$11</f>
        <v>Susiluoto Sebastian</v>
      </c>
      <c r="N12" s="16">
        <f>'Tulokset-K4'!$C$11</f>
        <v>211</v>
      </c>
      <c r="O12" s="16">
        <f>'Tulokset-K4'!$D$11</f>
        <v>2</v>
      </c>
      <c r="P12" t="str">
        <f>'Tulokset-K4'!$B$7</f>
        <v>AllStars</v>
      </c>
      <c r="Q12" s="16" t="str">
        <f>'Tulokset-K5'!$B$11</f>
        <v>Oksman Karri</v>
      </c>
      <c r="R12" s="16">
        <f>'Tulokset-K5'!$C$11</f>
        <v>215</v>
      </c>
      <c r="S12" s="16">
        <f>'Tulokset-K5'!$D$11</f>
        <v>2</v>
      </c>
      <c r="T12" t="str">
        <f>'Tulokset-K5'!$B$7</f>
        <v>TPS</v>
      </c>
      <c r="U12" s="16" t="str">
        <f>'Tulokset-K6'!$B$11</f>
        <v>Mäenpää Jouni</v>
      </c>
      <c r="V12" s="16">
        <f>'Tulokset-K6'!$C$11</f>
        <v>152</v>
      </c>
      <c r="W12" s="16">
        <f>'Tulokset-K6'!$D$11</f>
        <v>0</v>
      </c>
      <c r="X12" t="str">
        <f>'Tulokset-K6'!$B$7</f>
        <v>GH</v>
      </c>
      <c r="Y12" s="16" t="str">
        <f>'Tulokset-K7'!$B$11</f>
        <v>Saikkala Leevi</v>
      </c>
      <c r="Z12" s="16">
        <f>'Tulokset-K7'!$C$11</f>
        <v>248</v>
      </c>
      <c r="AA12" s="16">
        <f>'Tulokset-K7'!$D$11</f>
        <v>2</v>
      </c>
      <c r="AB12" t="str">
        <f>'Tulokset-K7'!$B$7</f>
        <v>GB</v>
      </c>
      <c r="AC12" s="16" t="str">
        <f>'Tulokset-K8'!$B$11</f>
        <v>Susiluoto Sebastian</v>
      </c>
      <c r="AD12" s="16">
        <f>'Tulokset-K8'!$C$11</f>
        <v>174</v>
      </c>
      <c r="AE12" s="16">
        <f>'Tulokset-K8'!$D$11</f>
        <v>0</v>
      </c>
      <c r="AF12" t="str">
        <f>'Tulokset-K8'!$B$7</f>
        <v>AllStars</v>
      </c>
    </row>
    <row r="13" spans="1:32" ht="12.75" customHeight="1" x14ac:dyDescent="0.2">
      <c r="A13" s="16" t="str">
        <f>'Tulokset-K1'!$B$12</f>
        <v>Jähi Joonas</v>
      </c>
      <c r="B13" s="16">
        <f>'Tulokset-K1'!$C$12</f>
        <v>189</v>
      </c>
      <c r="C13" s="16">
        <f>'Tulokset-K1'!$D$12</f>
        <v>2</v>
      </c>
      <c r="D13" t="str">
        <f>'Tulokset-K1'!$B$7</f>
        <v>GB</v>
      </c>
      <c r="E13" s="16" t="str">
        <f>'Tulokset-K2'!$B$12</f>
        <v>Tissarinen Simon</v>
      </c>
      <c r="F13" s="16">
        <f>'Tulokset-K2'!$C$12</f>
        <v>168</v>
      </c>
      <c r="G13" s="16">
        <f>'Tulokset-K2'!$D$12</f>
        <v>0</v>
      </c>
      <c r="H13" t="str">
        <f>'Tulokset-K2'!$B$7</f>
        <v>WRB</v>
      </c>
      <c r="I13" s="16" t="str">
        <f>'Tulokset-K3'!$B$12</f>
        <v>Tonteri Juhani</v>
      </c>
      <c r="J13" s="16">
        <f>'Tulokset-K3'!$C$12</f>
        <v>217</v>
      </c>
      <c r="K13" s="16">
        <f>'Tulokset-K3'!$D$12</f>
        <v>2</v>
      </c>
      <c r="L13" t="str">
        <f>'Tulokset-K3'!$B$7</f>
        <v>Bay</v>
      </c>
      <c r="M13" s="16" t="str">
        <f>'Tulokset-K4'!$B$12</f>
        <v>Mukkula Rami</v>
      </c>
      <c r="N13" s="16">
        <f>'Tulokset-K4'!$C$12</f>
        <v>186</v>
      </c>
      <c r="O13" s="16">
        <f>'Tulokset-K4'!$D$12</f>
        <v>2</v>
      </c>
      <c r="P13" t="str">
        <f>'Tulokset-K4'!$B$7</f>
        <v>AllStars</v>
      </c>
      <c r="Q13" s="16" t="str">
        <f>'Tulokset-K5'!$B$12</f>
        <v>Rikkola Juuso</v>
      </c>
      <c r="R13" s="16">
        <f>'Tulokset-K5'!$C$12</f>
        <v>218</v>
      </c>
      <c r="S13" s="16">
        <f>'Tulokset-K5'!$D$12</f>
        <v>2</v>
      </c>
      <c r="T13" t="str">
        <f>'Tulokset-K5'!$B$7</f>
        <v>TPS</v>
      </c>
      <c r="U13" s="16" t="str">
        <f>'Tulokset-K6'!$B$12</f>
        <v>Melanen Markus</v>
      </c>
      <c r="V13" s="16">
        <f>'Tulokset-K6'!$C$12</f>
        <v>177</v>
      </c>
      <c r="W13" s="16">
        <f>'Tulokset-K6'!$D$12</f>
        <v>0</v>
      </c>
      <c r="X13" t="str">
        <f>'Tulokset-K6'!$B$7</f>
        <v>GH</v>
      </c>
      <c r="Y13" s="16" t="str">
        <f>'Tulokset-K7'!$B$12</f>
        <v>Pajari Olli-Pekka</v>
      </c>
      <c r="Z13" s="16">
        <f>'Tulokset-K7'!$C$12</f>
        <v>167</v>
      </c>
      <c r="AA13" s="16">
        <f>'Tulokset-K7'!$D$12</f>
        <v>0</v>
      </c>
      <c r="AB13" t="str">
        <f>'Tulokset-K7'!$B$7</f>
        <v>GB</v>
      </c>
      <c r="AC13" s="16" t="str">
        <f>'Tulokset-K8'!$B$12</f>
        <v>Veijanen Markku</v>
      </c>
      <c r="AD13" s="16">
        <f>'Tulokset-K8'!$C$12</f>
        <v>209</v>
      </c>
      <c r="AE13" s="16">
        <f>'Tulokset-K8'!$D$12</f>
        <v>0</v>
      </c>
      <c r="AF13" t="str">
        <f>'Tulokset-K8'!$B$7</f>
        <v>AllStars</v>
      </c>
    </row>
    <row r="14" spans="1:32" ht="12.75" customHeight="1" x14ac:dyDescent="0.2">
      <c r="A14" s="16" t="str">
        <f>'Tulokset-K1'!$B$13</f>
        <v>Putkisto Teemu</v>
      </c>
      <c r="B14" s="16">
        <f>'Tulokset-K1'!$C$13</f>
        <v>160</v>
      </c>
      <c r="C14" s="16">
        <f>'Tulokset-K1'!$D$13</f>
        <v>0</v>
      </c>
      <c r="D14" t="str">
        <f>'Tulokset-K1'!$B$7</f>
        <v>GB</v>
      </c>
      <c r="E14" s="16" t="str">
        <f>'Tulokset-K2'!$B$13</f>
        <v>Kivelä Riku-Petteri</v>
      </c>
      <c r="F14" s="16">
        <f>'Tulokset-K2'!$C$13</f>
        <v>173</v>
      </c>
      <c r="G14" s="16">
        <f>'Tulokset-K2'!$D$13</f>
        <v>0</v>
      </c>
      <c r="H14" t="str">
        <f>'Tulokset-K2'!$B$7</f>
        <v>WRB</v>
      </c>
      <c r="I14" s="16" t="str">
        <f>'Tulokset-K3'!$B$13</f>
        <v>Ahokas Jesse</v>
      </c>
      <c r="J14" s="16">
        <f>'Tulokset-K3'!$C$13</f>
        <v>238</v>
      </c>
      <c r="K14" s="16">
        <f>'Tulokset-K3'!$D$13</f>
        <v>0</v>
      </c>
      <c r="L14" t="str">
        <f>'Tulokset-K3'!$B$7</f>
        <v>Bay</v>
      </c>
      <c r="M14" s="16" t="str">
        <f>'Tulokset-K4'!$B$13</f>
        <v>Oksanen Niko</v>
      </c>
      <c r="N14" s="16">
        <f>'Tulokset-K4'!$C$13</f>
        <v>245</v>
      </c>
      <c r="O14" s="16">
        <f>'Tulokset-K4'!$D$13</f>
        <v>2</v>
      </c>
      <c r="P14" t="str">
        <f>'Tulokset-K4'!$B$7</f>
        <v>AllStars</v>
      </c>
      <c r="Q14" s="16" t="str">
        <f>'Tulokset-K5'!$B$13</f>
        <v>Valaranta Samu</v>
      </c>
      <c r="R14" s="16">
        <f>'Tulokset-K5'!$C$13</f>
        <v>210</v>
      </c>
      <c r="S14" s="16">
        <f>'Tulokset-K5'!$D$13</f>
        <v>0</v>
      </c>
      <c r="T14" t="str">
        <f>'Tulokset-K5'!$B$7</f>
        <v>TPS</v>
      </c>
      <c r="U14" s="16" t="str">
        <f>'Tulokset-K6'!$B$13</f>
        <v>Järvinen Tero</v>
      </c>
      <c r="V14" s="16">
        <f>'Tulokset-K6'!$C$13</f>
        <v>226</v>
      </c>
      <c r="W14" s="16">
        <f>'Tulokset-K6'!$D$13</f>
        <v>2</v>
      </c>
      <c r="X14" t="str">
        <f>'Tulokset-K6'!$B$7</f>
        <v>GH</v>
      </c>
      <c r="Y14" s="16" t="str">
        <f>'Tulokset-K7'!$B$13</f>
        <v>Puharinen Pyry</v>
      </c>
      <c r="Z14" s="16">
        <f>'Tulokset-K7'!$C$13</f>
        <v>215</v>
      </c>
      <c r="AA14" s="16">
        <f>'Tulokset-K7'!$D$13</f>
        <v>0</v>
      </c>
      <c r="AB14" t="str">
        <f>'Tulokset-K7'!$B$7</f>
        <v>GB</v>
      </c>
      <c r="AC14" s="16" t="str">
        <f>'Tulokset-K8'!$B$13</f>
        <v>Oksanen Niko</v>
      </c>
      <c r="AD14" s="16">
        <f>'Tulokset-K8'!$C$13</f>
        <v>254</v>
      </c>
      <c r="AE14" s="16">
        <f>'Tulokset-K8'!$D$13</f>
        <v>2</v>
      </c>
      <c r="AF14" t="str">
        <f>'Tulokset-K8'!$B$7</f>
        <v>AllStars</v>
      </c>
    </row>
    <row r="15" spans="1:32" x14ac:dyDescent="0.2">
      <c r="A15" s="16" t="str">
        <f>'Tulokset-K1'!$F$9</f>
        <v>Hyytiä Tatu</v>
      </c>
      <c r="B15" s="16">
        <f>'Tulokset-K1'!$G$9</f>
        <v>185</v>
      </c>
      <c r="C15" s="16">
        <f>'Tulokset-K1'!$H$9</f>
        <v>0</v>
      </c>
      <c r="D15" t="str">
        <f>'Tulokset-K1'!$F$7</f>
        <v>WRB</v>
      </c>
      <c r="E15" s="16" t="str">
        <f>'Tulokset-K2'!$F$9</f>
        <v>Oksanen Mika</v>
      </c>
      <c r="F15" s="16">
        <f>'Tulokset-K2'!$G$9</f>
        <v>179</v>
      </c>
      <c r="G15" s="16">
        <f>'Tulokset-K2'!$H$9</f>
        <v>2</v>
      </c>
      <c r="H15" t="str">
        <f>'Tulokset-K2'!$F$7</f>
        <v>AllStars</v>
      </c>
      <c r="I15" s="16" t="str">
        <f>'Tulokset-K3'!$F$9</f>
        <v>Oksanen Mika</v>
      </c>
      <c r="J15" s="16">
        <f>'Tulokset-K3'!$G$9</f>
        <v>185</v>
      </c>
      <c r="K15" s="16">
        <f>'Tulokset-K3'!$H$9</f>
        <v>0</v>
      </c>
      <c r="L15" t="str">
        <f>'Tulokset-K3'!$F$7</f>
        <v>AllStars</v>
      </c>
      <c r="M15" s="16" t="str">
        <f>'Tulokset-K4'!$F$9</f>
        <v>Hilokoski Karo</v>
      </c>
      <c r="N15" s="16">
        <f>'Tulokset-K4'!$G$9</f>
        <v>235</v>
      </c>
      <c r="O15" s="16">
        <f>'Tulokset-K4'!$H$9</f>
        <v>2</v>
      </c>
      <c r="P15" t="str">
        <f>'Tulokset-K4'!$F$7</f>
        <v>Patteri</v>
      </c>
      <c r="Q15" s="16" t="str">
        <f>'Tulokset-K5'!$F$9</f>
        <v>Melanen Markus</v>
      </c>
      <c r="R15" s="16">
        <f>'Tulokset-K5'!$G$9</f>
        <v>188</v>
      </c>
      <c r="S15" s="16">
        <f>'Tulokset-K5'!$H$9</f>
        <v>0</v>
      </c>
      <c r="T15" t="str">
        <f>'Tulokset-K5'!$F$7</f>
        <v>GH</v>
      </c>
      <c r="U15" s="16" t="str">
        <f>'Tulokset-K6'!$F$9</f>
        <v>Aalto Lassi</v>
      </c>
      <c r="V15" s="16">
        <f>'Tulokset-K6'!$G$9</f>
        <v>233</v>
      </c>
      <c r="W15" s="16">
        <f>'Tulokset-K6'!$H$9</f>
        <v>2</v>
      </c>
      <c r="X15" t="str">
        <f>'Tulokset-K6'!$F$7</f>
        <v>Bay</v>
      </c>
      <c r="Y15" s="16" t="str">
        <f>'Tulokset-K7'!$F$9</f>
        <v>Röyttä Marko</v>
      </c>
      <c r="Z15" s="16">
        <f>'Tulokset-K7'!$G$9</f>
        <v>166</v>
      </c>
      <c r="AA15" s="16">
        <f>'Tulokset-K7'!$H$9</f>
        <v>0</v>
      </c>
      <c r="AB15" t="str">
        <f>'Tulokset-K7'!$F$7</f>
        <v>WRB</v>
      </c>
      <c r="AC15" s="16" t="str">
        <f>'Tulokset-K8'!$F$9</f>
        <v>Hyytiä Tatu</v>
      </c>
      <c r="AD15" s="16">
        <f>'Tulokset-K8'!$G$9</f>
        <v>177</v>
      </c>
      <c r="AE15" s="16">
        <f>'Tulokset-K8'!$H$9</f>
        <v>0</v>
      </c>
      <c r="AF15" t="str">
        <f>'Tulokset-K8'!$F$7</f>
        <v>WRB</v>
      </c>
    </row>
    <row r="16" spans="1:32" x14ac:dyDescent="0.2">
      <c r="A16" s="16" t="str">
        <f>'Tulokset-K1'!$F$10</f>
        <v>Saari Kari</v>
      </c>
      <c r="B16" s="16">
        <f>'Tulokset-K1'!$G$10</f>
        <v>199</v>
      </c>
      <c r="C16" s="16">
        <f>'Tulokset-K1'!$H$10</f>
        <v>0</v>
      </c>
      <c r="D16" t="str">
        <f>'Tulokset-K1'!$F$7</f>
        <v>WRB</v>
      </c>
      <c r="E16" s="16" t="str">
        <f>'Tulokset-K2'!$F$10</f>
        <v>Oksanen Joni</v>
      </c>
      <c r="F16" s="16">
        <f>'Tulokset-K2'!$G$10</f>
        <v>148</v>
      </c>
      <c r="G16" s="16">
        <f>'Tulokset-K2'!$H$10</f>
        <v>2</v>
      </c>
      <c r="H16" t="str">
        <f>'Tulokset-K2'!$F$7</f>
        <v>AllStars</v>
      </c>
      <c r="I16" s="16" t="str">
        <f>'Tulokset-K3'!$F$10</f>
        <v>Oksanen Joni</v>
      </c>
      <c r="J16" s="16">
        <f>'Tulokset-K3'!$G$10</f>
        <v>210</v>
      </c>
      <c r="K16" s="16">
        <f>'Tulokset-K3'!$H$10</f>
        <v>2</v>
      </c>
      <c r="L16" t="str">
        <f>'Tulokset-K3'!$F$7</f>
        <v>AllStars</v>
      </c>
      <c r="M16" s="16" t="str">
        <f>'Tulokset-K4'!$F$10</f>
        <v>Ros Sebastian</v>
      </c>
      <c r="N16" s="16">
        <f>'Tulokset-K4'!$G$10</f>
        <v>142</v>
      </c>
      <c r="O16" s="16">
        <f>'Tulokset-K4'!$H$10</f>
        <v>0</v>
      </c>
      <c r="P16" t="str">
        <f>'Tulokset-K4'!$F$7</f>
        <v>Patteri</v>
      </c>
      <c r="Q16" s="16" t="str">
        <f>'Tulokset-K5'!$F$10</f>
        <v>Mäenpää Jouni</v>
      </c>
      <c r="R16" s="16">
        <f>'Tulokset-K5'!$G$10</f>
        <v>208</v>
      </c>
      <c r="S16" s="16">
        <f>'Tulokset-K5'!$H$10</f>
        <v>2</v>
      </c>
      <c r="T16" t="str">
        <f>'Tulokset-K5'!$F$7</f>
        <v>GH</v>
      </c>
      <c r="U16" s="16" t="str">
        <f>'Tulokset-K6'!$F$10</f>
        <v>Leskinen Roni</v>
      </c>
      <c r="V16" s="16">
        <f>'Tulokset-K6'!$G$10</f>
        <v>265</v>
      </c>
      <c r="W16" s="16">
        <f>'Tulokset-K6'!$H$10</f>
        <v>2</v>
      </c>
      <c r="X16" t="str">
        <f>'Tulokset-K6'!$F$7</f>
        <v>Bay</v>
      </c>
      <c r="Y16" s="16" t="str">
        <f>'Tulokset-K7'!$F$10</f>
        <v>Olsson Nico</v>
      </c>
      <c r="Z16" s="16">
        <f>'Tulokset-K7'!$G$10</f>
        <v>215</v>
      </c>
      <c r="AA16" s="16">
        <f>'Tulokset-K7'!$H$10</f>
        <v>0</v>
      </c>
      <c r="AB16" t="str">
        <f>'Tulokset-K7'!$F$7</f>
        <v>WRB</v>
      </c>
      <c r="AC16" s="16" t="str">
        <f>'Tulokset-K8'!$F$10</f>
        <v>Olsson Nico</v>
      </c>
      <c r="AD16" s="16">
        <f>'Tulokset-K8'!$G$10</f>
        <v>179</v>
      </c>
      <c r="AE16" s="16">
        <f>'Tulokset-K8'!$H$10</f>
        <v>0</v>
      </c>
      <c r="AF16" t="str">
        <f>'Tulokset-K8'!$F$7</f>
        <v>WRB</v>
      </c>
    </row>
    <row r="17" spans="1:32" x14ac:dyDescent="0.2">
      <c r="A17" s="16" t="str">
        <f>'Tulokset-K1'!$F$11</f>
        <v>Röyttä Marko</v>
      </c>
      <c r="B17" s="16">
        <f>'Tulokset-K1'!$G$11</f>
        <v>175</v>
      </c>
      <c r="C17" s="16">
        <f>'Tulokset-K1'!$H$11</f>
        <v>2</v>
      </c>
      <c r="D17" t="str">
        <f>'Tulokset-K1'!$F$7</f>
        <v>WRB</v>
      </c>
      <c r="E17" s="16" t="str">
        <f>'Tulokset-K2'!$F$11</f>
        <v>Mukkula Rami</v>
      </c>
      <c r="F17" s="16">
        <f>'Tulokset-K2'!$G$11</f>
        <v>194</v>
      </c>
      <c r="G17" s="16">
        <f>'Tulokset-K2'!$H$11</f>
        <v>2</v>
      </c>
      <c r="H17" t="str">
        <f>'Tulokset-K2'!$F$7</f>
        <v>AllStars</v>
      </c>
      <c r="I17" s="16" t="str">
        <f>'Tulokset-K3'!$F$11</f>
        <v>Susiluoto Sebastian</v>
      </c>
      <c r="J17" s="16">
        <f>'Tulokset-K3'!$G$11</f>
        <v>213</v>
      </c>
      <c r="K17" s="16">
        <f>'Tulokset-K3'!$H$11</f>
        <v>2</v>
      </c>
      <c r="L17" t="str">
        <f>'Tulokset-K3'!$F$7</f>
        <v>AllStars</v>
      </c>
      <c r="M17" s="16" t="str">
        <f>'Tulokset-K4'!$F$11</f>
        <v>Javanainen Sami</v>
      </c>
      <c r="N17" s="16">
        <f>'Tulokset-K4'!$G$11</f>
        <v>175</v>
      </c>
      <c r="O17" s="16">
        <f>'Tulokset-K4'!$H$11</f>
        <v>0</v>
      </c>
      <c r="P17" t="str">
        <f>'Tulokset-K4'!$F$7</f>
        <v>Patteri</v>
      </c>
      <c r="Q17" s="16" t="str">
        <f>'Tulokset-K5'!$F$11</f>
        <v>Päiviö Patrik</v>
      </c>
      <c r="R17" s="16">
        <f>'Tulokset-K5'!$G$11</f>
        <v>181</v>
      </c>
      <c r="S17" s="16">
        <f>'Tulokset-K5'!$H$11</f>
        <v>0</v>
      </c>
      <c r="T17" t="str">
        <f>'Tulokset-K5'!$F$7</f>
        <v>GH</v>
      </c>
      <c r="U17" s="16" t="str">
        <f>'Tulokset-K6'!$F$11</f>
        <v>Laine Henry</v>
      </c>
      <c r="V17" s="16">
        <f>'Tulokset-K6'!$G$11</f>
        <v>204</v>
      </c>
      <c r="W17" s="16">
        <f>'Tulokset-K6'!$H$11</f>
        <v>2</v>
      </c>
      <c r="X17" t="str">
        <f>'Tulokset-K6'!$F$7</f>
        <v>Bay</v>
      </c>
      <c r="Y17" s="16" t="str">
        <f>'Tulokset-K7'!$F$11</f>
        <v>Tuomela Henri</v>
      </c>
      <c r="Z17" s="16">
        <f>'Tulokset-K7'!$G$11</f>
        <v>179</v>
      </c>
      <c r="AA17" s="16">
        <f>'Tulokset-K7'!$H$11</f>
        <v>0</v>
      </c>
      <c r="AB17" t="str">
        <f>'Tulokset-K7'!$F$7</f>
        <v>WRB</v>
      </c>
      <c r="AC17" s="16" t="str">
        <f>'Tulokset-K8'!$F$11</f>
        <v>Röyttä Marko</v>
      </c>
      <c r="AD17" s="16">
        <f>'Tulokset-K8'!$G$11</f>
        <v>213</v>
      </c>
      <c r="AE17" s="16">
        <f>'Tulokset-K8'!$H$11</f>
        <v>2</v>
      </c>
      <c r="AF17" t="str">
        <f>'Tulokset-K8'!$F$7</f>
        <v>WRB</v>
      </c>
    </row>
    <row r="18" spans="1:32" x14ac:dyDescent="0.2">
      <c r="A18" s="16" t="str">
        <f>'Tulokset-K1'!$F$12</f>
        <v>Tissarinen Simon</v>
      </c>
      <c r="B18" s="16">
        <f>'Tulokset-K1'!$G$12</f>
        <v>183</v>
      </c>
      <c r="C18" s="16">
        <f>'Tulokset-K1'!$H$12</f>
        <v>0</v>
      </c>
      <c r="D18" t="str">
        <f>'Tulokset-K1'!$F$7</f>
        <v>WRB</v>
      </c>
      <c r="E18" s="16" t="str">
        <f>'Tulokset-K2'!$F$12</f>
        <v>Veijanen Markku</v>
      </c>
      <c r="F18" s="16">
        <f>'Tulokset-K2'!$G$12</f>
        <v>182</v>
      </c>
      <c r="G18" s="16">
        <f>'Tulokset-K2'!$H$12</f>
        <v>2</v>
      </c>
      <c r="H18" t="str">
        <f>'Tulokset-K2'!$F$7</f>
        <v>AllStars</v>
      </c>
      <c r="I18" s="16" t="str">
        <f>'Tulokset-K3'!$F$12</f>
        <v>Veijanen Markku</v>
      </c>
      <c r="J18" s="16">
        <f>'Tulokset-K3'!$G$12</f>
        <v>189</v>
      </c>
      <c r="K18" s="16">
        <f>'Tulokset-K3'!$H$12</f>
        <v>0</v>
      </c>
      <c r="L18" t="str">
        <f>'Tulokset-K3'!$F$7</f>
        <v>AllStars</v>
      </c>
      <c r="M18" s="16" t="str">
        <f>'Tulokset-K4'!$F$12</f>
        <v>Teivainen Tommi</v>
      </c>
      <c r="N18" s="16">
        <f>'Tulokset-K4'!$G$12</f>
        <v>177</v>
      </c>
      <c r="O18" s="16">
        <f>'Tulokset-K4'!$H$12</f>
        <v>0</v>
      </c>
      <c r="P18" t="str">
        <f>'Tulokset-K4'!$F$7</f>
        <v>Patteri</v>
      </c>
      <c r="Q18" s="16" t="str">
        <f>'Tulokset-K5'!$F$12</f>
        <v>Partinen Risto</v>
      </c>
      <c r="R18" s="16">
        <f>'Tulokset-K5'!$G$12</f>
        <v>144</v>
      </c>
      <c r="S18" s="16">
        <f>'Tulokset-K5'!$H$12</f>
        <v>0</v>
      </c>
      <c r="T18" t="str">
        <f>'Tulokset-K5'!$F$7</f>
        <v>GH</v>
      </c>
      <c r="U18" s="16" t="str">
        <f>'Tulokset-K6'!$F$12</f>
        <v>Ahokas Jesse</v>
      </c>
      <c r="V18" s="16">
        <f>'Tulokset-K6'!$G$12</f>
        <v>192</v>
      </c>
      <c r="W18" s="16">
        <f>'Tulokset-K6'!$H$12</f>
        <v>2</v>
      </c>
      <c r="X18" t="str">
        <f>'Tulokset-K6'!$F$7</f>
        <v>Bay</v>
      </c>
      <c r="Y18" s="16" t="str">
        <f>'Tulokset-K7'!$F$12</f>
        <v>Tissarinen Simon</v>
      </c>
      <c r="Z18" s="16">
        <f>'Tulokset-K7'!$G$12</f>
        <v>171</v>
      </c>
      <c r="AA18" s="16">
        <f>'Tulokset-K7'!$H$12</f>
        <v>2</v>
      </c>
      <c r="AB18" t="str">
        <f>'Tulokset-K7'!$F$7</f>
        <v>WRB</v>
      </c>
      <c r="AC18" s="16" t="str">
        <f>'Tulokset-K8'!$F$12</f>
        <v>Tissarinen Simon</v>
      </c>
      <c r="AD18" s="16">
        <f>'Tulokset-K8'!$G$12</f>
        <v>233</v>
      </c>
      <c r="AE18" s="16">
        <f>'Tulokset-K8'!$H$12</f>
        <v>2</v>
      </c>
      <c r="AF18" t="str">
        <f>'Tulokset-K8'!$F$7</f>
        <v>WRB</v>
      </c>
    </row>
    <row r="19" spans="1:32" x14ac:dyDescent="0.2">
      <c r="A19" s="16" t="str">
        <f>'Tulokset-K1'!$F$13</f>
        <v>Kivelä Riku-Petteri</v>
      </c>
      <c r="B19" s="16">
        <f>'Tulokset-K1'!$G$13</f>
        <v>253</v>
      </c>
      <c r="C19" s="16">
        <f>'Tulokset-K1'!$H$13</f>
        <v>2</v>
      </c>
      <c r="D19" t="str">
        <f>'Tulokset-K1'!$F$7</f>
        <v>WRB</v>
      </c>
      <c r="E19" s="16" t="str">
        <f>'Tulokset-K2'!$F$13</f>
        <v>Oksanen Niko</v>
      </c>
      <c r="F19" s="16">
        <f>'Tulokset-K2'!$G$13</f>
        <v>243</v>
      </c>
      <c r="G19" s="16">
        <f>'Tulokset-K2'!$H$13</f>
        <v>2</v>
      </c>
      <c r="H19" t="str">
        <f>'Tulokset-K2'!$F$7</f>
        <v>AllStars</v>
      </c>
      <c r="I19" s="16" t="str">
        <f>'Tulokset-K3'!$F$13</f>
        <v>Oksanen Niko</v>
      </c>
      <c r="J19" s="16">
        <f>'Tulokset-K3'!$G$13</f>
        <v>268</v>
      </c>
      <c r="K19" s="16">
        <f>'Tulokset-K3'!$H$13</f>
        <v>2</v>
      </c>
      <c r="L19" t="str">
        <f>'Tulokset-K3'!$F$7</f>
        <v>AllStars</v>
      </c>
      <c r="M19" s="16" t="str">
        <f>'Tulokset-K4'!$F$13</f>
        <v>Toivonen Toni</v>
      </c>
      <c r="N19" s="16">
        <f>'Tulokset-K4'!$G$13</f>
        <v>185</v>
      </c>
      <c r="O19" s="16">
        <f>'Tulokset-K4'!$H$13</f>
        <v>0</v>
      </c>
      <c r="P19" t="str">
        <f>'Tulokset-K4'!$F$7</f>
        <v>Patteri</v>
      </c>
      <c r="Q19" s="16" t="str">
        <f>'Tulokset-K5'!$F$13</f>
        <v>Järvinen Tero</v>
      </c>
      <c r="R19" s="16">
        <f>'Tulokset-K5'!$G$13</f>
        <v>226</v>
      </c>
      <c r="S19" s="16">
        <f>'Tulokset-K5'!$H$13</f>
        <v>2</v>
      </c>
      <c r="T19" t="str">
        <f>'Tulokset-K5'!$F$7</f>
        <v>GH</v>
      </c>
      <c r="U19" s="16" t="str">
        <f>'Tulokset-K6'!$F$13</f>
        <v>Tonteri Juhani</v>
      </c>
      <c r="V19" s="16">
        <f>'Tulokset-K6'!$G$13</f>
        <v>187</v>
      </c>
      <c r="W19" s="16">
        <f>'Tulokset-K6'!$H$13</f>
        <v>0</v>
      </c>
      <c r="X19" t="str">
        <f>'Tulokset-K6'!$F$7</f>
        <v>Bay</v>
      </c>
      <c r="Y19" s="16" t="str">
        <f>'Tulokset-K7'!$F$13</f>
        <v>Kivelä Riku-Petteri</v>
      </c>
      <c r="Z19" s="16">
        <f>'Tulokset-K7'!$G$13</f>
        <v>265</v>
      </c>
      <c r="AA19" s="16">
        <f>'Tulokset-K7'!$H$13</f>
        <v>2</v>
      </c>
      <c r="AB19" t="str">
        <f>'Tulokset-K7'!$F$7</f>
        <v>WRB</v>
      </c>
      <c r="AC19" s="16" t="str">
        <f>'Tulokset-K8'!$F$13</f>
        <v>Kivelä Riku-Petteri</v>
      </c>
      <c r="AD19" s="16">
        <f>'Tulokset-K8'!$G$13</f>
        <v>232</v>
      </c>
      <c r="AE19" s="16">
        <f>'Tulokset-K8'!$H$13</f>
        <v>0</v>
      </c>
      <c r="AF19" t="str">
        <f>'Tulokset-K8'!$F$7</f>
        <v>WRB</v>
      </c>
    </row>
    <row r="20" spans="1:32" x14ac:dyDescent="0.2">
      <c r="A20" s="16" t="str">
        <f>'Tulokset-K1'!$B$20</f>
        <v>Hietarinne Klaus-Kristian</v>
      </c>
      <c r="B20" s="16">
        <f>'Tulokset-K1'!$C$20</f>
        <v>170</v>
      </c>
      <c r="C20" s="16">
        <f>'Tulokset-K1'!$D$20</f>
        <v>0</v>
      </c>
      <c r="D20" t="str">
        <f>'Tulokset-K1'!$B$18</f>
        <v>GH</v>
      </c>
      <c r="E20" s="16" t="str">
        <f>'Tulokset-K2'!$B$20</f>
        <v>Huusko Kalle</v>
      </c>
      <c r="F20" s="16">
        <f>'Tulokset-K2'!$C$20</f>
        <v>163</v>
      </c>
      <c r="G20" s="16">
        <f>'Tulokset-K2'!$D$20</f>
        <v>0</v>
      </c>
      <c r="H20" t="str">
        <f>'Tulokset-K2'!$B$18</f>
        <v>RäMe</v>
      </c>
      <c r="I20" s="16" t="str">
        <f>'Tulokset-K3'!$B$20</f>
        <v>Marjakangas Jarno</v>
      </c>
      <c r="J20" s="16">
        <f>'Tulokset-K3'!$C$20</f>
        <v>198</v>
      </c>
      <c r="K20" s="16">
        <f>'Tulokset-K3'!$D$20</f>
        <v>2</v>
      </c>
      <c r="L20" t="str">
        <f>'Tulokset-K3'!$B$18</f>
        <v>TPS</v>
      </c>
      <c r="M20" s="16" t="str">
        <f>'Tulokset-K4'!$B$20</f>
        <v>Lönnroth Patrik</v>
      </c>
      <c r="N20" s="16">
        <f>'Tulokset-K4'!$C$20</f>
        <v>228</v>
      </c>
      <c r="O20" s="16">
        <f>'Tulokset-K4'!$D$20</f>
        <v>0</v>
      </c>
      <c r="P20" t="str">
        <f>'Tulokset-K4'!$B$18</f>
        <v>Mistral</v>
      </c>
      <c r="Q20" s="16" t="str">
        <f>'Tulokset-K5'!$B$20</f>
        <v>Jähi Joonas</v>
      </c>
      <c r="R20" s="16">
        <f>'Tulokset-K5'!$C$20</f>
        <v>235</v>
      </c>
      <c r="S20" s="16">
        <f>'Tulokset-K5'!$D$20</f>
        <v>2</v>
      </c>
      <c r="T20" t="str">
        <f>'Tulokset-K5'!$B$18</f>
        <v>GB</v>
      </c>
      <c r="U20" s="16" t="str">
        <f>'Tulokset-K6'!$B$20</f>
        <v>Oksanen Joni</v>
      </c>
      <c r="V20" s="16">
        <f>'Tulokset-K6'!$C$20</f>
        <v>180</v>
      </c>
      <c r="W20" s="16">
        <f>'Tulokset-K6'!$D$20</f>
        <v>0</v>
      </c>
      <c r="X20" t="str">
        <f>'Tulokset-K6'!$B$18</f>
        <v>AllStars</v>
      </c>
      <c r="Y20" s="16" t="str">
        <f>'Tulokset-K7'!$B$20</f>
        <v>Hilokoski Karo</v>
      </c>
      <c r="Z20" s="16">
        <f>'Tulokset-K7'!$C$20</f>
        <v>223</v>
      </c>
      <c r="AA20" s="16">
        <f>'Tulokset-K7'!$D$20</f>
        <v>1</v>
      </c>
      <c r="AB20" t="str">
        <f>'Tulokset-K7'!$B$18</f>
        <v>Patteri</v>
      </c>
      <c r="AC20" s="16" t="str">
        <f>'Tulokset-K8'!$B$20</f>
        <v>Jähi Joonas</v>
      </c>
      <c r="AD20" s="16">
        <f>'Tulokset-K8'!$C$20</f>
        <v>199</v>
      </c>
      <c r="AE20" s="16">
        <f>'Tulokset-K8'!$D$20</f>
        <v>0</v>
      </c>
      <c r="AF20" t="str">
        <f>'Tulokset-K8'!$B$18</f>
        <v>GB</v>
      </c>
    </row>
    <row r="21" spans="1:32" x14ac:dyDescent="0.2">
      <c r="A21" s="16" t="str">
        <f>'Tulokset-K1'!$B$21</f>
        <v>Melanen Markus</v>
      </c>
      <c r="B21" s="16">
        <f>'Tulokset-K1'!$C$21</f>
        <v>139</v>
      </c>
      <c r="C21" s="16">
        <f>'Tulokset-K1'!$D$21</f>
        <v>0</v>
      </c>
      <c r="D21" t="str">
        <f>'Tulokset-K1'!$B$18</f>
        <v>GH</v>
      </c>
      <c r="E21" s="16" t="str">
        <f>'Tulokset-K2'!$B$21</f>
        <v>Hyrkkö Eemil</v>
      </c>
      <c r="F21" s="16">
        <f>'Tulokset-K2'!$C$21</f>
        <v>163</v>
      </c>
      <c r="G21" s="16">
        <f>'Tulokset-K2'!$D$21</f>
        <v>2</v>
      </c>
      <c r="H21" t="str">
        <f>'Tulokset-K2'!$B$18</f>
        <v>RäMe</v>
      </c>
      <c r="I21" s="16" t="str">
        <f>'Tulokset-K3'!$B$21</f>
        <v>Hilden Kai</v>
      </c>
      <c r="J21" s="16">
        <f>'Tulokset-K3'!$C$21</f>
        <v>224</v>
      </c>
      <c r="K21" s="16">
        <f>'Tulokset-K3'!$D$21</f>
        <v>0</v>
      </c>
      <c r="L21" t="str">
        <f>'Tulokset-K3'!$B$18</f>
        <v>TPS</v>
      </c>
      <c r="M21" s="16" t="str">
        <f>'Tulokset-K4'!$B$21</f>
        <v>Nurminen Jukka</v>
      </c>
      <c r="N21" s="16">
        <f>'Tulokset-K4'!$C$21</f>
        <v>179</v>
      </c>
      <c r="O21" s="16">
        <f>'Tulokset-K4'!$D$21</f>
        <v>0</v>
      </c>
      <c r="P21" t="str">
        <f>'Tulokset-K4'!$B$18</f>
        <v>Mistral</v>
      </c>
      <c r="Q21" s="16" t="str">
        <f>'Tulokset-K5'!$B$21</f>
        <v>Pajari Olli-Pekka</v>
      </c>
      <c r="R21" s="16">
        <f>'Tulokset-K5'!$C$21</f>
        <v>201</v>
      </c>
      <c r="S21" s="16">
        <f>'Tulokset-K5'!$D$21</f>
        <v>2</v>
      </c>
      <c r="T21" t="str">
        <f>'Tulokset-K5'!$B$18</f>
        <v>GB</v>
      </c>
      <c r="U21" s="16" t="str">
        <f>'Tulokset-K6'!$B$21</f>
        <v>Oksanen Mika</v>
      </c>
      <c r="V21" s="16">
        <f>'Tulokset-K6'!$C$21</f>
        <v>212</v>
      </c>
      <c r="W21" s="16">
        <f>'Tulokset-K6'!$D$21</f>
        <v>0</v>
      </c>
      <c r="X21" t="str">
        <f>'Tulokset-K6'!$B$18</f>
        <v>AllStars</v>
      </c>
      <c r="Y21" s="16" t="str">
        <f>'Tulokset-K7'!$B$21</f>
        <v>Palermaa Osku</v>
      </c>
      <c r="Z21" s="16">
        <f>'Tulokset-K7'!$C$21</f>
        <v>258</v>
      </c>
      <c r="AA21" s="16">
        <f>'Tulokset-K7'!$D$21</f>
        <v>2</v>
      </c>
      <c r="AB21" t="str">
        <f>'Tulokset-K7'!$B$18</f>
        <v>Patteri</v>
      </c>
      <c r="AC21" s="16" t="str">
        <f>'Tulokset-K8'!$B$21</f>
        <v>Putkisto Teemu</v>
      </c>
      <c r="AD21" s="16">
        <f>'Tulokset-K8'!$C$21</f>
        <v>182</v>
      </c>
      <c r="AE21" s="16">
        <f>'Tulokset-K8'!$D$21</f>
        <v>2</v>
      </c>
      <c r="AF21" t="str">
        <f>'Tulokset-K8'!$B$18</f>
        <v>GB</v>
      </c>
    </row>
    <row r="22" spans="1:32" x14ac:dyDescent="0.2">
      <c r="A22" s="16" t="str">
        <f>'Tulokset-K1'!$B$22</f>
        <v>Partinen Risto</v>
      </c>
      <c r="B22" s="16">
        <f>'Tulokset-K1'!$C$22</f>
        <v>183</v>
      </c>
      <c r="C22" s="16">
        <f>'Tulokset-K1'!$D$22</f>
        <v>0</v>
      </c>
      <c r="D22" t="str">
        <f>'Tulokset-K1'!$B$18</f>
        <v>GH</v>
      </c>
      <c r="E22" s="16" t="str">
        <f>'Tulokset-K2'!$B$22</f>
        <v>Mäyry Pekka</v>
      </c>
      <c r="F22" s="16">
        <f>'Tulokset-K2'!$C$22</f>
        <v>195</v>
      </c>
      <c r="G22" s="16">
        <f>'Tulokset-K2'!$D$22</f>
        <v>0</v>
      </c>
      <c r="H22" t="str">
        <f>'Tulokset-K2'!$B$18</f>
        <v>RäMe</v>
      </c>
      <c r="I22" s="16" t="str">
        <f>'Tulokset-K3'!$B$22</f>
        <v>Oksman Karri</v>
      </c>
      <c r="J22" s="16">
        <f>'Tulokset-K3'!$C$22</f>
        <v>203</v>
      </c>
      <c r="K22" s="16">
        <f>'Tulokset-K3'!$D$22</f>
        <v>0</v>
      </c>
      <c r="L22" t="str">
        <f>'Tulokset-K3'!$B$18</f>
        <v>TPS</v>
      </c>
      <c r="M22" s="16" t="str">
        <f>'Tulokset-K4'!$B$22</f>
        <v>Tukiainen Antti</v>
      </c>
      <c r="N22" s="16">
        <f>'Tulokset-K4'!$C$22</f>
        <v>180</v>
      </c>
      <c r="O22" s="16">
        <f>'Tulokset-K4'!$D$22</f>
        <v>0</v>
      </c>
      <c r="P22" t="str">
        <f>'Tulokset-K4'!$B$18</f>
        <v>Mistral</v>
      </c>
      <c r="Q22" s="16" t="str">
        <f>'Tulokset-K5'!$B$22</f>
        <v>Saikkala Leevi</v>
      </c>
      <c r="R22" s="16">
        <f>'Tulokset-K5'!$C$22</f>
        <v>173</v>
      </c>
      <c r="S22" s="16">
        <f>'Tulokset-K5'!$D$22</f>
        <v>0</v>
      </c>
      <c r="T22" t="str">
        <f>'Tulokset-K5'!$B$18</f>
        <v>GB</v>
      </c>
      <c r="U22" s="16" t="str">
        <f>'Tulokset-K6'!$B$22</f>
        <v>Järvinen Kimmo</v>
      </c>
      <c r="V22" s="16">
        <f>'Tulokset-K6'!$C$22</f>
        <v>166</v>
      </c>
      <c r="W22" s="16">
        <f>'Tulokset-K6'!$D$22</f>
        <v>0</v>
      </c>
      <c r="X22" t="str">
        <f>'Tulokset-K6'!$B$18</f>
        <v>AllStars</v>
      </c>
      <c r="Y22" s="16" t="str">
        <f>'Tulokset-K7'!$B$22</f>
        <v>Javanainen Sami</v>
      </c>
      <c r="Z22" s="16">
        <f>'Tulokset-K7'!$C$22</f>
        <v>160</v>
      </c>
      <c r="AA22" s="16">
        <f>'Tulokset-K7'!$D$22</f>
        <v>0</v>
      </c>
      <c r="AB22" t="str">
        <f>'Tulokset-K7'!$B$18</f>
        <v>Patteri</v>
      </c>
      <c r="AC22" s="16" t="str">
        <f>'Tulokset-K8'!$B$22</f>
        <v>Saikkala Leevi</v>
      </c>
      <c r="AD22" s="16">
        <f>'Tulokset-K8'!$C$22</f>
        <v>238</v>
      </c>
      <c r="AE22" s="16">
        <f>'Tulokset-K8'!$D$22</f>
        <v>2</v>
      </c>
      <c r="AF22" t="str">
        <f>'Tulokset-K8'!$B$18</f>
        <v>GB</v>
      </c>
    </row>
    <row r="23" spans="1:32" x14ac:dyDescent="0.2">
      <c r="A23" s="16" t="str">
        <f>'Tulokset-K1'!$B$23</f>
        <v>Luoto Timo</v>
      </c>
      <c r="B23" s="16">
        <f>'Tulokset-K1'!$C$23</f>
        <v>127</v>
      </c>
      <c r="C23" s="16">
        <f>'Tulokset-K1'!$D$23</f>
        <v>0</v>
      </c>
      <c r="D23" t="str">
        <f>'Tulokset-K1'!$B$18</f>
        <v>GH</v>
      </c>
      <c r="E23" s="16" t="str">
        <f>'Tulokset-K2'!$B$23</f>
        <v>Juselius Matti</v>
      </c>
      <c r="F23" s="16">
        <f>'Tulokset-K2'!$C$23</f>
        <v>207</v>
      </c>
      <c r="G23" s="16">
        <f>'Tulokset-K2'!$D$23</f>
        <v>2</v>
      </c>
      <c r="H23" t="str">
        <f>'Tulokset-K2'!$B$18</f>
        <v>RäMe</v>
      </c>
      <c r="I23" s="16" t="str">
        <f>'Tulokset-K3'!$B$23</f>
        <v>Rikkola Juuso</v>
      </c>
      <c r="J23" s="16">
        <f>'Tulokset-K3'!$C$23</f>
        <v>254</v>
      </c>
      <c r="K23" s="16">
        <f>'Tulokset-K3'!$D$23</f>
        <v>2</v>
      </c>
      <c r="L23" t="str">
        <f>'Tulokset-K3'!$B$18</f>
        <v>TPS</v>
      </c>
      <c r="M23" s="16" t="str">
        <f>'Tulokset-K4'!$B$23</f>
        <v>Sinilaakso Jarmo</v>
      </c>
      <c r="N23" s="16">
        <f>'Tulokset-K4'!$C$23</f>
        <v>233</v>
      </c>
      <c r="O23" s="16">
        <f>'Tulokset-K4'!$D$23</f>
        <v>2</v>
      </c>
      <c r="P23" t="str">
        <f>'Tulokset-K4'!$B$18</f>
        <v>Mistral</v>
      </c>
      <c r="Q23" s="16" t="str">
        <f>'Tulokset-K5'!$B$23</f>
        <v>Puharinen Pyry</v>
      </c>
      <c r="R23" s="16">
        <f>'Tulokset-K5'!$C$23</f>
        <v>219</v>
      </c>
      <c r="S23" s="16">
        <f>'Tulokset-K5'!$D$23</f>
        <v>0</v>
      </c>
      <c r="T23" t="str">
        <f>'Tulokset-K5'!$B$18</f>
        <v>GB</v>
      </c>
      <c r="U23" s="16" t="str">
        <f>'Tulokset-K6'!$B$23</f>
        <v>Veijanen Markku</v>
      </c>
      <c r="V23" s="16">
        <f>'Tulokset-K6'!$C$23</f>
        <v>199</v>
      </c>
      <c r="W23" s="16">
        <f>'Tulokset-K6'!$D$23</f>
        <v>0</v>
      </c>
      <c r="X23" t="str">
        <f>'Tulokset-K6'!$B$18</f>
        <v>AllStars</v>
      </c>
      <c r="Y23" s="16" t="str">
        <f>'Tulokset-K7'!$B$23</f>
        <v>Laine Jussi</v>
      </c>
      <c r="Z23" s="16">
        <f>'Tulokset-K7'!$C$23</f>
        <v>167</v>
      </c>
      <c r="AA23" s="16">
        <f>'Tulokset-K7'!$D$23</f>
        <v>2</v>
      </c>
      <c r="AB23" t="str">
        <f>'Tulokset-K7'!$B$18</f>
        <v>Patteri</v>
      </c>
      <c r="AC23" s="16" t="str">
        <f>'Tulokset-K8'!$B$23</f>
        <v>Pajari Olli-Pekka</v>
      </c>
      <c r="AD23" s="16">
        <f>'Tulokset-K8'!$C$23</f>
        <v>239</v>
      </c>
      <c r="AE23" s="16">
        <f>'Tulokset-K8'!$D$23</f>
        <v>2</v>
      </c>
      <c r="AF23" t="str">
        <f>'Tulokset-K8'!$B$18</f>
        <v>GB</v>
      </c>
    </row>
    <row r="24" spans="1:32" x14ac:dyDescent="0.2">
      <c r="A24" s="16" t="str">
        <f>'Tulokset-K1'!$B$24</f>
        <v>Lahtinen Markus</v>
      </c>
      <c r="B24" s="16">
        <f>'Tulokset-K1'!$C$24</f>
        <v>156</v>
      </c>
      <c r="C24" s="16">
        <f>'Tulokset-K1'!$D$24</f>
        <v>1</v>
      </c>
      <c r="D24" t="str">
        <f>'Tulokset-K1'!$B$18</f>
        <v>GH</v>
      </c>
      <c r="E24" s="16" t="str">
        <f>'Tulokset-K2'!$B$24</f>
        <v>Halme Ari</v>
      </c>
      <c r="F24" s="16">
        <f>'Tulokset-K2'!$C$24</f>
        <v>190</v>
      </c>
      <c r="G24" s="16">
        <f>'Tulokset-K2'!$D$24</f>
        <v>0</v>
      </c>
      <c r="H24" t="str">
        <f>'Tulokset-K2'!$B$18</f>
        <v>RäMe</v>
      </c>
      <c r="I24" s="16" t="str">
        <f>'Tulokset-K3'!$B$24</f>
        <v>Ranta Tony</v>
      </c>
      <c r="J24" s="16">
        <f>'Tulokset-K3'!$C$24</f>
        <v>221</v>
      </c>
      <c r="K24" s="16">
        <f>'Tulokset-K3'!$D$24</f>
        <v>0</v>
      </c>
      <c r="L24" t="str">
        <f>'Tulokset-K3'!$B$18</f>
        <v>TPS</v>
      </c>
      <c r="M24" s="16" t="str">
        <f>'Tulokset-K4'!$B$24</f>
        <v>Lönnroth Magnus</v>
      </c>
      <c r="N24" s="16">
        <f>'Tulokset-K4'!$C$24</f>
        <v>227</v>
      </c>
      <c r="O24" s="16">
        <f>'Tulokset-K4'!$D$24</f>
        <v>2</v>
      </c>
      <c r="P24" t="str">
        <f>'Tulokset-K4'!$B$18</f>
        <v>Mistral</v>
      </c>
      <c r="Q24" s="16" t="str">
        <f>'Tulokset-K5'!$B$24</f>
        <v>Putkisto Teemu</v>
      </c>
      <c r="R24" s="16">
        <f>'Tulokset-K5'!$C$24</f>
        <v>162</v>
      </c>
      <c r="S24" s="16">
        <f>'Tulokset-K5'!$D$24</f>
        <v>0</v>
      </c>
      <c r="T24" t="str">
        <f>'Tulokset-K5'!$B$18</f>
        <v>GB</v>
      </c>
      <c r="U24" s="16" t="str">
        <f>'Tulokset-K6'!$B$24</f>
        <v>Oksanen Niko</v>
      </c>
      <c r="V24" s="16">
        <f>'Tulokset-K6'!$C$24</f>
        <v>192</v>
      </c>
      <c r="W24" s="16">
        <f>'Tulokset-K6'!$D$24</f>
        <v>0</v>
      </c>
      <c r="X24" t="str">
        <f>'Tulokset-K6'!$B$18</f>
        <v>AllStars</v>
      </c>
      <c r="Y24" s="16" t="str">
        <f>'Tulokset-K7'!$B$24</f>
        <v>Konttila Saku</v>
      </c>
      <c r="Z24" s="16">
        <f>'Tulokset-K7'!$C$24</f>
        <v>192</v>
      </c>
      <c r="AA24" s="16">
        <f>'Tulokset-K7'!$D$24</f>
        <v>0</v>
      </c>
      <c r="AB24" t="str">
        <f>'Tulokset-K7'!$B$18</f>
        <v>Patteri</v>
      </c>
      <c r="AC24" s="16" t="str">
        <f>'Tulokset-K8'!$B$24</f>
        <v>Puharinen Pyry</v>
      </c>
      <c r="AD24" s="16">
        <f>'Tulokset-K8'!$C$24</f>
        <v>233</v>
      </c>
      <c r="AE24" s="16">
        <f>'Tulokset-K8'!$D$24</f>
        <v>2</v>
      </c>
      <c r="AF24" t="str">
        <f>'Tulokset-K8'!$B$18</f>
        <v>GB</v>
      </c>
    </row>
    <row r="25" spans="1:32" x14ac:dyDescent="0.2">
      <c r="A25" s="16" t="str">
        <f>'Tulokset-K1'!$F$20</f>
        <v>Ranta Tony</v>
      </c>
      <c r="B25" s="16">
        <f>'Tulokset-K1'!$G$20</f>
        <v>210</v>
      </c>
      <c r="C25" s="16">
        <f>'Tulokset-K1'!$H$20</f>
        <v>2</v>
      </c>
      <c r="D25" t="str">
        <f>'Tulokset-K1'!$F$18</f>
        <v>TPS</v>
      </c>
      <c r="E25" s="16" t="str">
        <f>'Tulokset-K2'!$F$20</f>
        <v>Jähi Joonas</v>
      </c>
      <c r="F25" s="16">
        <f>'Tulokset-K2'!$G$20</f>
        <v>199</v>
      </c>
      <c r="G25" s="16">
        <f>'Tulokset-K2'!$H$20</f>
        <v>2</v>
      </c>
      <c r="H25" t="str">
        <f>'Tulokset-K2'!$F$18</f>
        <v>GB</v>
      </c>
      <c r="I25" s="16" t="str">
        <f>'Tulokset-K3'!$F$20</f>
        <v>Puumala Henrik</v>
      </c>
      <c r="J25" s="16">
        <f>'Tulokset-K3'!$G$20</f>
        <v>176</v>
      </c>
      <c r="K25" s="16">
        <f>'Tulokset-K3'!$H$20</f>
        <v>0</v>
      </c>
      <c r="L25" t="str">
        <f>'Tulokset-K3'!$F$18</f>
        <v>TKK</v>
      </c>
      <c r="M25" s="16" t="str">
        <f>'Tulokset-K4'!$F$20</f>
        <v>Tahvanainen Santtu</v>
      </c>
      <c r="N25" s="16">
        <f>'Tulokset-K4'!$G$20</f>
        <v>246</v>
      </c>
      <c r="O25" s="16">
        <f>'Tulokset-K4'!$H$20</f>
        <v>2</v>
      </c>
      <c r="P25" t="str">
        <f>'Tulokset-K4'!$F$18</f>
        <v>Bay</v>
      </c>
      <c r="Q25" s="16" t="str">
        <f>'Tulokset-K5'!$F$20</f>
        <v>Salmi Lauri</v>
      </c>
      <c r="R25" s="16">
        <f>'Tulokset-K5'!$G$20</f>
        <v>179</v>
      </c>
      <c r="S25" s="16">
        <f>'Tulokset-K5'!$H$20</f>
        <v>0</v>
      </c>
      <c r="T25" t="str">
        <f>'Tulokset-K5'!$F$18</f>
        <v>BcStory</v>
      </c>
      <c r="U25" s="16" t="str">
        <f>'Tulokset-K6'!$F$20</f>
        <v>Ranta Tony</v>
      </c>
      <c r="V25" s="16">
        <f>'Tulokset-K6'!$G$20</f>
        <v>210</v>
      </c>
      <c r="W25" s="16">
        <f>'Tulokset-K6'!$H$20</f>
        <v>2</v>
      </c>
      <c r="X25" t="str">
        <f>'Tulokset-K6'!$F$18</f>
        <v>TPS</v>
      </c>
      <c r="Y25" s="16" t="str">
        <f>'Tulokset-K7'!$F$20</f>
        <v>Partinen Risto</v>
      </c>
      <c r="Z25" s="16">
        <f>'Tulokset-K7'!$G$20</f>
        <v>223</v>
      </c>
      <c r="AA25" s="16">
        <f>'Tulokset-K7'!$H$20</f>
        <v>1</v>
      </c>
      <c r="AB25" t="str">
        <f>'Tulokset-K7'!$F$18</f>
        <v>GH</v>
      </c>
      <c r="AC25" s="16" t="str">
        <f>'Tulokset-K8'!$F$20</f>
        <v>Salin Sami</v>
      </c>
      <c r="AD25" s="16">
        <f>'Tulokset-K8'!$G$20</f>
        <v>224</v>
      </c>
      <c r="AE25" s="16">
        <f>'Tulokset-K8'!$H$20</f>
        <v>2</v>
      </c>
      <c r="AF25" t="str">
        <f>'Tulokset-K8'!$F$18</f>
        <v>RäMe</v>
      </c>
    </row>
    <row r="26" spans="1:32" x14ac:dyDescent="0.2">
      <c r="A26" s="16" t="str">
        <f>'Tulokset-K1'!$F$21</f>
        <v>Marjakangas Jarno</v>
      </c>
      <c r="B26" s="16">
        <f>'Tulokset-K1'!$G$21</f>
        <v>177</v>
      </c>
      <c r="C26" s="16">
        <f>'Tulokset-K1'!$H$21</f>
        <v>2</v>
      </c>
      <c r="D26" t="str">
        <f>'Tulokset-K1'!$F$18</f>
        <v>TPS</v>
      </c>
      <c r="E26" s="16" t="str">
        <f>'Tulokset-K2'!$F$21</f>
        <v>Saikkala Leevi</v>
      </c>
      <c r="F26" s="16">
        <f>'Tulokset-K2'!$G$21</f>
        <v>148</v>
      </c>
      <c r="G26" s="16">
        <f>'Tulokset-K2'!$H$21</f>
        <v>0</v>
      </c>
      <c r="H26" t="str">
        <f>'Tulokset-K2'!$F$18</f>
        <v>GB</v>
      </c>
      <c r="I26" s="16" t="str">
        <f>'Tulokset-K3'!$F$21</f>
        <v>Heinonen Markus</v>
      </c>
      <c r="J26" s="16">
        <f>'Tulokset-K3'!$G$21</f>
        <v>247</v>
      </c>
      <c r="K26" s="16">
        <f>'Tulokset-K3'!$H$21</f>
        <v>2</v>
      </c>
      <c r="L26" t="str">
        <f>'Tulokset-K3'!$F$18</f>
        <v>TKK</v>
      </c>
      <c r="M26" s="16" t="str">
        <f>'Tulokset-K4'!$F$21</f>
        <v>Leskinen Simo</v>
      </c>
      <c r="N26" s="16">
        <f>'Tulokset-K4'!$G$21</f>
        <v>244</v>
      </c>
      <c r="O26" s="16">
        <f>'Tulokset-K4'!$H$21</f>
        <v>2</v>
      </c>
      <c r="P26" t="str">
        <f>'Tulokset-K4'!$F$18</f>
        <v>Bay</v>
      </c>
      <c r="Q26" s="16" t="str">
        <f>'Tulokset-K5'!$F$21</f>
        <v>Haldén Niko</v>
      </c>
      <c r="R26" s="16">
        <f>'Tulokset-K5'!$G$21</f>
        <v>199</v>
      </c>
      <c r="S26" s="16">
        <f>'Tulokset-K5'!$H$21</f>
        <v>0</v>
      </c>
      <c r="T26" t="str">
        <f>'Tulokset-K5'!$F$18</f>
        <v>BcStory</v>
      </c>
      <c r="U26" s="16" t="str">
        <f>'Tulokset-K6'!$F$21</f>
        <v>Marjakangas Jarno</v>
      </c>
      <c r="V26" s="16">
        <f>'Tulokset-K6'!$G$21</f>
        <v>226</v>
      </c>
      <c r="W26" s="16">
        <f>'Tulokset-K6'!$H$21</f>
        <v>2</v>
      </c>
      <c r="X26" t="str">
        <f>'Tulokset-K6'!$F$18</f>
        <v>TPS</v>
      </c>
      <c r="Y26" s="16" t="str">
        <f>'Tulokset-K7'!$F$21</f>
        <v>Päiviö Patrik</v>
      </c>
      <c r="Z26" s="16">
        <f>'Tulokset-K7'!$G$21</f>
        <v>191</v>
      </c>
      <c r="AA26" s="16">
        <f>'Tulokset-K7'!$H$21</f>
        <v>0</v>
      </c>
      <c r="AB26" t="str">
        <f>'Tulokset-K7'!$F$18</f>
        <v>GH</v>
      </c>
      <c r="AC26" s="16" t="str">
        <f>'Tulokset-K8'!$F$21</f>
        <v>Lindholm Jesse</v>
      </c>
      <c r="AD26" s="16">
        <f>'Tulokset-K8'!$G$21</f>
        <v>175</v>
      </c>
      <c r="AE26" s="16">
        <f>'Tulokset-K8'!$H$21</f>
        <v>0</v>
      </c>
      <c r="AF26" t="str">
        <f>'Tulokset-K8'!$F$18</f>
        <v>RäMe</v>
      </c>
    </row>
    <row r="27" spans="1:32" x14ac:dyDescent="0.2">
      <c r="A27" s="16" t="str">
        <f>'Tulokset-K1'!$F$22</f>
        <v>Rikkola Juuso</v>
      </c>
      <c r="B27" s="16">
        <f>'Tulokset-K1'!$G$22</f>
        <v>191</v>
      </c>
      <c r="C27" s="16">
        <f>'Tulokset-K1'!$H$22</f>
        <v>2</v>
      </c>
      <c r="D27" t="str">
        <f>'Tulokset-K1'!$F$18</f>
        <v>TPS</v>
      </c>
      <c r="E27" s="16" t="str">
        <f>'Tulokset-K2'!$F$22</f>
        <v>Pajari Olli-Pekka</v>
      </c>
      <c r="F27" s="16">
        <f>'Tulokset-K2'!$G$22</f>
        <v>212</v>
      </c>
      <c r="G27" s="16">
        <f>'Tulokset-K2'!$H$22</f>
        <v>2</v>
      </c>
      <c r="H27" t="str">
        <f>'Tulokset-K2'!$F$18</f>
        <v>GB</v>
      </c>
      <c r="I27" s="16" t="str">
        <f>'Tulokset-K3'!$F$22</f>
        <v>Häggman Ville</v>
      </c>
      <c r="J27" s="16">
        <f>'Tulokset-K3'!$G$22</f>
        <v>268</v>
      </c>
      <c r="K27" s="16">
        <f>'Tulokset-K3'!$H$22</f>
        <v>2</v>
      </c>
      <c r="L27" t="str">
        <f>'Tulokset-K3'!$F$18</f>
        <v>TKK</v>
      </c>
      <c r="M27" s="16" t="str">
        <f>'Tulokset-K4'!$F$22</f>
        <v>Leskinen Roni</v>
      </c>
      <c r="N27" s="16">
        <f>'Tulokset-K4'!$G$22</f>
        <v>266</v>
      </c>
      <c r="O27" s="16">
        <f>'Tulokset-K4'!$H$22</f>
        <v>2</v>
      </c>
      <c r="P27" t="str">
        <f>'Tulokset-K4'!$F$18</f>
        <v>Bay</v>
      </c>
      <c r="Q27" s="16" t="str">
        <f>'Tulokset-K5'!$F$22</f>
        <v>Keskiruokanen Markus</v>
      </c>
      <c r="R27" s="16">
        <f>'Tulokset-K5'!$G$22</f>
        <v>226</v>
      </c>
      <c r="S27" s="16">
        <f>'Tulokset-K5'!$H$22</f>
        <v>2</v>
      </c>
      <c r="T27" t="str">
        <f>'Tulokset-K5'!$F$18</f>
        <v>BcStory</v>
      </c>
      <c r="U27" s="16" t="str">
        <f>'Tulokset-K6'!$F$22</f>
        <v>Oksman Karri</v>
      </c>
      <c r="V27" s="16">
        <f>'Tulokset-K6'!$G$22</f>
        <v>206</v>
      </c>
      <c r="W27" s="16">
        <f>'Tulokset-K6'!$H$22</f>
        <v>2</v>
      </c>
      <c r="X27" t="str">
        <f>'Tulokset-K6'!$F$18</f>
        <v>TPS</v>
      </c>
      <c r="Y27" s="16" t="str">
        <f>'Tulokset-K7'!$F$22</f>
        <v>Hietarinne Klaus-Kristian</v>
      </c>
      <c r="Z27" s="16">
        <f>'Tulokset-K7'!$G$22</f>
        <v>185</v>
      </c>
      <c r="AA27" s="16">
        <f>'Tulokset-K7'!$H$22</f>
        <v>2</v>
      </c>
      <c r="AB27" t="str">
        <f>'Tulokset-K7'!$F$18</f>
        <v>GH</v>
      </c>
      <c r="AC27" s="16" t="str">
        <f>'Tulokset-K8'!$F$22</f>
        <v>Huusko Kalle</v>
      </c>
      <c r="AD27" s="16">
        <f>'Tulokset-K8'!$G$22</f>
        <v>143</v>
      </c>
      <c r="AE27" s="16">
        <f>'Tulokset-K8'!$H$22</f>
        <v>0</v>
      </c>
      <c r="AF27" t="str">
        <f>'Tulokset-K8'!$F$18</f>
        <v>RäMe</v>
      </c>
    </row>
    <row r="28" spans="1:32" x14ac:dyDescent="0.2">
      <c r="A28" s="16" t="str">
        <f>'Tulokset-K1'!$F$23</f>
        <v>Valaranta Samu</v>
      </c>
      <c r="B28" s="16">
        <f>'Tulokset-K1'!$G$23</f>
        <v>212</v>
      </c>
      <c r="C28" s="16">
        <f>'Tulokset-K1'!$H$23</f>
        <v>2</v>
      </c>
      <c r="D28" t="str">
        <f>'Tulokset-K1'!$F$18</f>
        <v>TPS</v>
      </c>
      <c r="E28" s="16" t="str">
        <f>'Tulokset-K2'!$F$23</f>
        <v>Putkisto Teemu</v>
      </c>
      <c r="F28" s="16">
        <f>'Tulokset-K2'!$G$23</f>
        <v>155</v>
      </c>
      <c r="G28" s="16">
        <f>'Tulokset-K2'!$H$23</f>
        <v>0</v>
      </c>
      <c r="H28" t="str">
        <f>'Tulokset-K2'!$F$18</f>
        <v>GB</v>
      </c>
      <c r="I28" s="16" t="str">
        <f>'Tulokset-K3'!$F$23</f>
        <v>Salonen Petteri</v>
      </c>
      <c r="J28" s="16">
        <f>'Tulokset-K3'!$G$23</f>
        <v>247</v>
      </c>
      <c r="K28" s="16">
        <f>'Tulokset-K3'!$H$23</f>
        <v>0</v>
      </c>
      <c r="L28" t="str">
        <f>'Tulokset-K3'!$F$18</f>
        <v>TKK</v>
      </c>
      <c r="M28" s="16" t="str">
        <f>'Tulokset-K4'!$F$23</f>
        <v>Ahokas Jesse</v>
      </c>
      <c r="N28" s="16">
        <f>'Tulokset-K4'!$G$23</f>
        <v>190</v>
      </c>
      <c r="O28" s="16">
        <f>'Tulokset-K4'!$H$23</f>
        <v>0</v>
      </c>
      <c r="P28" t="str">
        <f>'Tulokset-K4'!$F$18</f>
        <v>Bay</v>
      </c>
      <c r="Q28" s="16" t="str">
        <f>'Tulokset-K5'!$F$23</f>
        <v>Salomaa Kaaron</v>
      </c>
      <c r="R28" s="16">
        <f>'Tulokset-K5'!$G$23</f>
        <v>234</v>
      </c>
      <c r="S28" s="16">
        <f>'Tulokset-K5'!$H$23</f>
        <v>2</v>
      </c>
      <c r="T28" t="str">
        <f>'Tulokset-K5'!$F$18</f>
        <v>BcStory</v>
      </c>
      <c r="U28" s="16" t="str">
        <f>'Tulokset-K6'!$F$23</f>
        <v>Valaranta Samu</v>
      </c>
      <c r="V28" s="16">
        <f>'Tulokset-K6'!$G$23</f>
        <v>215</v>
      </c>
      <c r="W28" s="16">
        <f>'Tulokset-K6'!$H$23</f>
        <v>2</v>
      </c>
      <c r="X28" t="str">
        <f>'Tulokset-K6'!$F$18</f>
        <v>TPS</v>
      </c>
      <c r="Y28" s="16" t="str">
        <f>'Tulokset-K7'!$F$23</f>
        <v>Järvinen Tero</v>
      </c>
      <c r="Z28" s="16">
        <f>'Tulokset-K7'!$G$23</f>
        <v>151</v>
      </c>
      <c r="AA28" s="16">
        <f>'Tulokset-K7'!$H$23</f>
        <v>0</v>
      </c>
      <c r="AB28" t="str">
        <f>'Tulokset-K7'!$F$18</f>
        <v>GH</v>
      </c>
      <c r="AC28" s="16" t="str">
        <f>'Tulokset-K8'!$F$23</f>
        <v>Hyrkkö Eemil</v>
      </c>
      <c r="AD28" s="16">
        <f>'Tulokset-K8'!$G$23</f>
        <v>183</v>
      </c>
      <c r="AE28" s="16">
        <f>'Tulokset-K8'!$H$23</f>
        <v>0</v>
      </c>
      <c r="AF28" t="str">
        <f>'Tulokset-K8'!$F$18</f>
        <v>RäMe</v>
      </c>
    </row>
    <row r="29" spans="1:32" x14ac:dyDescent="0.2">
      <c r="A29" s="16" t="str">
        <f>'Tulokset-K1'!$F$24</f>
        <v>Kallio Jesse</v>
      </c>
      <c r="B29" s="16">
        <f>'Tulokset-K1'!$G$24</f>
        <v>156</v>
      </c>
      <c r="C29" s="16">
        <f>'Tulokset-K1'!$H$24</f>
        <v>1</v>
      </c>
      <c r="D29" t="str">
        <f>'Tulokset-K1'!$F$18</f>
        <v>TPS</v>
      </c>
      <c r="E29" s="16" t="str">
        <f>'Tulokset-K2'!$F$24</f>
        <v>Puharinen Pyry</v>
      </c>
      <c r="F29" s="16">
        <f>'Tulokset-K2'!$G$24</f>
        <v>258</v>
      </c>
      <c r="G29" s="16">
        <f>'Tulokset-K2'!$H$24</f>
        <v>2</v>
      </c>
      <c r="H29" t="str">
        <f>'Tulokset-K2'!$F$18</f>
        <v>GB</v>
      </c>
      <c r="I29" s="16" t="str">
        <f>'Tulokset-K3'!$F$24</f>
        <v>Lahti Jarno</v>
      </c>
      <c r="J29" s="16">
        <f>'Tulokset-K3'!$G$24</f>
        <v>224</v>
      </c>
      <c r="K29" s="16">
        <f>'Tulokset-K3'!$H$24</f>
        <v>2</v>
      </c>
      <c r="L29" t="str">
        <f>'Tulokset-K3'!$F$18</f>
        <v>TKK</v>
      </c>
      <c r="M29" s="16" t="str">
        <f>'Tulokset-K4'!$F$24</f>
        <v>Tonteri Juhani</v>
      </c>
      <c r="N29" s="16">
        <f>'Tulokset-K4'!$G$24</f>
        <v>197</v>
      </c>
      <c r="O29" s="16">
        <f>'Tulokset-K4'!$H$24</f>
        <v>0</v>
      </c>
      <c r="P29" t="str">
        <f>'Tulokset-K4'!$F$18</f>
        <v>Bay</v>
      </c>
      <c r="Q29" s="16" t="str">
        <f>'Tulokset-K5'!$F$24</f>
        <v>Juutilainen Santtu</v>
      </c>
      <c r="R29" s="16">
        <f>'Tulokset-K5'!$G$24</f>
        <v>240</v>
      </c>
      <c r="S29" s="16">
        <f>'Tulokset-K5'!$H$24</f>
        <v>2</v>
      </c>
      <c r="T29" t="str">
        <f>'Tulokset-K5'!$F$18</f>
        <v>BcStory</v>
      </c>
      <c r="U29" s="16" t="str">
        <f>'Tulokset-K6'!$F$24</f>
        <v>Rikkola Juuso</v>
      </c>
      <c r="V29" s="16">
        <f>'Tulokset-K6'!$G$24</f>
        <v>228</v>
      </c>
      <c r="W29" s="16">
        <f>'Tulokset-K6'!$H$24</f>
        <v>2</v>
      </c>
      <c r="X29" t="str">
        <f>'Tulokset-K6'!$F$18</f>
        <v>TPS</v>
      </c>
      <c r="Y29" s="16" t="str">
        <f>'Tulokset-K7'!$F$24</f>
        <v>Lahtinen Markus</v>
      </c>
      <c r="Z29" s="16">
        <f>'Tulokset-K7'!$G$24</f>
        <v>245</v>
      </c>
      <c r="AA29" s="16">
        <f>'Tulokset-K7'!$H$24</f>
        <v>2</v>
      </c>
      <c r="AB29" t="str">
        <f>'Tulokset-K7'!$F$18</f>
        <v>GH</v>
      </c>
      <c r="AC29" s="16" t="str">
        <f>'Tulokset-K8'!$F$24</f>
        <v>Juselius Matti</v>
      </c>
      <c r="AD29" s="16">
        <f>'Tulokset-K8'!$G$24</f>
        <v>171</v>
      </c>
      <c r="AE29" s="16">
        <f>'Tulokset-K8'!$H$24</f>
        <v>0</v>
      </c>
      <c r="AF29" t="str">
        <f>'Tulokset-K8'!$F$18</f>
        <v>RäMe</v>
      </c>
    </row>
    <row r="30" spans="1:32" x14ac:dyDescent="0.2">
      <c r="A30" s="16" t="str">
        <f>'Tulokset-K1'!$B$31</f>
        <v>Pienkellomäki Jere</v>
      </c>
      <c r="B30" s="16">
        <f>'Tulokset-K1'!$C$31</f>
        <v>166</v>
      </c>
      <c r="C30" s="16">
        <f>'Tulokset-K1'!$D$31</f>
        <v>2</v>
      </c>
      <c r="D30" t="str">
        <f>'Tulokset-K1'!$B$29</f>
        <v>BcStory</v>
      </c>
      <c r="E30" s="16" t="str">
        <f>'Tulokset-K2'!$B$31</f>
        <v>Käyhkö Tomas</v>
      </c>
      <c r="F30" s="16">
        <f>'Tulokset-K2'!$C$31</f>
        <v>200</v>
      </c>
      <c r="G30" s="16">
        <f>'Tulokset-K2'!$D$31</f>
        <v>0</v>
      </c>
      <c r="H30" t="str">
        <f>'Tulokset-K2'!$B$29</f>
        <v>Mainarit</v>
      </c>
      <c r="I30" s="16" t="str">
        <f>'Tulokset-K3'!$B$31</f>
        <v>Hyytiä Tatu</v>
      </c>
      <c r="J30" s="16">
        <f>'Tulokset-K3'!$C$31</f>
        <v>200</v>
      </c>
      <c r="K30" s="16">
        <f>'Tulokset-K3'!$D$31</f>
        <v>2</v>
      </c>
      <c r="L30" t="str">
        <f>'Tulokset-K3'!$B$29</f>
        <v>WRB</v>
      </c>
      <c r="M30" s="16" t="str">
        <f>'Tulokset-K4'!$B$31</f>
        <v>Saarinen Paavo</v>
      </c>
      <c r="N30" s="16">
        <f>'Tulokset-K4'!$C$31</f>
        <v>172</v>
      </c>
      <c r="O30" s="16">
        <f>'Tulokset-K4'!$D$31</f>
        <v>0</v>
      </c>
      <c r="P30" t="str">
        <f>'Tulokset-K4'!$B$29</f>
        <v>BcStory</v>
      </c>
      <c r="Q30" s="16" t="str">
        <f>'Tulokset-K5'!$B$31</f>
        <v>Lönnroth Patrik</v>
      </c>
      <c r="R30" s="16">
        <f>'Tulokset-K5'!$C$31</f>
        <v>190</v>
      </c>
      <c r="S30" s="16">
        <f>'Tulokset-K5'!$D$31</f>
        <v>1</v>
      </c>
      <c r="T30" t="str">
        <f>'Tulokset-K5'!$B$29</f>
        <v>Mistral</v>
      </c>
      <c r="U30" s="16" t="str">
        <f>'Tulokset-K6'!$B$31</f>
        <v>Juselius Matti</v>
      </c>
      <c r="V30" s="16">
        <f>'Tulokset-K6'!$C$31</f>
        <v>233</v>
      </c>
      <c r="W30" s="16">
        <f>'Tulokset-K6'!$D$31</f>
        <v>2</v>
      </c>
      <c r="X30" t="str">
        <f>'Tulokset-K6'!$B$29</f>
        <v>RäMe</v>
      </c>
      <c r="Y30" s="16" t="str">
        <f>'Tulokset-K7'!$B$31</f>
        <v>Hyrkkö Eemil</v>
      </c>
      <c r="Z30" s="16">
        <f>'Tulokset-K7'!$C$31</f>
        <v>161</v>
      </c>
      <c r="AA30" s="16">
        <f>'Tulokset-K7'!$D$31</f>
        <v>0</v>
      </c>
      <c r="AB30" t="str">
        <f>'Tulokset-K7'!$B$29</f>
        <v>RäMe</v>
      </c>
      <c r="AC30" s="16" t="str">
        <f>'Tulokset-K8'!$B$31</f>
        <v>Käyhkö Tomas</v>
      </c>
      <c r="AD30" s="16">
        <f>'Tulokset-K8'!$C$31</f>
        <v>257</v>
      </c>
      <c r="AE30" s="16">
        <f>'Tulokset-K8'!$D$31</f>
        <v>2</v>
      </c>
      <c r="AF30" t="str">
        <f>'Tulokset-K8'!$B$29</f>
        <v>Mainarit</v>
      </c>
    </row>
    <row r="31" spans="1:32" x14ac:dyDescent="0.2">
      <c r="A31" s="16" t="str">
        <f>'Tulokset-K1'!$B$32</f>
        <v>Salomaa Kaaron</v>
      </c>
      <c r="B31" s="16">
        <f>'Tulokset-K1'!$C$32</f>
        <v>176</v>
      </c>
      <c r="C31" s="16">
        <f>'Tulokset-K1'!$D$32</f>
        <v>2</v>
      </c>
      <c r="D31" t="str">
        <f>'Tulokset-K1'!$B$29</f>
        <v>BcStory</v>
      </c>
      <c r="E31" s="16" t="str">
        <f>'Tulokset-K2'!$B$32</f>
        <v>Juutilainen Lenni</v>
      </c>
      <c r="F31" s="16">
        <f>'Tulokset-K2'!$C$32</f>
        <v>193</v>
      </c>
      <c r="G31" s="16">
        <f>'Tulokset-K2'!$D$32</f>
        <v>2</v>
      </c>
      <c r="H31" t="str">
        <f>'Tulokset-K2'!$B$29</f>
        <v>Mainarit</v>
      </c>
      <c r="I31" s="16" t="str">
        <f>'Tulokset-K3'!$B$32</f>
        <v>Tuomela Henri</v>
      </c>
      <c r="J31" s="16">
        <f>'Tulokset-K3'!$C$32</f>
        <v>215</v>
      </c>
      <c r="K31" s="16">
        <f>'Tulokset-K3'!$D$32</f>
        <v>2</v>
      </c>
      <c r="L31" t="str">
        <f>'Tulokset-K3'!$B$29</f>
        <v>WRB</v>
      </c>
      <c r="M31" s="16" t="str">
        <f>'Tulokset-K4'!$B$32</f>
        <v>Haldén Niko</v>
      </c>
      <c r="N31" s="16">
        <f>'Tulokset-K4'!$C$32</f>
        <v>211</v>
      </c>
      <c r="O31" s="16">
        <f>'Tulokset-K4'!$D$32</f>
        <v>2</v>
      </c>
      <c r="P31" t="str">
        <f>'Tulokset-K4'!$B$29</f>
        <v>BcStory</v>
      </c>
      <c r="Q31" s="16" t="str">
        <f>'Tulokset-K5'!$B$32</f>
        <v>Nurminen Jukka</v>
      </c>
      <c r="R31" s="16">
        <f>'Tulokset-K5'!$C$32</f>
        <v>172</v>
      </c>
      <c r="S31" s="16">
        <f>'Tulokset-K5'!$D$32</f>
        <v>0</v>
      </c>
      <c r="T31" t="str">
        <f>'Tulokset-K5'!$B$29</f>
        <v>Mistral</v>
      </c>
      <c r="U31" s="16" t="str">
        <f>'Tulokset-K6'!$B$32</f>
        <v>Huusko Kalle</v>
      </c>
      <c r="V31" s="16">
        <f>'Tulokset-K6'!$C$32</f>
        <v>209</v>
      </c>
      <c r="W31" s="16">
        <f>'Tulokset-K6'!$D$32</f>
        <v>2</v>
      </c>
      <c r="X31" t="str">
        <f>'Tulokset-K6'!$B$29</f>
        <v>RäMe</v>
      </c>
      <c r="Y31" s="16" t="str">
        <f>'Tulokset-K7'!$B$32</f>
        <v>Lindholm Jesse</v>
      </c>
      <c r="Z31" s="16">
        <f>'Tulokset-K7'!$C$32</f>
        <v>224</v>
      </c>
      <c r="AA31" s="16">
        <f>'Tulokset-K7'!$D$32</f>
        <v>2</v>
      </c>
      <c r="AB31" t="str">
        <f>'Tulokset-K7'!$B$29</f>
        <v>RäMe</v>
      </c>
      <c r="AC31" s="16" t="str">
        <f>'Tulokset-K8'!$B$32</f>
        <v>Juutilainen Lenni</v>
      </c>
      <c r="AD31" s="16">
        <f>'Tulokset-K8'!$C$32</f>
        <v>212</v>
      </c>
      <c r="AE31" s="16">
        <f>'Tulokset-K8'!$D$32</f>
        <v>2</v>
      </c>
      <c r="AF31" t="str">
        <f>'Tulokset-K8'!$B$29</f>
        <v>Mainarit</v>
      </c>
    </row>
    <row r="32" spans="1:32" x14ac:dyDescent="0.2">
      <c r="A32" s="16" t="str">
        <f>'Tulokset-K1'!$B$33</f>
        <v>Haldén Niko</v>
      </c>
      <c r="B32" s="16">
        <f>'Tulokset-K1'!$C$33</f>
        <v>131</v>
      </c>
      <c r="C32" s="16">
        <f>'Tulokset-K1'!$D$33</f>
        <v>0</v>
      </c>
      <c r="D32" t="str">
        <f>'Tulokset-K1'!$B$29</f>
        <v>BcStory</v>
      </c>
      <c r="E32" s="16" t="str">
        <f>'Tulokset-K2'!$B$33</f>
        <v>Hirvonen Mikko</v>
      </c>
      <c r="F32" s="16">
        <f>'Tulokset-K2'!$C$33</f>
        <v>169</v>
      </c>
      <c r="G32" s="16">
        <f>'Tulokset-K2'!$D$33</f>
        <v>0</v>
      </c>
      <c r="H32" t="str">
        <f>'Tulokset-K2'!$B$29</f>
        <v>Mainarit</v>
      </c>
      <c r="I32" s="16" t="str">
        <f>'Tulokset-K3'!$B$33</f>
        <v>Röyttä Marko</v>
      </c>
      <c r="J32" s="16">
        <f>'Tulokset-K3'!$C$33</f>
        <v>207</v>
      </c>
      <c r="K32" s="16">
        <f>'Tulokset-K3'!$D$33</f>
        <v>2</v>
      </c>
      <c r="L32" t="str">
        <f>'Tulokset-K3'!$B$29</f>
        <v>WRB</v>
      </c>
      <c r="M32" s="16" t="str">
        <f>'Tulokset-K4'!$B$33</f>
        <v>Keskiruokanen Markus</v>
      </c>
      <c r="N32" s="16">
        <f>'Tulokset-K4'!$C$33</f>
        <v>212</v>
      </c>
      <c r="O32" s="16">
        <f>'Tulokset-K4'!$D$33</f>
        <v>2</v>
      </c>
      <c r="P32" t="str">
        <f>'Tulokset-K4'!$B$29</f>
        <v>BcStory</v>
      </c>
      <c r="Q32" s="16" t="str">
        <f>'Tulokset-K5'!$B$33</f>
        <v>Tukiainen Antti</v>
      </c>
      <c r="R32" s="16">
        <f>'Tulokset-K5'!$C$33</f>
        <v>184</v>
      </c>
      <c r="S32" s="16">
        <f>'Tulokset-K5'!$D$33</f>
        <v>2</v>
      </c>
      <c r="T32" t="str">
        <f>'Tulokset-K5'!$B$29</f>
        <v>Mistral</v>
      </c>
      <c r="U32" s="16" t="str">
        <f>'Tulokset-K6'!$B$33</f>
        <v>Hyrkkö Eemil</v>
      </c>
      <c r="V32" s="16">
        <f>'Tulokset-K6'!$C$33</f>
        <v>194</v>
      </c>
      <c r="W32" s="16">
        <f>'Tulokset-K6'!$D$33</f>
        <v>2</v>
      </c>
      <c r="X32" t="str">
        <f>'Tulokset-K6'!$B$29</f>
        <v>RäMe</v>
      </c>
      <c r="Y32" s="16" t="str">
        <f>'Tulokset-K7'!$B$33</f>
        <v>Huusko Kalle</v>
      </c>
      <c r="Z32" s="16">
        <f>'Tulokset-K7'!$C$33</f>
        <v>187</v>
      </c>
      <c r="AA32" s="16">
        <f>'Tulokset-K7'!$D$33</f>
        <v>0</v>
      </c>
      <c r="AB32" t="str">
        <f>'Tulokset-K7'!$B$29</f>
        <v>RäMe</v>
      </c>
      <c r="AC32" s="16" t="str">
        <f>'Tulokset-K8'!$B$33</f>
        <v>Väänänen Luukas</v>
      </c>
      <c r="AD32" s="16">
        <f>'Tulokset-K8'!$C$33</f>
        <v>203</v>
      </c>
      <c r="AE32" s="16">
        <f>'Tulokset-K8'!$D$33</f>
        <v>0</v>
      </c>
      <c r="AF32" t="str">
        <f>'Tulokset-K8'!$B$29</f>
        <v>Mainarit</v>
      </c>
    </row>
    <row r="33" spans="1:32" x14ac:dyDescent="0.2">
      <c r="A33" s="16" t="str">
        <f>'Tulokset-K1'!$B$34</f>
        <v>Keskiruokanen Markus</v>
      </c>
      <c r="B33" s="16">
        <f>'Tulokset-K1'!$C$34</f>
        <v>181</v>
      </c>
      <c r="C33" s="16">
        <f>'Tulokset-K1'!$D$34</f>
        <v>2</v>
      </c>
      <c r="D33" t="str">
        <f>'Tulokset-K1'!$B$29</f>
        <v>BcStory</v>
      </c>
      <c r="E33" s="16" t="str">
        <f>'Tulokset-K2'!$B$34</f>
        <v>Väänänen Luukas</v>
      </c>
      <c r="F33" s="16">
        <f>'Tulokset-K2'!$C$34</f>
        <v>188</v>
      </c>
      <c r="G33" s="16">
        <f>'Tulokset-K2'!$D$34</f>
        <v>2</v>
      </c>
      <c r="H33" t="str">
        <f>'Tulokset-K2'!$B$29</f>
        <v>Mainarit</v>
      </c>
      <c r="I33" s="16" t="str">
        <f>'Tulokset-K3'!$B$34</f>
        <v>Tissarinen Simon</v>
      </c>
      <c r="J33" s="16">
        <f>'Tulokset-K3'!$C$34</f>
        <v>176</v>
      </c>
      <c r="K33" s="16">
        <f>'Tulokset-K3'!$D$34</f>
        <v>0</v>
      </c>
      <c r="L33" t="str">
        <f>'Tulokset-K3'!$B$29</f>
        <v>WRB</v>
      </c>
      <c r="M33" s="16" t="str">
        <f>'Tulokset-K4'!$B$34</f>
        <v>Salomaa Kaaron</v>
      </c>
      <c r="N33" s="16">
        <f>'Tulokset-K4'!$C$34</f>
        <v>210</v>
      </c>
      <c r="O33" s="16">
        <f>'Tulokset-K4'!$D$34</f>
        <v>0</v>
      </c>
      <c r="P33" t="str">
        <f>'Tulokset-K4'!$B$29</f>
        <v>BcStory</v>
      </c>
      <c r="Q33" s="16" t="str">
        <f>'Tulokset-K5'!$B$34</f>
        <v>Kahila Otso</v>
      </c>
      <c r="R33" s="16">
        <f>'Tulokset-K5'!$C$34</f>
        <v>191</v>
      </c>
      <c r="S33" s="16">
        <f>'Tulokset-K5'!$D$34</f>
        <v>0</v>
      </c>
      <c r="T33" t="str">
        <f>'Tulokset-K5'!$B$29</f>
        <v>Mistral</v>
      </c>
      <c r="U33" s="16" t="str">
        <f>'Tulokset-K6'!$B$34</f>
        <v>Lindholm Jesse</v>
      </c>
      <c r="V33" s="16">
        <f>'Tulokset-K6'!$C$34</f>
        <v>170</v>
      </c>
      <c r="W33" s="16">
        <f>'Tulokset-K6'!$D$34</f>
        <v>0</v>
      </c>
      <c r="X33" t="str">
        <f>'Tulokset-K6'!$B$29</f>
        <v>RäMe</v>
      </c>
      <c r="Y33" s="16" t="str">
        <f>'Tulokset-K7'!$B$34</f>
        <v>Mäyry Pekka</v>
      </c>
      <c r="Z33" s="16">
        <f>'Tulokset-K7'!$C$34</f>
        <v>188</v>
      </c>
      <c r="AA33" s="16">
        <f>'Tulokset-K7'!$D$34</f>
        <v>0</v>
      </c>
      <c r="AB33" t="str">
        <f>'Tulokset-K7'!$B$29</f>
        <v>RäMe</v>
      </c>
      <c r="AC33" s="16" t="str">
        <f>'Tulokset-K8'!$B$34</f>
        <v>Rissanen Juho</v>
      </c>
      <c r="AD33" s="16">
        <f>'Tulokset-K8'!$C$34</f>
        <v>203</v>
      </c>
      <c r="AE33" s="16">
        <f>'Tulokset-K8'!$D$34</f>
        <v>0</v>
      </c>
      <c r="AF33" t="str">
        <f>'Tulokset-K8'!$B$29</f>
        <v>Mainarit</v>
      </c>
    </row>
    <row r="34" spans="1:32" x14ac:dyDescent="0.2">
      <c r="A34" s="16" t="str">
        <f>'Tulokset-K1'!$B$35</f>
        <v>Pirhonen Jarkko</v>
      </c>
      <c r="B34" s="16">
        <f>'Tulokset-K1'!$C$35</f>
        <v>179</v>
      </c>
      <c r="C34" s="16">
        <f>'Tulokset-K1'!$D$35</f>
        <v>1</v>
      </c>
      <c r="D34" t="str">
        <f>'Tulokset-K1'!$B$29</f>
        <v>BcStory</v>
      </c>
      <c r="E34" s="16" t="str">
        <f>'Tulokset-K2'!$B$35</f>
        <v>Rissanen Juho</v>
      </c>
      <c r="F34" s="16">
        <f>'Tulokset-K2'!$C$35</f>
        <v>239</v>
      </c>
      <c r="G34" s="16">
        <f>'Tulokset-K2'!$D$35</f>
        <v>2</v>
      </c>
      <c r="H34" t="str">
        <f>'Tulokset-K2'!$B$29</f>
        <v>Mainarit</v>
      </c>
      <c r="I34" s="16" t="str">
        <f>'Tulokset-K3'!$B$35</f>
        <v>Kivelä Riku-Petteri</v>
      </c>
      <c r="J34" s="16">
        <f>'Tulokset-K3'!$C$35</f>
        <v>269</v>
      </c>
      <c r="K34" s="16">
        <f>'Tulokset-K3'!$D$35</f>
        <v>2</v>
      </c>
      <c r="L34" t="str">
        <f>'Tulokset-K3'!$B$29</f>
        <v>WRB</v>
      </c>
      <c r="M34" s="16" t="str">
        <f>'Tulokset-K4'!$B$35</f>
        <v>Juutilainen Santtu</v>
      </c>
      <c r="N34" s="16">
        <f>'Tulokset-K4'!$C$35</f>
        <v>215</v>
      </c>
      <c r="O34" s="16">
        <f>'Tulokset-K4'!$D$35</f>
        <v>2</v>
      </c>
      <c r="P34" t="str">
        <f>'Tulokset-K4'!$B$29</f>
        <v>BcStory</v>
      </c>
      <c r="Q34" s="16" t="str">
        <f>'Tulokset-K5'!$B$35</f>
        <v>Lönnroth Magnus</v>
      </c>
      <c r="R34" s="16">
        <f>'Tulokset-K5'!$C$35</f>
        <v>203</v>
      </c>
      <c r="S34" s="16">
        <f>'Tulokset-K5'!$D$35</f>
        <v>2</v>
      </c>
      <c r="T34" t="str">
        <f>'Tulokset-K5'!$B$29</f>
        <v>Mistral</v>
      </c>
      <c r="U34" s="16" t="str">
        <f>'Tulokset-K6'!$B$35</f>
        <v>Halme Ari</v>
      </c>
      <c r="V34" s="16">
        <f>'Tulokset-K6'!$C$35</f>
        <v>208</v>
      </c>
      <c r="W34" s="16">
        <f>'Tulokset-K6'!$D$35</f>
        <v>2</v>
      </c>
      <c r="X34" t="str">
        <f>'Tulokset-K6'!$B$29</f>
        <v>RäMe</v>
      </c>
      <c r="Y34" s="16" t="str">
        <f>'Tulokset-K7'!$B$35</f>
        <v>Halme Ari</v>
      </c>
      <c r="Z34" s="16">
        <f>'Tulokset-K7'!$C$35</f>
        <v>187</v>
      </c>
      <c r="AA34" s="16">
        <f>'Tulokset-K7'!$D$35</f>
        <v>1</v>
      </c>
      <c r="AB34" t="str">
        <f>'Tulokset-K7'!$B$29</f>
        <v>RäMe</v>
      </c>
      <c r="AC34" s="16" t="str">
        <f>'Tulokset-K8'!$B$35</f>
        <v>Jehkinen Joonas</v>
      </c>
      <c r="AD34" s="16">
        <f>'Tulokset-K8'!$C$35</f>
        <v>246</v>
      </c>
      <c r="AE34" s="16">
        <f>'Tulokset-K8'!$D$35</f>
        <v>2</v>
      </c>
      <c r="AF34" t="str">
        <f>'Tulokset-K8'!$B$29</f>
        <v>Mainarit</v>
      </c>
    </row>
    <row r="35" spans="1:32" x14ac:dyDescent="0.2">
      <c r="A35" s="16" t="str">
        <f>'Tulokset-K1'!$F$31</f>
        <v>Huusko Kalle</v>
      </c>
      <c r="B35" s="16">
        <f>'Tulokset-K1'!$G$31</f>
        <v>165</v>
      </c>
      <c r="C35" s="16">
        <f>'Tulokset-K1'!$H$31</f>
        <v>0</v>
      </c>
      <c r="D35" t="str">
        <f>'Tulokset-K1'!$F$29</f>
        <v>RäMe</v>
      </c>
      <c r="E35" s="16" t="str">
        <f>'Tulokset-K2'!$F$31</f>
        <v>Taalas Timi</v>
      </c>
      <c r="F35" s="16">
        <f>'Tulokset-K2'!$G$31</f>
        <v>230</v>
      </c>
      <c r="G35" s="16">
        <f>'Tulokset-K2'!$H$31</f>
        <v>2</v>
      </c>
      <c r="H35" t="str">
        <f>'Tulokset-K2'!$F$29</f>
        <v>BcStory</v>
      </c>
      <c r="I35" s="16" t="str">
        <f>'Tulokset-K3'!$F$31</f>
        <v>Lönnroth Patrik</v>
      </c>
      <c r="J35" s="16">
        <f>'Tulokset-K3'!$G$31</f>
        <v>196</v>
      </c>
      <c r="K35" s="16">
        <f>'Tulokset-K3'!$H$31</f>
        <v>0</v>
      </c>
      <c r="L35" t="str">
        <f>'Tulokset-K3'!$F$29</f>
        <v>Mistral</v>
      </c>
      <c r="M35" s="16" t="str">
        <f>'Tulokset-K4'!$F$31</f>
        <v>Hyytiä Tatu</v>
      </c>
      <c r="N35" s="16">
        <f>'Tulokset-K4'!$G$31</f>
        <v>225</v>
      </c>
      <c r="O35" s="16">
        <f>'Tulokset-K4'!$H$31</f>
        <v>2</v>
      </c>
      <c r="P35" t="str">
        <f>'Tulokset-K4'!$F$29</f>
        <v>WRB</v>
      </c>
      <c r="Q35" s="16" t="str">
        <f>'Tulokset-K5'!$F$31</f>
        <v>Oksanen Mika</v>
      </c>
      <c r="R35" s="16">
        <f>'Tulokset-K5'!$G$31</f>
        <v>190</v>
      </c>
      <c r="S35" s="16">
        <f>'Tulokset-K5'!$H$31</f>
        <v>1</v>
      </c>
      <c r="T35" t="str">
        <f>'Tulokset-K5'!$F$29</f>
        <v>AllStars</v>
      </c>
      <c r="U35" s="16" t="str">
        <f>'Tulokset-K6'!$F$31</f>
        <v>Lönnroth Patrik</v>
      </c>
      <c r="V35" s="16">
        <f>'Tulokset-K6'!$G$31</f>
        <v>199</v>
      </c>
      <c r="W35" s="16">
        <f>'Tulokset-K6'!$H$31</f>
        <v>0</v>
      </c>
      <c r="X35" t="str">
        <f>'Tulokset-K6'!$F$29</f>
        <v>Mistral</v>
      </c>
      <c r="Y35" s="16" t="str">
        <f>'Tulokset-K7'!$F$31</f>
        <v>Pirhonen Jarkko</v>
      </c>
      <c r="Z35" s="16">
        <f>'Tulokset-K7'!$G$31</f>
        <v>223</v>
      </c>
      <c r="AA35" s="16">
        <f>'Tulokset-K7'!$H$31</f>
        <v>2</v>
      </c>
      <c r="AB35" t="str">
        <f>'Tulokset-K7'!$F$29</f>
        <v>BcStory</v>
      </c>
      <c r="AC35" s="16" t="str">
        <f>'Tulokset-K8'!$F$31</f>
        <v>Pirhonen Jarkko</v>
      </c>
      <c r="AD35" s="16">
        <f>'Tulokset-K8'!$G$31</f>
        <v>153</v>
      </c>
      <c r="AE35" s="16">
        <f>'Tulokset-K8'!$H$31</f>
        <v>0</v>
      </c>
      <c r="AF35" t="str">
        <f>'Tulokset-K8'!$F$29</f>
        <v>BcStory</v>
      </c>
    </row>
    <row r="36" spans="1:32" x14ac:dyDescent="0.2">
      <c r="A36" s="16" t="str">
        <f>'Tulokset-K1'!$F$32</f>
        <v>Hyrkkö Eemil</v>
      </c>
      <c r="B36" s="16">
        <f>'Tulokset-K1'!$G$32</f>
        <v>140</v>
      </c>
      <c r="C36" s="16">
        <f>'Tulokset-K1'!$H$32</f>
        <v>0</v>
      </c>
      <c r="D36" t="str">
        <f>'Tulokset-K1'!$F$29</f>
        <v>RäMe</v>
      </c>
      <c r="E36" s="16" t="str">
        <f>'Tulokset-K2'!$F$32</f>
        <v>Juutilainen Santtu</v>
      </c>
      <c r="F36" s="16">
        <f>'Tulokset-K2'!$G$32</f>
        <v>164</v>
      </c>
      <c r="G36" s="16">
        <f>'Tulokset-K2'!$H$32</f>
        <v>0</v>
      </c>
      <c r="H36" t="str">
        <f>'Tulokset-K2'!$F$29</f>
        <v>BcStory</v>
      </c>
      <c r="I36" s="16" t="str">
        <f>'Tulokset-K3'!$F$32</f>
        <v>Nurminen Jukka</v>
      </c>
      <c r="J36" s="16">
        <f>'Tulokset-K3'!$G$32</f>
        <v>161</v>
      </c>
      <c r="K36" s="16">
        <f>'Tulokset-K3'!$H$32</f>
        <v>0</v>
      </c>
      <c r="L36" t="str">
        <f>'Tulokset-K3'!$F$29</f>
        <v>Mistral</v>
      </c>
      <c r="M36" s="16" t="str">
        <f>'Tulokset-K4'!$F$32</f>
        <v>Tuomela Henri</v>
      </c>
      <c r="N36" s="16">
        <f>'Tulokset-K4'!$G$32</f>
        <v>195</v>
      </c>
      <c r="O36" s="16">
        <f>'Tulokset-K4'!$H$32</f>
        <v>0</v>
      </c>
      <c r="P36" t="str">
        <f>'Tulokset-K4'!$F$29</f>
        <v>WRB</v>
      </c>
      <c r="Q36" s="16" t="str">
        <f>'Tulokset-K5'!$F$32</f>
        <v>Oksanen Joni</v>
      </c>
      <c r="R36" s="16">
        <f>'Tulokset-K5'!$G$32</f>
        <v>202</v>
      </c>
      <c r="S36" s="16">
        <f>'Tulokset-K5'!$H$32</f>
        <v>2</v>
      </c>
      <c r="T36" t="str">
        <f>'Tulokset-K5'!$F$29</f>
        <v>AllStars</v>
      </c>
      <c r="U36" s="16" t="str">
        <f>'Tulokset-K6'!$F$32</f>
        <v>Nurminen Jukka</v>
      </c>
      <c r="V36" s="16">
        <f>'Tulokset-K6'!$G$32</f>
        <v>170</v>
      </c>
      <c r="W36" s="16">
        <f>'Tulokset-K6'!$H$32</f>
        <v>0</v>
      </c>
      <c r="X36" t="str">
        <f>'Tulokset-K6'!$F$29</f>
        <v>Mistral</v>
      </c>
      <c r="Y36" s="16" t="str">
        <f>'Tulokset-K7'!$F$32</f>
        <v>Haldén Niko</v>
      </c>
      <c r="Z36" s="16">
        <f>'Tulokset-K7'!$G$32</f>
        <v>189</v>
      </c>
      <c r="AA36" s="16">
        <f>'Tulokset-K7'!$H$32</f>
        <v>0</v>
      </c>
      <c r="AB36" t="str">
        <f>'Tulokset-K7'!$F$29</f>
        <v>BcStory</v>
      </c>
      <c r="AC36" s="16" t="str">
        <f>'Tulokset-K8'!$F$32</f>
        <v>Haldén Niko</v>
      </c>
      <c r="AD36" s="16">
        <f>'Tulokset-K8'!$G$32</f>
        <v>204</v>
      </c>
      <c r="AE36" s="16">
        <f>'Tulokset-K8'!$H$32</f>
        <v>0</v>
      </c>
      <c r="AF36" t="str">
        <f>'Tulokset-K8'!$F$29</f>
        <v>BcStory</v>
      </c>
    </row>
    <row r="37" spans="1:32" x14ac:dyDescent="0.2">
      <c r="A37" s="16" t="str">
        <f>'Tulokset-K1'!$F$33</f>
        <v>Mäyry Pekka</v>
      </c>
      <c r="B37" s="16">
        <f>'Tulokset-K1'!$G$33</f>
        <v>190</v>
      </c>
      <c r="C37" s="16">
        <f>'Tulokset-K1'!$H$33</f>
        <v>2</v>
      </c>
      <c r="D37" t="str">
        <f>'Tulokset-K1'!$F$29</f>
        <v>RäMe</v>
      </c>
      <c r="E37" s="16" t="str">
        <f>'Tulokset-K2'!$F$33</f>
        <v>Salomaa Kaaron</v>
      </c>
      <c r="F37" s="16">
        <f>'Tulokset-K2'!$G$33</f>
        <v>175</v>
      </c>
      <c r="G37" s="16">
        <f>'Tulokset-K2'!$H$33</f>
        <v>2</v>
      </c>
      <c r="H37" t="str">
        <f>'Tulokset-K2'!$F$29</f>
        <v>BcStory</v>
      </c>
      <c r="I37" s="16" t="str">
        <f>'Tulokset-K3'!$F$33</f>
        <v>Tukiainen Antti</v>
      </c>
      <c r="J37" s="16">
        <f>'Tulokset-K3'!$G$33</f>
        <v>181</v>
      </c>
      <c r="K37" s="16">
        <f>'Tulokset-K3'!$H$33</f>
        <v>0</v>
      </c>
      <c r="L37" t="str">
        <f>'Tulokset-K3'!$F$29</f>
        <v>Mistral</v>
      </c>
      <c r="M37" s="16" t="str">
        <f>'Tulokset-K4'!$F$33</f>
        <v>Röyttä Marko</v>
      </c>
      <c r="N37" s="16">
        <f>'Tulokset-K4'!$G$33</f>
        <v>183</v>
      </c>
      <c r="O37" s="16">
        <f>'Tulokset-K4'!$H$33</f>
        <v>0</v>
      </c>
      <c r="P37" t="str">
        <f>'Tulokset-K4'!$F$29</f>
        <v>WRB</v>
      </c>
      <c r="Q37" s="16" t="str">
        <f>'Tulokset-K5'!$F$33</f>
        <v>Taina Jari</v>
      </c>
      <c r="R37" s="16">
        <f>'Tulokset-K5'!$G$33</f>
        <v>161</v>
      </c>
      <c r="S37" s="16">
        <f>'Tulokset-K5'!$H$33</f>
        <v>0</v>
      </c>
      <c r="T37" t="str">
        <f>'Tulokset-K5'!$F$29</f>
        <v>AllStars</v>
      </c>
      <c r="U37" s="16" t="str">
        <f>'Tulokset-K6'!$F$33</f>
        <v>Tukiainen Antti</v>
      </c>
      <c r="V37" s="16">
        <f>'Tulokset-K6'!$G$33</f>
        <v>155</v>
      </c>
      <c r="W37" s="16">
        <f>'Tulokset-K6'!$H$33</f>
        <v>0</v>
      </c>
      <c r="X37" t="str">
        <f>'Tulokset-K6'!$F$29</f>
        <v>Mistral</v>
      </c>
      <c r="Y37" s="16" t="str">
        <f>'Tulokset-K7'!$F$33</f>
        <v>Keskiruokanen Markus</v>
      </c>
      <c r="Z37" s="16">
        <f>'Tulokset-K7'!$G$33</f>
        <v>232</v>
      </c>
      <c r="AA37" s="16">
        <f>'Tulokset-K7'!$H$33</f>
        <v>2</v>
      </c>
      <c r="AB37" t="str">
        <f>'Tulokset-K7'!$F$29</f>
        <v>BcStory</v>
      </c>
      <c r="AC37" s="16" t="str">
        <f>'Tulokset-K8'!$F$33</f>
        <v>Keskiruokanen Markus</v>
      </c>
      <c r="AD37" s="16">
        <f>'Tulokset-K8'!$G$33</f>
        <v>204</v>
      </c>
      <c r="AE37" s="16">
        <f>'Tulokset-K8'!$H$33</f>
        <v>2</v>
      </c>
      <c r="AF37" t="str">
        <f>'Tulokset-K8'!$F$29</f>
        <v>BcStory</v>
      </c>
    </row>
    <row r="38" spans="1:32" x14ac:dyDescent="0.2">
      <c r="A38" s="16" t="str">
        <f>'Tulokset-K1'!$F$34</f>
        <v>Juselius Matti</v>
      </c>
      <c r="B38" s="16">
        <f>'Tulokset-K1'!$G$34</f>
        <v>180</v>
      </c>
      <c r="C38" s="16">
        <f>'Tulokset-K1'!$H$34</f>
        <v>0</v>
      </c>
      <c r="D38" t="str">
        <f>'Tulokset-K1'!$F$29</f>
        <v>RäMe</v>
      </c>
      <c r="E38" s="16" t="str">
        <f>'Tulokset-K2'!$F$34</f>
        <v>Keskiruokanen Markus</v>
      </c>
      <c r="F38" s="16">
        <f>'Tulokset-K2'!$G$34</f>
        <v>157</v>
      </c>
      <c r="G38" s="16">
        <f>'Tulokset-K2'!$H$34</f>
        <v>0</v>
      </c>
      <c r="H38" t="str">
        <f>'Tulokset-K2'!$F$29</f>
        <v>BcStory</v>
      </c>
      <c r="I38" s="16" t="str">
        <f>'Tulokset-K3'!$F$34</f>
        <v>Sinilaakso Jarmo</v>
      </c>
      <c r="J38" s="16">
        <f>'Tulokset-K3'!$G$34</f>
        <v>229</v>
      </c>
      <c r="K38" s="16">
        <f>'Tulokset-K3'!$H$34</f>
        <v>2</v>
      </c>
      <c r="L38" t="str">
        <f>'Tulokset-K3'!$F$29</f>
        <v>Mistral</v>
      </c>
      <c r="M38" s="16" t="str">
        <f>'Tulokset-K4'!$F$34</f>
        <v>Tissarinen Simon</v>
      </c>
      <c r="N38" s="16">
        <f>'Tulokset-K4'!$G$34</f>
        <v>259</v>
      </c>
      <c r="O38" s="16">
        <f>'Tulokset-K4'!$H$34</f>
        <v>2</v>
      </c>
      <c r="P38" t="str">
        <f>'Tulokset-K4'!$F$29</f>
        <v>WRB</v>
      </c>
      <c r="Q38" s="16" t="str">
        <f>'Tulokset-K5'!$F$34</f>
        <v>Veijanen Markku</v>
      </c>
      <c r="R38" s="16">
        <f>'Tulokset-K5'!$G$34</f>
        <v>224</v>
      </c>
      <c r="S38" s="16">
        <f>'Tulokset-K5'!$H$34</f>
        <v>2</v>
      </c>
      <c r="T38" t="str">
        <f>'Tulokset-K5'!$F$29</f>
        <v>AllStars</v>
      </c>
      <c r="U38" s="16" t="str">
        <f>'Tulokset-K6'!$F$34</f>
        <v>Kahila Otso</v>
      </c>
      <c r="V38" s="16">
        <f>'Tulokset-K6'!$G$34</f>
        <v>225</v>
      </c>
      <c r="W38" s="16">
        <f>'Tulokset-K6'!$H$34</f>
        <v>2</v>
      </c>
      <c r="X38" t="str">
        <f>'Tulokset-K6'!$F$29</f>
        <v>Mistral</v>
      </c>
      <c r="Y38" s="16" t="str">
        <f>'Tulokset-K7'!$F$34</f>
        <v>Juutilainen Santtu</v>
      </c>
      <c r="Z38" s="16">
        <f>'Tulokset-K7'!$G$34</f>
        <v>266</v>
      </c>
      <c r="AA38" s="16">
        <f>'Tulokset-K7'!$H$34</f>
        <v>2</v>
      </c>
      <c r="AB38" t="str">
        <f>'Tulokset-K7'!$F$29</f>
        <v>BcStory</v>
      </c>
      <c r="AC38" s="16" t="str">
        <f>'Tulokset-K8'!$F$34</f>
        <v>Salomaa Kaaron</v>
      </c>
      <c r="AD38" s="16">
        <f>'Tulokset-K8'!$G$34</f>
        <v>237</v>
      </c>
      <c r="AE38" s="16">
        <f>'Tulokset-K8'!$H$34</f>
        <v>2</v>
      </c>
      <c r="AF38" t="str">
        <f>'Tulokset-K8'!$F$29</f>
        <v>BcStory</v>
      </c>
    </row>
    <row r="39" spans="1:32" x14ac:dyDescent="0.2">
      <c r="A39" s="16" t="str">
        <f>'Tulokset-K1'!$F$35</f>
        <v>Halme Ari</v>
      </c>
      <c r="B39" s="16">
        <f>'Tulokset-K1'!$G$35</f>
        <v>179</v>
      </c>
      <c r="C39" s="16">
        <f>'Tulokset-K1'!$H$35</f>
        <v>1</v>
      </c>
      <c r="D39" t="str">
        <f>'Tulokset-K1'!$F$29</f>
        <v>RäMe</v>
      </c>
      <c r="E39" s="16" t="str">
        <f>'Tulokset-K2'!$F$35</f>
        <v>Pirhonen Jarkko</v>
      </c>
      <c r="F39" s="16">
        <f>'Tulokset-K2'!$G$35</f>
        <v>160</v>
      </c>
      <c r="G39" s="16">
        <f>'Tulokset-K2'!$H$35</f>
        <v>0</v>
      </c>
      <c r="H39" t="str">
        <f>'Tulokset-K2'!$F$29</f>
        <v>BcStory</v>
      </c>
      <c r="I39" s="16" t="str">
        <f>'Tulokset-K3'!$F$35</f>
        <v>Lönnroth Magnus</v>
      </c>
      <c r="J39" s="16">
        <f>'Tulokset-K3'!$G$35</f>
        <v>199</v>
      </c>
      <c r="K39" s="16">
        <f>'Tulokset-K3'!$H$35</f>
        <v>0</v>
      </c>
      <c r="L39" t="str">
        <f>'Tulokset-K3'!$F$29</f>
        <v>Mistral</v>
      </c>
      <c r="M39" s="16" t="str">
        <f>'Tulokset-K4'!$F$35</f>
        <v>Kivelä Riku-Petteri</v>
      </c>
      <c r="N39" s="16">
        <f>'Tulokset-K4'!$G$35</f>
        <v>214</v>
      </c>
      <c r="O39" s="16">
        <f>'Tulokset-K4'!$H$35</f>
        <v>0</v>
      </c>
      <c r="P39" t="str">
        <f>'Tulokset-K4'!$F$29</f>
        <v>WRB</v>
      </c>
      <c r="Q39" s="16" t="str">
        <f>'Tulokset-K5'!$F$35</f>
        <v>Oksanen Niko</v>
      </c>
      <c r="R39" s="16">
        <f>'Tulokset-K5'!$G$35</f>
        <v>173</v>
      </c>
      <c r="S39" s="16">
        <f>'Tulokset-K5'!$H$35</f>
        <v>0</v>
      </c>
      <c r="T39" t="str">
        <f>'Tulokset-K5'!$F$29</f>
        <v>AllStars</v>
      </c>
      <c r="U39" s="16" t="str">
        <f>'Tulokset-K6'!$F$35</f>
        <v>Lönnroth Magnus</v>
      </c>
      <c r="V39" s="16">
        <f>'Tulokset-K6'!$G$35</f>
        <v>198</v>
      </c>
      <c r="W39" s="16">
        <f>'Tulokset-K6'!$H$35</f>
        <v>0</v>
      </c>
      <c r="X39" t="str">
        <f>'Tulokset-K6'!$F$29</f>
        <v>Mistral</v>
      </c>
      <c r="Y39" s="16" t="str">
        <f>'Tulokset-K7'!$F$35</f>
        <v>Salomaa Kaaron</v>
      </c>
      <c r="Z39" s="16">
        <f>'Tulokset-K7'!$G$35</f>
        <v>187</v>
      </c>
      <c r="AA39" s="16">
        <f>'Tulokset-K7'!$H$35</f>
        <v>1</v>
      </c>
      <c r="AB39" t="str">
        <f>'Tulokset-K7'!$F$29</f>
        <v>BcStory</v>
      </c>
      <c r="AC39" s="16" t="str">
        <f>'Tulokset-K8'!$F$35</f>
        <v>Juutilainen Santtu</v>
      </c>
      <c r="AD39" s="16">
        <f>'Tulokset-K8'!$G$35</f>
        <v>245</v>
      </c>
      <c r="AE39" s="16">
        <f>'Tulokset-K8'!$H$35</f>
        <v>0</v>
      </c>
      <c r="AF39" t="str">
        <f>'Tulokset-K8'!$F$29</f>
        <v>BcStory</v>
      </c>
    </row>
    <row r="40" spans="1:32" x14ac:dyDescent="0.2">
      <c r="A40" s="16" t="str">
        <f>'Tulokset-K1'!$B$42</f>
        <v>Ratia Jari</v>
      </c>
      <c r="B40" s="16">
        <f>'Tulokset-K1'!$C$42</f>
        <v>206</v>
      </c>
      <c r="C40" s="16">
        <f>'Tulokset-K1'!$D$42</f>
        <v>0</v>
      </c>
      <c r="D40" t="str">
        <f>'Tulokset-K1'!$B$40</f>
        <v>Bay</v>
      </c>
      <c r="E40" s="16" t="str">
        <f>'Tulokset-K2'!$B$42</f>
        <v>Heinonen Markus</v>
      </c>
      <c r="F40" s="16">
        <f>'Tulokset-K2'!$C$42</f>
        <v>180</v>
      </c>
      <c r="G40" s="16">
        <f>'Tulokset-K2'!$D$42</f>
        <v>0</v>
      </c>
      <c r="H40" t="str">
        <f>'Tulokset-K2'!$B$40</f>
        <v>TKK</v>
      </c>
      <c r="I40" s="16" t="str">
        <f>'Tulokset-K3'!$B$42</f>
        <v>Käyhkö Tomas</v>
      </c>
      <c r="J40" s="16">
        <f>'Tulokset-K3'!$C$42</f>
        <v>258</v>
      </c>
      <c r="K40" s="16">
        <f>'Tulokset-K3'!$D$42</f>
        <v>2</v>
      </c>
      <c r="L40" t="str">
        <f>'Tulokset-K3'!$B$40</f>
        <v>Mainarit</v>
      </c>
      <c r="M40" s="16" t="str">
        <f>'Tulokset-K4'!$B$42</f>
        <v>Ylikarjula Sami</v>
      </c>
      <c r="N40" s="16">
        <f>'Tulokset-K4'!$C$42</f>
        <v>155</v>
      </c>
      <c r="O40" s="16">
        <f>'Tulokset-K4'!$D$42</f>
        <v>0</v>
      </c>
      <c r="P40" t="str">
        <f>'Tulokset-K4'!$B$40</f>
        <v>RäMe</v>
      </c>
      <c r="Q40" s="16" t="str">
        <f>'Tulokset-K5'!$B$42</f>
        <v>Kivioja Lauri</v>
      </c>
      <c r="R40" s="16">
        <f>'Tulokset-K5'!$C$42</f>
        <v>175</v>
      </c>
      <c r="S40" s="16">
        <f>'Tulokset-K5'!$D$42</f>
        <v>0</v>
      </c>
      <c r="T40" t="str">
        <f>'Tulokset-K5'!$B$40</f>
        <v>TKK</v>
      </c>
      <c r="U40" s="16" t="str">
        <f>'Tulokset-K6'!$B$42</f>
        <v>Hyytiä Tatu</v>
      </c>
      <c r="V40" s="16">
        <f>'Tulokset-K6'!$C$42</f>
        <v>196</v>
      </c>
      <c r="W40" s="16">
        <f>'Tulokset-K6'!$D$42</f>
        <v>0</v>
      </c>
      <c r="X40" t="str">
        <f>'Tulokset-K6'!$B$40</f>
        <v>WRB</v>
      </c>
      <c r="Y40" s="16" t="str">
        <f>'Tulokset-K7'!$B$42</f>
        <v>Ranta Tony</v>
      </c>
      <c r="Z40" s="16">
        <f>'Tulokset-K7'!$C$42</f>
        <v>216</v>
      </c>
      <c r="AA40" s="16">
        <f>'Tulokset-K7'!$D$42</f>
        <v>2</v>
      </c>
      <c r="AB40" t="str">
        <f>'Tulokset-K7'!$B$40</f>
        <v>TPS</v>
      </c>
      <c r="AC40" s="16" t="str">
        <f>'Tulokset-K8'!$B$42</f>
        <v>Häggman Ville</v>
      </c>
      <c r="AD40" s="16">
        <f>'Tulokset-K8'!$C$42</f>
        <v>200</v>
      </c>
      <c r="AE40" s="16">
        <f>'Tulokset-K8'!$D$42</f>
        <v>2</v>
      </c>
      <c r="AF40" t="str">
        <f>'Tulokset-K8'!$B$40</f>
        <v>TKK</v>
      </c>
    </row>
    <row r="41" spans="1:32" x14ac:dyDescent="0.2">
      <c r="A41" s="16" t="str">
        <f>'Tulokset-K1'!$B$43</f>
        <v>Tahvanainen Santtu</v>
      </c>
      <c r="B41" s="16">
        <f>'Tulokset-K1'!$C$43</f>
        <v>218</v>
      </c>
      <c r="C41" s="16">
        <f>'Tulokset-K1'!$D$43</f>
        <v>2</v>
      </c>
      <c r="D41" t="str">
        <f>'Tulokset-K1'!$B$40</f>
        <v>Bay</v>
      </c>
      <c r="E41" s="16" t="str">
        <f>'Tulokset-K2'!$B$43</f>
        <v>Lahti Jarno</v>
      </c>
      <c r="F41" s="16">
        <f>'Tulokset-K2'!$C$43</f>
        <v>149</v>
      </c>
      <c r="G41" s="16">
        <f>'Tulokset-K2'!$D$43</f>
        <v>0</v>
      </c>
      <c r="H41" t="str">
        <f>'Tulokset-K2'!$B$40</f>
        <v>TKK</v>
      </c>
      <c r="I41" s="16" t="str">
        <f>'Tulokset-K3'!$B$43</f>
        <v>Juutilainen Lenni</v>
      </c>
      <c r="J41" s="16">
        <f>'Tulokset-K3'!$C$43</f>
        <v>191</v>
      </c>
      <c r="K41" s="16">
        <f>'Tulokset-K3'!$D$43</f>
        <v>0</v>
      </c>
      <c r="L41" t="str">
        <f>'Tulokset-K3'!$B$40</f>
        <v>Mainarit</v>
      </c>
      <c r="M41" s="16" t="str">
        <f>'Tulokset-K4'!$B$43</f>
        <v>Juselius Matti</v>
      </c>
      <c r="N41" s="16">
        <f>'Tulokset-K4'!$C$43</f>
        <v>197</v>
      </c>
      <c r="O41" s="16">
        <f>'Tulokset-K4'!$D$43</f>
        <v>0</v>
      </c>
      <c r="P41" t="str">
        <f>'Tulokset-K4'!$B$40</f>
        <v>RäMe</v>
      </c>
      <c r="Q41" s="16" t="str">
        <f>'Tulokset-K5'!$B$43</f>
        <v>Lahti Markus</v>
      </c>
      <c r="R41" s="16">
        <f>'Tulokset-K5'!$C$43</f>
        <v>185</v>
      </c>
      <c r="S41" s="16">
        <f>'Tulokset-K5'!$D$43</f>
        <v>0</v>
      </c>
      <c r="T41" t="str">
        <f>'Tulokset-K5'!$B$40</f>
        <v>TKK</v>
      </c>
      <c r="U41" s="16" t="str">
        <f>'Tulokset-K6'!$B$43</f>
        <v>Olsson Nico</v>
      </c>
      <c r="V41" s="16">
        <f>'Tulokset-K6'!$C$43</f>
        <v>241</v>
      </c>
      <c r="W41" s="16">
        <f>'Tulokset-K6'!$D$43</f>
        <v>2</v>
      </c>
      <c r="X41" t="str">
        <f>'Tulokset-K6'!$B$40</f>
        <v>WRB</v>
      </c>
      <c r="Y41" s="16" t="str">
        <f>'Tulokset-K7'!$B$43</f>
        <v>Oksanen Jere</v>
      </c>
      <c r="Z41" s="16">
        <f>'Tulokset-K7'!$C$43</f>
        <v>202</v>
      </c>
      <c r="AA41" s="16">
        <f>'Tulokset-K7'!$D$43</f>
        <v>2</v>
      </c>
      <c r="AB41" t="str">
        <f>'Tulokset-K7'!$B$40</f>
        <v>TPS</v>
      </c>
      <c r="AC41" s="16" t="str">
        <f>'Tulokset-K8'!$B$43</f>
        <v>Kivioja Lauri</v>
      </c>
      <c r="AD41" s="16">
        <f>'Tulokset-K8'!$C$43</f>
        <v>193</v>
      </c>
      <c r="AE41" s="16">
        <f>'Tulokset-K8'!$D$43</f>
        <v>2</v>
      </c>
      <c r="AF41" t="str">
        <f>'Tulokset-K8'!$B$40</f>
        <v>TKK</v>
      </c>
    </row>
    <row r="42" spans="1:32" x14ac:dyDescent="0.2">
      <c r="A42" s="16" t="str">
        <f>'Tulokset-K1'!$B$44</f>
        <v>Ahokas Jesse</v>
      </c>
      <c r="B42" s="16">
        <f>'Tulokset-K1'!$C$44</f>
        <v>178</v>
      </c>
      <c r="C42" s="16">
        <f>'Tulokset-K1'!$D$44</f>
        <v>0</v>
      </c>
      <c r="D42" t="str">
        <f>'Tulokset-K1'!$B$40</f>
        <v>Bay</v>
      </c>
      <c r="E42" s="16" t="str">
        <f>'Tulokset-K2'!$B$44</f>
        <v>Broms Atte</v>
      </c>
      <c r="F42" s="16">
        <f>'Tulokset-K2'!$C$44</f>
        <v>189</v>
      </c>
      <c r="G42" s="16">
        <f>'Tulokset-K2'!$D$44</f>
        <v>0</v>
      </c>
      <c r="H42" t="str">
        <f>'Tulokset-K2'!$B$40</f>
        <v>TKK</v>
      </c>
      <c r="I42" s="16" t="str">
        <f>'Tulokset-K3'!$B$44</f>
        <v>Hirvonen Mikko</v>
      </c>
      <c r="J42" s="16">
        <f>'Tulokset-K3'!$C$44</f>
        <v>195</v>
      </c>
      <c r="K42" s="16">
        <f>'Tulokset-K3'!$D$44</f>
        <v>2</v>
      </c>
      <c r="L42" t="str">
        <f>'Tulokset-K3'!$B$40</f>
        <v>Mainarit</v>
      </c>
      <c r="M42" s="16" t="str">
        <f>'Tulokset-K4'!$B$44</f>
        <v>Huusko Kalle</v>
      </c>
      <c r="N42" s="16">
        <f>'Tulokset-K4'!$C$44</f>
        <v>178</v>
      </c>
      <c r="O42" s="16">
        <f>'Tulokset-K4'!$D$44</f>
        <v>0</v>
      </c>
      <c r="P42" t="str">
        <f>'Tulokset-K4'!$B$40</f>
        <v>RäMe</v>
      </c>
      <c r="Q42" s="16" t="str">
        <f>'Tulokset-K5'!$B$44</f>
        <v>Broms Atte</v>
      </c>
      <c r="R42" s="16">
        <f>'Tulokset-K5'!$C$44</f>
        <v>201</v>
      </c>
      <c r="S42" s="16">
        <f>'Tulokset-K5'!$D$44</f>
        <v>2</v>
      </c>
      <c r="T42" t="str">
        <f>'Tulokset-K5'!$B$40</f>
        <v>TKK</v>
      </c>
      <c r="U42" s="16" t="str">
        <f>'Tulokset-K6'!$B$44</f>
        <v>Röyttä Marko</v>
      </c>
      <c r="V42" s="16">
        <f>'Tulokset-K6'!$C$44</f>
        <v>156</v>
      </c>
      <c r="W42" s="16">
        <f>'Tulokset-K6'!$D$44</f>
        <v>0</v>
      </c>
      <c r="X42" t="str">
        <f>'Tulokset-K6'!$B$40</f>
        <v>WRB</v>
      </c>
      <c r="Y42" s="16" t="str">
        <f>'Tulokset-K7'!$B$44</f>
        <v>Oksman Karri</v>
      </c>
      <c r="Z42" s="16">
        <f>'Tulokset-K7'!$C$44</f>
        <v>231</v>
      </c>
      <c r="AA42" s="16">
        <f>'Tulokset-K7'!$D$44</f>
        <v>0</v>
      </c>
      <c r="AB42" t="str">
        <f>'Tulokset-K7'!$B$40</f>
        <v>TPS</v>
      </c>
      <c r="AC42" s="16" t="str">
        <f>'Tulokset-K8'!$B$44</f>
        <v>Lahti Markus</v>
      </c>
      <c r="AD42" s="16">
        <f>'Tulokset-K8'!$C$44</f>
        <v>208</v>
      </c>
      <c r="AE42" s="16">
        <f>'Tulokset-K8'!$D$44</f>
        <v>2</v>
      </c>
      <c r="AF42" t="str">
        <f>'Tulokset-K8'!$B$40</f>
        <v>TKK</v>
      </c>
    </row>
    <row r="43" spans="1:32" x14ac:dyDescent="0.2">
      <c r="A43" s="16" t="str">
        <f>'Tulokset-K1'!$B$45</f>
        <v>Tonteri Juhani</v>
      </c>
      <c r="B43" s="16">
        <f>'Tulokset-K1'!$C$45</f>
        <v>198</v>
      </c>
      <c r="C43" s="16">
        <f>'Tulokset-K1'!$D$45</f>
        <v>2</v>
      </c>
      <c r="D43" t="str">
        <f>'Tulokset-K1'!$B$40</f>
        <v>Bay</v>
      </c>
      <c r="E43" s="16" t="str">
        <f>'Tulokset-K2'!$B$45</f>
        <v>Puumala Henrik</v>
      </c>
      <c r="F43" s="16">
        <f>'Tulokset-K2'!$C$45</f>
        <v>209</v>
      </c>
      <c r="G43" s="16">
        <f>'Tulokset-K2'!$D$45</f>
        <v>2</v>
      </c>
      <c r="H43" t="str">
        <f>'Tulokset-K2'!$B$40</f>
        <v>TKK</v>
      </c>
      <c r="I43" s="16" t="str">
        <f>'Tulokset-K3'!$B$45</f>
        <v>Väänänen Luukas</v>
      </c>
      <c r="J43" s="16">
        <f>'Tulokset-K3'!$C$45</f>
        <v>244</v>
      </c>
      <c r="K43" s="16">
        <f>'Tulokset-K3'!$D$45</f>
        <v>2</v>
      </c>
      <c r="L43" t="str">
        <f>'Tulokset-K3'!$B$40</f>
        <v>Mainarit</v>
      </c>
      <c r="M43" s="16" t="str">
        <f>'Tulokset-K4'!$B$45</f>
        <v>Hyrkkö Eemil</v>
      </c>
      <c r="N43" s="16">
        <f>'Tulokset-K4'!$C$45</f>
        <v>154</v>
      </c>
      <c r="O43" s="16">
        <f>'Tulokset-K4'!$D$45</f>
        <v>0</v>
      </c>
      <c r="P43" t="str">
        <f>'Tulokset-K4'!$B$40</f>
        <v>RäMe</v>
      </c>
      <c r="Q43" s="16" t="str">
        <f>'Tulokset-K5'!$B$45</f>
        <v>Heinonen Markus</v>
      </c>
      <c r="R43" s="16">
        <f>'Tulokset-K5'!$C$45</f>
        <v>198</v>
      </c>
      <c r="S43" s="16">
        <f>'Tulokset-K5'!$D$45</f>
        <v>0</v>
      </c>
      <c r="T43" t="str">
        <f>'Tulokset-K5'!$B$40</f>
        <v>TKK</v>
      </c>
      <c r="U43" s="16" t="str">
        <f>'Tulokset-K6'!$B$45</f>
        <v>Tissarinen Simon</v>
      </c>
      <c r="V43" s="16">
        <f>'Tulokset-K6'!$C$45</f>
        <v>164</v>
      </c>
      <c r="W43" s="16">
        <f>'Tulokset-K6'!$D$45</f>
        <v>0</v>
      </c>
      <c r="X43" t="str">
        <f>'Tulokset-K6'!$B$40</f>
        <v>WRB</v>
      </c>
      <c r="Y43" s="16" t="str">
        <f>'Tulokset-K7'!$B$45</f>
        <v>Marjakangas Jarno</v>
      </c>
      <c r="Z43" s="16">
        <f>'Tulokset-K7'!$C$45</f>
        <v>223</v>
      </c>
      <c r="AA43" s="16">
        <f>'Tulokset-K7'!$D$45</f>
        <v>0</v>
      </c>
      <c r="AB43" t="str">
        <f>'Tulokset-K7'!$B$40</f>
        <v>TPS</v>
      </c>
      <c r="AC43" s="16" t="str">
        <f>'Tulokset-K8'!$B$45</f>
        <v>Salonen Petteri</v>
      </c>
      <c r="AD43" s="16">
        <f>'Tulokset-K8'!$C$45</f>
        <v>216</v>
      </c>
      <c r="AE43" s="16">
        <f>'Tulokset-K8'!$D$45</f>
        <v>0</v>
      </c>
      <c r="AF43" t="str">
        <f>'Tulokset-K8'!$B$40</f>
        <v>TKK</v>
      </c>
    </row>
    <row r="44" spans="1:32" x14ac:dyDescent="0.2">
      <c r="A44" s="16" t="str">
        <f>'Tulokset-K1'!$B$46</f>
        <v>Laine Henry</v>
      </c>
      <c r="B44" s="16">
        <f>'Tulokset-K1'!$C$46</f>
        <v>146</v>
      </c>
      <c r="C44" s="16">
        <f>'Tulokset-K1'!$D$46</f>
        <v>0</v>
      </c>
      <c r="D44" t="str">
        <f>'Tulokset-K1'!$B$40</f>
        <v>Bay</v>
      </c>
      <c r="E44" s="16" t="str">
        <f>'Tulokset-K2'!$B$46</f>
        <v>Salonen Petteri</v>
      </c>
      <c r="F44" s="16">
        <f>'Tulokset-K2'!$C$46</f>
        <v>235</v>
      </c>
      <c r="G44" s="16">
        <f>'Tulokset-K2'!$D$46</f>
        <v>2</v>
      </c>
      <c r="H44" t="str">
        <f>'Tulokset-K2'!$B$40</f>
        <v>TKK</v>
      </c>
      <c r="I44" s="16" t="str">
        <f>'Tulokset-K3'!$B$46</f>
        <v>Rissanen Juho</v>
      </c>
      <c r="J44" s="16">
        <f>'Tulokset-K3'!$C$46</f>
        <v>236</v>
      </c>
      <c r="K44" s="16">
        <f>'Tulokset-K3'!$D$46</f>
        <v>2</v>
      </c>
      <c r="L44" t="str">
        <f>'Tulokset-K3'!$B$40</f>
        <v>Mainarit</v>
      </c>
      <c r="M44" s="16" t="str">
        <f>'Tulokset-K4'!$B$46</f>
        <v>Salin Sami</v>
      </c>
      <c r="N44" s="16">
        <f>'Tulokset-K4'!$C$46</f>
        <v>157</v>
      </c>
      <c r="O44" s="16">
        <f>'Tulokset-K4'!$D$46</f>
        <v>0</v>
      </c>
      <c r="P44" t="str">
        <f>'Tulokset-K4'!$B$40</f>
        <v>RäMe</v>
      </c>
      <c r="Q44" s="16" t="str">
        <f>'Tulokset-K5'!$B$46</f>
        <v>Salonen Petteri</v>
      </c>
      <c r="R44" s="16">
        <f>'Tulokset-K5'!$C$46</f>
        <v>208</v>
      </c>
      <c r="S44" s="16">
        <f>'Tulokset-K5'!$D$46</f>
        <v>2</v>
      </c>
      <c r="T44" t="str">
        <f>'Tulokset-K5'!$B$40</f>
        <v>TKK</v>
      </c>
      <c r="U44" s="16" t="str">
        <f>'Tulokset-K6'!$B$46</f>
        <v>Kivelä Riku-Petteri</v>
      </c>
      <c r="V44" s="16">
        <f>'Tulokset-K6'!$C$46</f>
        <v>206</v>
      </c>
      <c r="W44" s="16">
        <f>'Tulokset-K6'!$D$46</f>
        <v>2</v>
      </c>
      <c r="X44" t="str">
        <f>'Tulokset-K6'!$B$40</f>
        <v>WRB</v>
      </c>
      <c r="Y44" s="16" t="str">
        <f>'Tulokset-K7'!$B$46</f>
        <v>Valaranta Samu</v>
      </c>
      <c r="Z44" s="16">
        <f>'Tulokset-K7'!$C$46</f>
        <v>226</v>
      </c>
      <c r="AA44" s="16">
        <f>'Tulokset-K7'!$D$46</f>
        <v>2</v>
      </c>
      <c r="AB44" t="str">
        <f>'Tulokset-K7'!$B$40</f>
        <v>TPS</v>
      </c>
      <c r="AC44" s="16" t="str">
        <f>'Tulokset-K8'!$B$46</f>
        <v>Lahti Jarno</v>
      </c>
      <c r="AD44" s="16">
        <f>'Tulokset-K8'!$C$46</f>
        <v>220</v>
      </c>
      <c r="AE44" s="16">
        <f>'Tulokset-K8'!$D$46</f>
        <v>2</v>
      </c>
      <c r="AF44" t="str">
        <f>'Tulokset-K8'!$B$40</f>
        <v>TKK</v>
      </c>
    </row>
    <row r="45" spans="1:32" x14ac:dyDescent="0.2">
      <c r="A45" s="16" t="str">
        <f>'Tulokset-K1'!$F$42</f>
        <v>Oksanen Mika</v>
      </c>
      <c r="B45" s="16">
        <f>'Tulokset-K1'!$G$42</f>
        <v>214</v>
      </c>
      <c r="C45" s="16">
        <f>'Tulokset-K1'!$H$42</f>
        <v>2</v>
      </c>
      <c r="D45" t="str">
        <f>'Tulokset-K1'!$F$40</f>
        <v>AllStars</v>
      </c>
      <c r="E45" s="16" t="str">
        <f>'Tulokset-K2'!$F$42</f>
        <v>Ratia Jari</v>
      </c>
      <c r="F45" s="16">
        <f>'Tulokset-K2'!$G$42</f>
        <v>187</v>
      </c>
      <c r="G45" s="16">
        <f>'Tulokset-K2'!$H$42</f>
        <v>2</v>
      </c>
      <c r="H45" t="str">
        <f>'Tulokset-K2'!$F$40</f>
        <v>Bay</v>
      </c>
      <c r="I45" s="16" t="str">
        <f>'Tulokset-K3'!$F$42</f>
        <v>Hilokoski Karo</v>
      </c>
      <c r="J45" s="16">
        <f>'Tulokset-K3'!$G$42</f>
        <v>206</v>
      </c>
      <c r="K45" s="16">
        <f>'Tulokset-K3'!$H$42</f>
        <v>0</v>
      </c>
      <c r="L45" t="str">
        <f>'Tulokset-K3'!$F$40</f>
        <v>Patteri</v>
      </c>
      <c r="M45" s="16" t="str">
        <f>'Tulokset-K4'!$F$42</f>
        <v>Käyhkö Tomas</v>
      </c>
      <c r="N45" s="16">
        <f>'Tulokset-K4'!$G$42</f>
        <v>202</v>
      </c>
      <c r="O45" s="16">
        <f>'Tulokset-K4'!$H$42</f>
        <v>2</v>
      </c>
      <c r="P45" t="str">
        <f>'Tulokset-K4'!$F$40</f>
        <v>Mainarit</v>
      </c>
      <c r="Q45" s="16" t="str">
        <f>'Tulokset-K5'!$F$42</f>
        <v>Ratia Jari</v>
      </c>
      <c r="R45" s="16">
        <f>'Tulokset-K5'!$G$42</f>
        <v>222</v>
      </c>
      <c r="S45" s="16">
        <f>'Tulokset-K5'!$H$42</f>
        <v>2</v>
      </c>
      <c r="T45" t="str">
        <f>'Tulokset-K5'!$F$40</f>
        <v>Bay</v>
      </c>
      <c r="U45" s="16" t="str">
        <f>'Tulokset-K6'!$F$42</f>
        <v>Broms Atte</v>
      </c>
      <c r="V45" s="16">
        <f>'Tulokset-K6'!$G$42</f>
        <v>236</v>
      </c>
      <c r="W45" s="16">
        <f>'Tulokset-K6'!$H$42</f>
        <v>2</v>
      </c>
      <c r="X45" t="str">
        <f>'Tulokset-K6'!$F$40</f>
        <v>TKK</v>
      </c>
      <c r="Y45" s="16" t="str">
        <f>'Tulokset-K7'!$F$42</f>
        <v>Mukkula Rami</v>
      </c>
      <c r="Z45" s="16">
        <f>'Tulokset-K7'!$G$42</f>
        <v>203</v>
      </c>
      <c r="AA45" s="16">
        <f>'Tulokset-K7'!$H$42</f>
        <v>0</v>
      </c>
      <c r="AB45" t="str">
        <f>'Tulokset-K7'!$F$40</f>
        <v>AllStars</v>
      </c>
      <c r="AC45" s="16" t="str">
        <f>'Tulokset-K8'!$F$42</f>
        <v>Ranta Tony</v>
      </c>
      <c r="AD45" s="16">
        <f>'Tulokset-K8'!$G$42</f>
        <v>197</v>
      </c>
      <c r="AE45" s="16">
        <f>'Tulokset-K8'!$H$42</f>
        <v>0</v>
      </c>
      <c r="AF45" t="str">
        <f>'Tulokset-K8'!$F$40</f>
        <v>TPS</v>
      </c>
    </row>
    <row r="46" spans="1:32" x14ac:dyDescent="0.2">
      <c r="A46" s="16" t="str">
        <f>'Tulokset-K1'!$F$43</f>
        <v>Oksanen Joni</v>
      </c>
      <c r="B46" s="16">
        <f>'Tulokset-K1'!$G$43</f>
        <v>205</v>
      </c>
      <c r="C46" s="16">
        <f>'Tulokset-K1'!$H$43</f>
        <v>0</v>
      </c>
      <c r="D46" t="str">
        <f>'Tulokset-K1'!$F$40</f>
        <v>AllStars</v>
      </c>
      <c r="E46" s="16" t="str">
        <f>'Tulokset-K2'!$F$43</f>
        <v>Tahvanainen Santtu</v>
      </c>
      <c r="F46" s="16">
        <f>'Tulokset-K2'!$G$43</f>
        <v>237</v>
      </c>
      <c r="G46" s="16">
        <f>'Tulokset-K2'!$H$43</f>
        <v>2</v>
      </c>
      <c r="H46" t="str">
        <f>'Tulokset-K2'!$F$40</f>
        <v>Bay</v>
      </c>
      <c r="I46" s="16" t="str">
        <f>'Tulokset-K3'!$F$43</f>
        <v>Teivainen Tommi</v>
      </c>
      <c r="J46" s="16">
        <f>'Tulokset-K3'!$G$43</f>
        <v>212</v>
      </c>
      <c r="K46" s="16">
        <f>'Tulokset-K3'!$H$43</f>
        <v>2</v>
      </c>
      <c r="L46" t="str">
        <f>'Tulokset-K3'!$F$40</f>
        <v>Patteri</v>
      </c>
      <c r="M46" s="16" t="str">
        <f>'Tulokset-K4'!$F$43</f>
        <v>Juutilainen Lenni</v>
      </c>
      <c r="N46" s="16">
        <f>'Tulokset-K4'!$G$43</f>
        <v>212</v>
      </c>
      <c r="O46" s="16">
        <f>'Tulokset-K4'!$H$43</f>
        <v>2</v>
      </c>
      <c r="P46" t="str">
        <f>'Tulokset-K4'!$F$40</f>
        <v>Mainarit</v>
      </c>
      <c r="Q46" s="16" t="str">
        <f>'Tulokset-K5'!$F$43</f>
        <v>Leskinen Roni</v>
      </c>
      <c r="R46" s="16">
        <f>'Tulokset-K5'!$G$43</f>
        <v>210</v>
      </c>
      <c r="S46" s="16">
        <f>'Tulokset-K5'!$H$43</f>
        <v>2</v>
      </c>
      <c r="T46" t="str">
        <f>'Tulokset-K5'!$F$40</f>
        <v>Bay</v>
      </c>
      <c r="U46" s="16" t="str">
        <f>'Tulokset-K6'!$F$43</f>
        <v>Kivioja Lauri</v>
      </c>
      <c r="V46" s="16">
        <f>'Tulokset-K6'!$G$43</f>
        <v>190</v>
      </c>
      <c r="W46" s="16">
        <f>'Tulokset-K6'!$H$43</f>
        <v>0</v>
      </c>
      <c r="X46" t="str">
        <f>'Tulokset-K6'!$F$40</f>
        <v>TKK</v>
      </c>
      <c r="Y46" s="16" t="str">
        <f>'Tulokset-K7'!$F$43</f>
        <v>Oksanen Mika</v>
      </c>
      <c r="Z46" s="16">
        <f>'Tulokset-K7'!$G$43</f>
        <v>197</v>
      </c>
      <c r="AA46" s="16">
        <f>'Tulokset-K7'!$H$43</f>
        <v>0</v>
      </c>
      <c r="AB46" t="str">
        <f>'Tulokset-K7'!$F$40</f>
        <v>AllStars</v>
      </c>
      <c r="AC46" s="16" t="str">
        <f>'Tulokset-K8'!$F$43</f>
        <v>Oksanen Jere</v>
      </c>
      <c r="AD46" s="16">
        <f>'Tulokset-K8'!$G$43</f>
        <v>184</v>
      </c>
      <c r="AE46" s="16">
        <f>'Tulokset-K8'!$H$43</f>
        <v>0</v>
      </c>
      <c r="AF46" t="str">
        <f>'Tulokset-K8'!$F$40</f>
        <v>TPS</v>
      </c>
    </row>
    <row r="47" spans="1:32" x14ac:dyDescent="0.2">
      <c r="A47" s="16" t="str">
        <f>'Tulokset-K1'!$F$44</f>
        <v>Mukkula Rami</v>
      </c>
      <c r="B47" s="16">
        <f>'Tulokset-K1'!$G$44</f>
        <v>220</v>
      </c>
      <c r="C47" s="16">
        <f>'Tulokset-K1'!$H$44</f>
        <v>2</v>
      </c>
      <c r="D47" t="str">
        <f>'Tulokset-K1'!$F$40</f>
        <v>AllStars</v>
      </c>
      <c r="E47" s="16" t="str">
        <f>'Tulokset-K2'!$F$44</f>
        <v>Ahokas Jesse</v>
      </c>
      <c r="F47" s="16">
        <f>'Tulokset-K2'!$G$44</f>
        <v>255</v>
      </c>
      <c r="G47" s="16">
        <f>'Tulokset-K2'!$H$44</f>
        <v>2</v>
      </c>
      <c r="H47" t="str">
        <f>'Tulokset-K2'!$F$40</f>
        <v>Bay</v>
      </c>
      <c r="I47" s="16" t="str">
        <f>'Tulokset-K3'!$F$44</f>
        <v>Ros Sebastian</v>
      </c>
      <c r="J47" s="16">
        <f>'Tulokset-K3'!$G$44</f>
        <v>152</v>
      </c>
      <c r="K47" s="16">
        <f>'Tulokset-K3'!$H$44</f>
        <v>0</v>
      </c>
      <c r="L47" t="str">
        <f>'Tulokset-K3'!$F$40</f>
        <v>Patteri</v>
      </c>
      <c r="M47" s="16" t="str">
        <f>'Tulokset-K4'!$F$44</f>
        <v>Hirvonen Mikko</v>
      </c>
      <c r="N47" s="16">
        <f>'Tulokset-K4'!$G$44</f>
        <v>193</v>
      </c>
      <c r="O47" s="16">
        <f>'Tulokset-K4'!$H$44</f>
        <v>2</v>
      </c>
      <c r="P47" t="str">
        <f>'Tulokset-K4'!$F$40</f>
        <v>Mainarit</v>
      </c>
      <c r="Q47" s="16" t="str">
        <f>'Tulokset-K5'!$F$44</f>
        <v>Laine Henry</v>
      </c>
      <c r="R47" s="16">
        <f>'Tulokset-K5'!$G$44</f>
        <v>173</v>
      </c>
      <c r="S47" s="16">
        <f>'Tulokset-K5'!$H$44</f>
        <v>0</v>
      </c>
      <c r="T47" t="str">
        <f>'Tulokset-K5'!$F$40</f>
        <v>Bay</v>
      </c>
      <c r="U47" s="16" t="str">
        <f>'Tulokset-K6'!$F$44</f>
        <v>Häggman Ville</v>
      </c>
      <c r="V47" s="16">
        <f>'Tulokset-K6'!$G$44</f>
        <v>192</v>
      </c>
      <c r="W47" s="16">
        <f>'Tulokset-K6'!$H$44</f>
        <v>2</v>
      </c>
      <c r="X47" t="str">
        <f>'Tulokset-K6'!$F$40</f>
        <v>TKK</v>
      </c>
      <c r="Y47" s="16" t="str">
        <f>'Tulokset-K7'!$F$44</f>
        <v>Susiluoto Sebastian</v>
      </c>
      <c r="Z47" s="16">
        <f>'Tulokset-K7'!$G$44</f>
        <v>247</v>
      </c>
      <c r="AA47" s="16">
        <f>'Tulokset-K7'!$H$44</f>
        <v>2</v>
      </c>
      <c r="AB47" t="str">
        <f>'Tulokset-K7'!$F$40</f>
        <v>AllStars</v>
      </c>
      <c r="AC47" s="16" t="str">
        <f>'Tulokset-K8'!$F$44</f>
        <v>Oksman Karri</v>
      </c>
      <c r="AD47" s="16">
        <f>'Tulokset-K8'!$G$44</f>
        <v>172</v>
      </c>
      <c r="AE47" s="16">
        <f>'Tulokset-K8'!$H$44</f>
        <v>0</v>
      </c>
      <c r="AF47" t="str">
        <f>'Tulokset-K8'!$F$40</f>
        <v>TPS</v>
      </c>
    </row>
    <row r="48" spans="1:32" x14ac:dyDescent="0.2">
      <c r="A48" s="16" t="str">
        <f>'Tulokset-K1'!$F$45</f>
        <v>Veijanen Markku</v>
      </c>
      <c r="B48" s="16">
        <f>'Tulokset-K1'!$G$45</f>
        <v>156</v>
      </c>
      <c r="C48" s="16">
        <f>'Tulokset-K1'!$H$45</f>
        <v>0</v>
      </c>
      <c r="D48" t="str">
        <f>'Tulokset-K1'!$F$40</f>
        <v>AllStars</v>
      </c>
      <c r="E48" s="16" t="str">
        <f>'Tulokset-K2'!$F$45</f>
        <v>Tonteri Juhani</v>
      </c>
      <c r="F48" s="16">
        <f>'Tulokset-K2'!$G$45</f>
        <v>160</v>
      </c>
      <c r="G48" s="16">
        <f>'Tulokset-K2'!$H$45</f>
        <v>0</v>
      </c>
      <c r="H48" t="str">
        <f>'Tulokset-K2'!$F$40</f>
        <v>Bay</v>
      </c>
      <c r="I48" s="16" t="str">
        <f>'Tulokset-K3'!$F$45</f>
        <v>Javanainen Sami</v>
      </c>
      <c r="J48" s="16">
        <f>'Tulokset-K3'!$G$45</f>
        <v>199</v>
      </c>
      <c r="K48" s="16">
        <f>'Tulokset-K3'!$H$45</f>
        <v>0</v>
      </c>
      <c r="L48" t="str">
        <f>'Tulokset-K3'!$F$40</f>
        <v>Patteri</v>
      </c>
      <c r="M48" s="16" t="str">
        <f>'Tulokset-K4'!$F$45</f>
        <v>Väänänen Luukas</v>
      </c>
      <c r="N48" s="16">
        <f>'Tulokset-K4'!$G$45</f>
        <v>200</v>
      </c>
      <c r="O48" s="16">
        <f>'Tulokset-K4'!$H$45</f>
        <v>2</v>
      </c>
      <c r="P48" t="str">
        <f>'Tulokset-K4'!$F$40</f>
        <v>Mainarit</v>
      </c>
      <c r="Q48" s="16" t="str">
        <f>'Tulokset-K5'!$F$45</f>
        <v>Ahokas Jesse</v>
      </c>
      <c r="R48" s="16">
        <f>'Tulokset-K5'!$G$45</f>
        <v>205</v>
      </c>
      <c r="S48" s="16">
        <f>'Tulokset-K5'!$H$45</f>
        <v>2</v>
      </c>
      <c r="T48" t="str">
        <f>'Tulokset-K5'!$F$40</f>
        <v>Bay</v>
      </c>
      <c r="U48" s="16" t="str">
        <f>'Tulokset-K6'!$F$45</f>
        <v>Heinonen Markus</v>
      </c>
      <c r="V48" s="16">
        <f>'Tulokset-K6'!$G$45</f>
        <v>289</v>
      </c>
      <c r="W48" s="16">
        <f>'Tulokset-K6'!$H$45</f>
        <v>2</v>
      </c>
      <c r="X48" t="str">
        <f>'Tulokset-K6'!$F$40</f>
        <v>TKK</v>
      </c>
      <c r="Y48" s="16" t="str">
        <f>'Tulokset-K7'!$F$45</f>
        <v>Veijanen Markku</v>
      </c>
      <c r="Z48" s="16">
        <f>'Tulokset-K7'!$G$45</f>
        <v>225</v>
      </c>
      <c r="AA48" s="16">
        <f>'Tulokset-K7'!$H$45</f>
        <v>2</v>
      </c>
      <c r="AB48" t="str">
        <f>'Tulokset-K7'!$F$40</f>
        <v>AllStars</v>
      </c>
      <c r="AC48" s="16" t="str">
        <f>'Tulokset-K8'!$F$45</f>
        <v>Marjakangas Jarno</v>
      </c>
      <c r="AD48" s="16">
        <f>'Tulokset-K8'!$G$45</f>
        <v>233</v>
      </c>
      <c r="AE48" s="16">
        <f>'Tulokset-K8'!$H$45</f>
        <v>2</v>
      </c>
      <c r="AF48" t="str">
        <f>'Tulokset-K8'!$F$40</f>
        <v>TPS</v>
      </c>
    </row>
    <row r="49" spans="1:32" x14ac:dyDescent="0.2">
      <c r="A49" s="16" t="str">
        <f>'Tulokset-K1'!$F$46</f>
        <v>Oksanen Niko</v>
      </c>
      <c r="B49" s="16">
        <f>'Tulokset-K1'!$G$46</f>
        <v>199</v>
      </c>
      <c r="C49" s="16">
        <f>'Tulokset-K1'!$H$46</f>
        <v>2</v>
      </c>
      <c r="D49" t="str">
        <f>'Tulokset-K1'!$F$40</f>
        <v>AllStars</v>
      </c>
      <c r="E49" s="16" t="str">
        <f>'Tulokset-K2'!$F$46</f>
        <v>Laine Henry</v>
      </c>
      <c r="F49" s="16">
        <f>'Tulokset-K2'!$G$46</f>
        <v>171</v>
      </c>
      <c r="G49" s="16">
        <f>'Tulokset-K2'!$H$46</f>
        <v>0</v>
      </c>
      <c r="H49" t="str">
        <f>'Tulokset-K2'!$F$40</f>
        <v>Bay</v>
      </c>
      <c r="I49" s="16" t="str">
        <f>'Tulokset-K3'!$F$46</f>
        <v>Toivonen Toni</v>
      </c>
      <c r="J49" s="16">
        <f>'Tulokset-K3'!$G$46</f>
        <v>192</v>
      </c>
      <c r="K49" s="16">
        <f>'Tulokset-K3'!$H$46</f>
        <v>0</v>
      </c>
      <c r="L49" t="str">
        <f>'Tulokset-K3'!$F$40</f>
        <v>Patteri</v>
      </c>
      <c r="M49" s="16" t="str">
        <f>'Tulokset-K4'!$F$46</f>
        <v>Rissanen Juho</v>
      </c>
      <c r="N49" s="16">
        <f>'Tulokset-K4'!$G$46</f>
        <v>245</v>
      </c>
      <c r="O49" s="16">
        <f>'Tulokset-K4'!$H$46</f>
        <v>2</v>
      </c>
      <c r="P49" t="str">
        <f>'Tulokset-K4'!$F$40</f>
        <v>Mainarit</v>
      </c>
      <c r="Q49" s="16" t="str">
        <f>'Tulokset-K5'!$F$46</f>
        <v>Tonteri Juhani</v>
      </c>
      <c r="R49" s="16">
        <f>'Tulokset-K5'!$G$46</f>
        <v>180</v>
      </c>
      <c r="S49" s="16">
        <f>'Tulokset-K5'!$H$46</f>
        <v>0</v>
      </c>
      <c r="T49" t="str">
        <f>'Tulokset-K5'!$F$40</f>
        <v>Bay</v>
      </c>
      <c r="U49" s="16" t="str">
        <f>'Tulokset-K6'!$F$46</f>
        <v>Salonen Petteri</v>
      </c>
      <c r="V49" s="16">
        <f>'Tulokset-K6'!$G$46</f>
        <v>195</v>
      </c>
      <c r="W49" s="16">
        <f>'Tulokset-K6'!$H$46</f>
        <v>0</v>
      </c>
      <c r="X49" t="str">
        <f>'Tulokset-K6'!$F$40</f>
        <v>TKK</v>
      </c>
      <c r="Y49" s="16" t="str">
        <f>'Tulokset-K7'!$F$46</f>
        <v>Oksanen Niko</v>
      </c>
      <c r="Z49" s="16">
        <f>'Tulokset-K7'!$G$46</f>
        <v>204</v>
      </c>
      <c r="AA49" s="16">
        <f>'Tulokset-K7'!$H$46</f>
        <v>0</v>
      </c>
      <c r="AB49" t="str">
        <f>'Tulokset-K7'!$F$40</f>
        <v>AllStars</v>
      </c>
      <c r="AC49" s="16" t="str">
        <f>'Tulokset-K8'!$F$46</f>
        <v>Valaranta Samu</v>
      </c>
      <c r="AD49" s="16">
        <f>'Tulokset-K8'!$G$46</f>
        <v>211</v>
      </c>
      <c r="AE49" s="16">
        <f>'Tulokset-K8'!$H$46</f>
        <v>0</v>
      </c>
      <c r="AF49" t="str">
        <f>'Tulokset-K8'!$F$40</f>
        <v>TPS</v>
      </c>
    </row>
    <row r="50" spans="1:32" x14ac:dyDescent="0.2">
      <c r="A50" s="16" t="str">
        <f>'Tulokset-K1'!$B$53</f>
        <v>Palermaa Osku</v>
      </c>
      <c r="B50" s="16">
        <f>'Tulokset-K1'!$C$53</f>
        <v>235</v>
      </c>
      <c r="C50" s="16">
        <f>'Tulokset-K1'!$D$53</f>
        <v>2</v>
      </c>
      <c r="D50" t="str">
        <f>'Tulokset-K1'!$B$51</f>
        <v>Patteri</v>
      </c>
      <c r="E50" s="16" t="str">
        <f>'Tulokset-K2'!$B$53</f>
        <v>Ranta Tony</v>
      </c>
      <c r="F50" s="16">
        <f>'Tulokset-K2'!$C$53</f>
        <v>208</v>
      </c>
      <c r="G50" s="16">
        <f>'Tulokset-K2'!$D$53</f>
        <v>0</v>
      </c>
      <c r="H50" t="str">
        <f>'Tulokset-K2'!$B$51</f>
        <v>TPS</v>
      </c>
      <c r="I50" s="16" t="str">
        <f>'Tulokset-K3'!$B$53</f>
        <v>Luoto Timo</v>
      </c>
      <c r="J50" s="16">
        <f>'Tulokset-K3'!$C$53</f>
        <v>161</v>
      </c>
      <c r="K50" s="16">
        <f>'Tulokset-K3'!$D$53</f>
        <v>0</v>
      </c>
      <c r="L50" t="str">
        <f>'Tulokset-K3'!$B$51</f>
        <v>GH</v>
      </c>
      <c r="M50" s="16" t="str">
        <f>'Tulokset-K4'!$B$53</f>
        <v>Broms Atte</v>
      </c>
      <c r="N50" s="16">
        <f>'Tulokset-K4'!$C$53</f>
        <v>212</v>
      </c>
      <c r="O50" s="16">
        <f>'Tulokset-K4'!$D$53</f>
        <v>0</v>
      </c>
      <c r="P50" t="str">
        <f>'Tulokset-K4'!$B$51</f>
        <v>TKK</v>
      </c>
      <c r="Q50" s="16" t="str">
        <f>'Tulokset-K5'!$B$53</f>
        <v>Juutilainen Lenni</v>
      </c>
      <c r="R50" s="16">
        <f>'Tulokset-K5'!$C$53</f>
        <v>184</v>
      </c>
      <c r="S50" s="16">
        <f>'Tulokset-K5'!$D$53</f>
        <v>0</v>
      </c>
      <c r="T50" t="str">
        <f>'Tulokset-K5'!$B$51</f>
        <v>Mainarit</v>
      </c>
      <c r="U50" s="16" t="str">
        <f>'Tulokset-K6'!$B$53</f>
        <v>Salmi Lauri</v>
      </c>
      <c r="V50" s="16">
        <f>'Tulokset-K6'!$C$53</f>
        <v>257</v>
      </c>
      <c r="W50" s="16">
        <f>'Tulokset-K6'!$D$53</f>
        <v>2</v>
      </c>
      <c r="X50" t="str">
        <f>'Tulokset-K6'!$B$51</f>
        <v>BcStory</v>
      </c>
      <c r="Y50" s="16" t="str">
        <f>'Tulokset-K7'!$B$53</f>
        <v>Lönnroth Patrik</v>
      </c>
      <c r="Z50" s="16">
        <f>'Tulokset-K7'!$C$53</f>
        <v>192</v>
      </c>
      <c r="AA50" s="16">
        <f>'Tulokset-K7'!$D$53</f>
        <v>0</v>
      </c>
      <c r="AB50" t="str">
        <f>'Tulokset-K7'!$B$51</f>
        <v>Mistral</v>
      </c>
      <c r="AC50" s="16" t="str">
        <f>'Tulokset-K8'!$B$53</f>
        <v>Tahvanainen Santtu</v>
      </c>
      <c r="AD50" s="16">
        <f>'Tulokset-K8'!$C$53</f>
        <v>288</v>
      </c>
      <c r="AE50" s="16">
        <f>'Tulokset-K8'!$D$53</f>
        <v>2</v>
      </c>
      <c r="AF50" t="str">
        <f>'Tulokset-K8'!$B$51</f>
        <v>Bay</v>
      </c>
    </row>
    <row r="51" spans="1:32" x14ac:dyDescent="0.2">
      <c r="A51" s="16" t="str">
        <f>'Tulokset-K1'!$B$54</f>
        <v>Ros Sebastian</v>
      </c>
      <c r="B51" s="16">
        <f>'Tulokset-K1'!$C$54</f>
        <v>182</v>
      </c>
      <c r="C51" s="16">
        <f>'Tulokset-K1'!$D$54</f>
        <v>0</v>
      </c>
      <c r="D51" t="str">
        <f>'Tulokset-K1'!$B$51</f>
        <v>Patteri</v>
      </c>
      <c r="E51" s="16" t="str">
        <f>'Tulokset-K2'!$B$54</f>
        <v>Marjakangas Jarno</v>
      </c>
      <c r="F51" s="16">
        <f>'Tulokset-K2'!$C$54</f>
        <v>201</v>
      </c>
      <c r="G51" s="16">
        <f>'Tulokset-K2'!$D$54</f>
        <v>2</v>
      </c>
      <c r="H51" t="str">
        <f>'Tulokset-K2'!$B$51</f>
        <v>TPS</v>
      </c>
      <c r="I51" s="16" t="str">
        <f>'Tulokset-K3'!$B$54</f>
        <v>Partinen Risto</v>
      </c>
      <c r="J51" s="16">
        <f>'Tulokset-K3'!$C$54</f>
        <v>184</v>
      </c>
      <c r="K51" s="16">
        <f>'Tulokset-K3'!$D$54</f>
        <v>0</v>
      </c>
      <c r="L51" t="str">
        <f>'Tulokset-K3'!$B$51</f>
        <v>GH</v>
      </c>
      <c r="M51" s="16" t="str">
        <f>'Tulokset-K4'!$B$54</f>
        <v>Heinonen Markus</v>
      </c>
      <c r="N51" s="16">
        <f>'Tulokset-K4'!$C$54</f>
        <v>253</v>
      </c>
      <c r="O51" s="16">
        <f>'Tulokset-K4'!$D$54</f>
        <v>2</v>
      </c>
      <c r="P51" t="str">
        <f>'Tulokset-K4'!$B$51</f>
        <v>TKK</v>
      </c>
      <c r="Q51" s="16" t="str">
        <f>'Tulokset-K5'!$B$54</f>
        <v>Heino Mika</v>
      </c>
      <c r="R51" s="16">
        <f>'Tulokset-K5'!$C$54</f>
        <v>266</v>
      </c>
      <c r="S51" s="16">
        <f>'Tulokset-K5'!$D$54</f>
        <v>2</v>
      </c>
      <c r="T51" t="str">
        <f>'Tulokset-K5'!$B$51</f>
        <v>Mainarit</v>
      </c>
      <c r="U51" s="16" t="str">
        <f>'Tulokset-K6'!$B$54</f>
        <v>Haldén Niko</v>
      </c>
      <c r="V51" s="16">
        <f>'Tulokset-K6'!$C$54</f>
        <v>210</v>
      </c>
      <c r="W51" s="16">
        <f>'Tulokset-K6'!$D$54</f>
        <v>2</v>
      </c>
      <c r="X51" t="str">
        <f>'Tulokset-K6'!$B$51</f>
        <v>BcStory</v>
      </c>
      <c r="Y51" s="16" t="str">
        <f>'Tulokset-K7'!$B$54</f>
        <v>Tukiainen Antti</v>
      </c>
      <c r="Z51" s="16">
        <f>'Tulokset-K7'!$C$54</f>
        <v>158</v>
      </c>
      <c r="AA51" s="16">
        <f>'Tulokset-K7'!$D$54</f>
        <v>0</v>
      </c>
      <c r="AB51" t="str">
        <f>'Tulokset-K7'!$B$51</f>
        <v>Mistral</v>
      </c>
      <c r="AC51" s="16" t="str">
        <f>'Tulokset-K8'!$B$54</f>
        <v>Ryhänen Teppo</v>
      </c>
      <c r="AD51" s="16">
        <f>'Tulokset-K8'!$C$54</f>
        <v>192</v>
      </c>
      <c r="AE51" s="16">
        <f>'Tulokset-K8'!$D$54</f>
        <v>2</v>
      </c>
      <c r="AF51" t="str">
        <f>'Tulokset-K8'!$B$51</f>
        <v>Bay</v>
      </c>
    </row>
    <row r="52" spans="1:32" x14ac:dyDescent="0.2">
      <c r="A52" s="16" t="str">
        <f>'Tulokset-K1'!$B$55</f>
        <v>Hilokoski Karo</v>
      </c>
      <c r="B52" s="16">
        <f>'Tulokset-K1'!$C$55</f>
        <v>169</v>
      </c>
      <c r="C52" s="16">
        <f>'Tulokset-K1'!$D$55</f>
        <v>0</v>
      </c>
      <c r="D52" t="str">
        <f>'Tulokset-K1'!$B$51</f>
        <v>Patteri</v>
      </c>
      <c r="E52" s="16" t="str">
        <f>'Tulokset-K2'!$B$55</f>
        <v>Rikkola Juuso</v>
      </c>
      <c r="F52" s="16">
        <f>'Tulokset-K2'!$C$55</f>
        <v>175</v>
      </c>
      <c r="G52" s="16">
        <f>'Tulokset-K2'!$D$55</f>
        <v>0</v>
      </c>
      <c r="H52" t="str">
        <f>'Tulokset-K2'!$B$51</f>
        <v>TPS</v>
      </c>
      <c r="I52" s="16" t="str">
        <f>'Tulokset-K3'!$B$55</f>
        <v>Päiviö Patrik</v>
      </c>
      <c r="J52" s="16">
        <f>'Tulokset-K3'!$C$55</f>
        <v>209</v>
      </c>
      <c r="K52" s="16">
        <f>'Tulokset-K3'!$D$55</f>
        <v>0</v>
      </c>
      <c r="L52" t="str">
        <f>'Tulokset-K3'!$B$51</f>
        <v>GH</v>
      </c>
      <c r="M52" s="16" t="str">
        <f>'Tulokset-K4'!$B$55</f>
        <v>Häggman Ville</v>
      </c>
      <c r="N52" s="16">
        <f>'Tulokset-K4'!$C$55</f>
        <v>191</v>
      </c>
      <c r="O52" s="16">
        <f>'Tulokset-K4'!$D$55</f>
        <v>0</v>
      </c>
      <c r="P52" t="str">
        <f>'Tulokset-K4'!$B$51</f>
        <v>TKK</v>
      </c>
      <c r="Q52" s="16" t="str">
        <f>'Tulokset-K5'!$B$55</f>
        <v>Väänänen Luukas</v>
      </c>
      <c r="R52" s="16">
        <f>'Tulokset-K5'!$C$55</f>
        <v>203</v>
      </c>
      <c r="S52" s="16">
        <f>'Tulokset-K5'!$D$55</f>
        <v>0</v>
      </c>
      <c r="T52" t="str">
        <f>'Tulokset-K5'!$B$51</f>
        <v>Mainarit</v>
      </c>
      <c r="U52" s="16" t="str">
        <f>'Tulokset-K6'!$B$55</f>
        <v>Keskiruokanen Markus</v>
      </c>
      <c r="V52" s="16">
        <f>'Tulokset-K6'!$C$55</f>
        <v>226</v>
      </c>
      <c r="W52" s="16">
        <f>'Tulokset-K6'!$D$55</f>
        <v>2</v>
      </c>
      <c r="X52" t="str">
        <f>'Tulokset-K6'!$B$51</f>
        <v>BcStory</v>
      </c>
      <c r="Y52" s="16" t="str">
        <f>'Tulokset-K7'!$B$55</f>
        <v>Sinilaakso Jarmo</v>
      </c>
      <c r="Z52" s="16">
        <f>'Tulokset-K7'!$C$55</f>
        <v>175</v>
      </c>
      <c r="AA52" s="16">
        <f>'Tulokset-K7'!$D$55</f>
        <v>0</v>
      </c>
      <c r="AB52" t="str">
        <f>'Tulokset-K7'!$B$51</f>
        <v>Mistral</v>
      </c>
      <c r="AC52" s="16" t="str">
        <f>'Tulokset-K8'!$B$55</f>
        <v>Laine Henry</v>
      </c>
      <c r="AD52" s="16">
        <f>'Tulokset-K8'!$C$55</f>
        <v>201</v>
      </c>
      <c r="AE52" s="16">
        <f>'Tulokset-K8'!$D$55</f>
        <v>0</v>
      </c>
      <c r="AF52" t="str">
        <f>'Tulokset-K8'!$B$51</f>
        <v>Bay</v>
      </c>
    </row>
    <row r="53" spans="1:32" x14ac:dyDescent="0.2">
      <c r="A53" s="16" t="str">
        <f>'Tulokset-K1'!$B$56</f>
        <v>Javanainen Sami</v>
      </c>
      <c r="B53" s="16">
        <f>'Tulokset-K1'!$C$56</f>
        <v>244</v>
      </c>
      <c r="C53" s="16">
        <f>'Tulokset-K1'!$D$56</f>
        <v>2</v>
      </c>
      <c r="D53" t="str">
        <f>'Tulokset-K1'!$B$51</f>
        <v>Patteri</v>
      </c>
      <c r="E53" s="16" t="str">
        <f>'Tulokset-K2'!$B$56</f>
        <v>Valaranta Samu</v>
      </c>
      <c r="F53" s="16">
        <f>'Tulokset-K2'!$C$56</f>
        <v>200</v>
      </c>
      <c r="G53" s="16">
        <f>'Tulokset-K2'!$D$56</f>
        <v>2</v>
      </c>
      <c r="H53" t="str">
        <f>'Tulokset-K2'!$B$51</f>
        <v>TPS</v>
      </c>
      <c r="I53" s="16" t="str">
        <f>'Tulokset-K3'!$B$56</f>
        <v>Melanen Markus</v>
      </c>
      <c r="J53" s="16">
        <f>'Tulokset-K3'!$C$56</f>
        <v>157</v>
      </c>
      <c r="K53" s="16">
        <f>'Tulokset-K3'!$D$56</f>
        <v>0</v>
      </c>
      <c r="L53" t="str">
        <f>'Tulokset-K3'!$B$51</f>
        <v>GH</v>
      </c>
      <c r="M53" s="16" t="str">
        <f>'Tulokset-K4'!$B$56</f>
        <v>Salonen Petteri</v>
      </c>
      <c r="N53" s="16">
        <f>'Tulokset-K4'!$C$56</f>
        <v>232</v>
      </c>
      <c r="O53" s="16">
        <f>'Tulokset-K4'!$D$56</f>
        <v>2</v>
      </c>
      <c r="P53" t="str">
        <f>'Tulokset-K4'!$B$51</f>
        <v>TKK</v>
      </c>
      <c r="Q53" s="16" t="str">
        <f>'Tulokset-K5'!$B$56</f>
        <v>Jehkinen Joonas</v>
      </c>
      <c r="R53" s="16">
        <f>'Tulokset-K5'!$C$56</f>
        <v>246</v>
      </c>
      <c r="S53" s="16">
        <f>'Tulokset-K5'!$D$56</f>
        <v>2</v>
      </c>
      <c r="T53" t="str">
        <f>'Tulokset-K5'!$B$51</f>
        <v>Mainarit</v>
      </c>
      <c r="U53" s="16" t="str">
        <f>'Tulokset-K6'!$B$56</f>
        <v>Salomaa Kaaron</v>
      </c>
      <c r="V53" s="16">
        <f>'Tulokset-K6'!$C$56</f>
        <v>153</v>
      </c>
      <c r="W53" s="16">
        <f>'Tulokset-K6'!$D$56</f>
        <v>0</v>
      </c>
      <c r="X53" t="str">
        <f>'Tulokset-K6'!$B$51</f>
        <v>BcStory</v>
      </c>
      <c r="Y53" s="16" t="str">
        <f>'Tulokset-K7'!$B$56</f>
        <v>Kahila Otso</v>
      </c>
      <c r="Z53" s="16">
        <f>'Tulokset-K7'!$C$56</f>
        <v>196</v>
      </c>
      <c r="AA53" s="16">
        <f>'Tulokset-K7'!$D$56</f>
        <v>2</v>
      </c>
      <c r="AB53" t="str">
        <f>'Tulokset-K7'!$B$51</f>
        <v>Mistral</v>
      </c>
      <c r="AC53" s="16" t="str">
        <f>'Tulokset-K8'!$B$56</f>
        <v>Ahokas Jesse</v>
      </c>
      <c r="AD53" s="16">
        <f>'Tulokset-K8'!$C$56</f>
        <v>224</v>
      </c>
      <c r="AE53" s="16">
        <f>'Tulokset-K8'!$D$56</f>
        <v>2</v>
      </c>
      <c r="AF53" t="str">
        <f>'Tulokset-K8'!$B$51</f>
        <v>Bay</v>
      </c>
    </row>
    <row r="54" spans="1:32" x14ac:dyDescent="0.2">
      <c r="A54" s="16" t="str">
        <f>'Tulokset-K1'!$B$57</f>
        <v>Konttila Saku</v>
      </c>
      <c r="B54" s="16">
        <f>'Tulokset-K1'!$C$57</f>
        <v>239</v>
      </c>
      <c r="C54" s="16">
        <f>'Tulokset-K1'!$D$57</f>
        <v>2</v>
      </c>
      <c r="D54" t="str">
        <f>'Tulokset-K1'!$B$51</f>
        <v>Patteri</v>
      </c>
      <c r="E54" s="16" t="str">
        <f>'Tulokset-K2'!$B$57</f>
        <v>Kallio Jesse</v>
      </c>
      <c r="F54" s="16">
        <f>'Tulokset-K2'!$C$57</f>
        <v>201</v>
      </c>
      <c r="G54" s="16">
        <f>'Tulokset-K2'!$D$57</f>
        <v>0</v>
      </c>
      <c r="H54" t="str">
        <f>'Tulokset-K2'!$B$51</f>
        <v>TPS</v>
      </c>
      <c r="I54" s="16" t="str">
        <f>'Tulokset-K3'!$B$57</f>
        <v>Hietarinne Klaus-Kristian</v>
      </c>
      <c r="J54" s="16">
        <f>'Tulokset-K3'!$C$57</f>
        <v>217</v>
      </c>
      <c r="K54" s="16">
        <f>'Tulokset-K3'!$D$57</f>
        <v>0</v>
      </c>
      <c r="L54" t="str">
        <f>'Tulokset-K3'!$B$51</f>
        <v>GH</v>
      </c>
      <c r="M54" s="16" t="str">
        <f>'Tulokset-K4'!$B$57</f>
        <v>Lahti Jarno</v>
      </c>
      <c r="N54" s="16">
        <f>'Tulokset-K4'!$C$57</f>
        <v>223</v>
      </c>
      <c r="O54" s="16">
        <f>'Tulokset-K4'!$D$57</f>
        <v>2</v>
      </c>
      <c r="P54" t="str">
        <f>'Tulokset-K4'!$B$51</f>
        <v>TKK</v>
      </c>
      <c r="Q54" s="16" t="str">
        <f>'Tulokset-K5'!$B$57</f>
        <v>Rissanen Juho</v>
      </c>
      <c r="R54" s="16">
        <f>'Tulokset-K5'!$C$57</f>
        <v>279</v>
      </c>
      <c r="S54" s="16">
        <f>'Tulokset-K5'!$D$57</f>
        <v>2</v>
      </c>
      <c r="T54" t="str">
        <f>'Tulokset-K5'!$B$51</f>
        <v>Mainarit</v>
      </c>
      <c r="U54" s="16" t="str">
        <f>'Tulokset-K6'!$B$57</f>
        <v>Juutilainen Santtu</v>
      </c>
      <c r="V54" s="16">
        <f>'Tulokset-K6'!$C$57</f>
        <v>256</v>
      </c>
      <c r="W54" s="16">
        <f>'Tulokset-K6'!$D$57</f>
        <v>2</v>
      </c>
      <c r="X54" t="str">
        <f>'Tulokset-K6'!$B$51</f>
        <v>BcStory</v>
      </c>
      <c r="Y54" s="16" t="str">
        <f>'Tulokset-K7'!$B$57</f>
        <v>Lönnroth Magnus</v>
      </c>
      <c r="Z54" s="16">
        <f>'Tulokset-K7'!$C$57</f>
        <v>175</v>
      </c>
      <c r="AA54" s="16">
        <f>'Tulokset-K7'!$D$57</f>
        <v>0</v>
      </c>
      <c r="AB54" t="str">
        <f>'Tulokset-K7'!$B$51</f>
        <v>Mistral</v>
      </c>
      <c r="AC54" s="16" t="str">
        <f>'Tulokset-K8'!$B$57</f>
        <v>Tonteri Juhani</v>
      </c>
      <c r="AD54" s="16">
        <f>'Tulokset-K8'!$C$57</f>
        <v>191</v>
      </c>
      <c r="AE54" s="16">
        <f>'Tulokset-K8'!$D$57</f>
        <v>0</v>
      </c>
      <c r="AF54" t="str">
        <f>'Tulokset-K8'!$B$51</f>
        <v>Bay</v>
      </c>
    </row>
    <row r="55" spans="1:32" x14ac:dyDescent="0.2">
      <c r="A55" s="16" t="str">
        <f>'Tulokset-K1'!$F$53</f>
        <v>Nurminen Jukka</v>
      </c>
      <c r="B55" s="16">
        <f>'Tulokset-K1'!$G$53</f>
        <v>182</v>
      </c>
      <c r="C55" s="16">
        <f>'Tulokset-K1'!$H$53</f>
        <v>0</v>
      </c>
      <c r="D55" t="str">
        <f>'Tulokset-K1'!$F$51</f>
        <v>Mistral</v>
      </c>
      <c r="E55" s="16" t="str">
        <f>'Tulokset-K2'!$F$53</f>
        <v>Palermaa Osku</v>
      </c>
      <c r="F55" s="16">
        <f>'Tulokset-K2'!$G$53</f>
        <v>238</v>
      </c>
      <c r="G55" s="16">
        <f>'Tulokset-K2'!$H$53</f>
        <v>2</v>
      </c>
      <c r="H55" t="str">
        <f>'Tulokset-K2'!$F$51</f>
        <v>Patteri</v>
      </c>
      <c r="I55" s="16" t="str">
        <f>'Tulokset-K3'!$F$53</f>
        <v>Lehtonen Kimmo</v>
      </c>
      <c r="J55" s="16">
        <f>'Tulokset-K3'!$G$53</f>
        <v>247</v>
      </c>
      <c r="K55" s="16">
        <f>'Tulokset-K3'!$H$53</f>
        <v>2</v>
      </c>
      <c r="L55" t="str">
        <f>'Tulokset-K3'!$F$51</f>
        <v>GB</v>
      </c>
      <c r="M55" s="16" t="str">
        <f>'Tulokset-K4'!$F$53</f>
        <v>Päiviö Patrik</v>
      </c>
      <c r="N55" s="16">
        <f>'Tulokset-K4'!$G$53</f>
        <v>213</v>
      </c>
      <c r="O55" s="16">
        <f>'Tulokset-K4'!$H$53</f>
        <v>2</v>
      </c>
      <c r="P55" t="str">
        <f>'Tulokset-K4'!$F$51</f>
        <v>GH</v>
      </c>
      <c r="Q55" s="16" t="str">
        <f>'Tulokset-K5'!$F$53</f>
        <v>Hilokoski Karo</v>
      </c>
      <c r="R55" s="16">
        <f>'Tulokset-K5'!$G$53</f>
        <v>215</v>
      </c>
      <c r="S55" s="16">
        <f>'Tulokset-K5'!$H$53</f>
        <v>2</v>
      </c>
      <c r="T55" t="str">
        <f>'Tulokset-K5'!$F$51</f>
        <v>Patteri</v>
      </c>
      <c r="U55" s="16" t="str">
        <f>'Tulokset-K6'!$F$53</f>
        <v>Juutilainen Lenni</v>
      </c>
      <c r="V55" s="16">
        <f>'Tulokset-K6'!$G$53</f>
        <v>185</v>
      </c>
      <c r="W55" s="16">
        <f>'Tulokset-K6'!$H$53</f>
        <v>0</v>
      </c>
      <c r="X55" t="str">
        <f>'Tulokset-K6'!$F$51</f>
        <v>Mainarit</v>
      </c>
      <c r="Y55" s="16" t="str">
        <f>'Tulokset-K7'!$F$53</f>
        <v>Tahvanainen Santtu</v>
      </c>
      <c r="Z55" s="16">
        <f>'Tulokset-K7'!$G$53</f>
        <v>231</v>
      </c>
      <c r="AA55" s="16">
        <f>'Tulokset-K7'!$H$53</f>
        <v>2</v>
      </c>
      <c r="AB55" t="str">
        <f>'Tulokset-K7'!$F$51</f>
        <v>Bay</v>
      </c>
      <c r="AC55" s="16" t="str">
        <f>'Tulokset-K8'!$F$53</f>
        <v>Partinen Risto</v>
      </c>
      <c r="AD55" s="16">
        <f>'Tulokset-K8'!$G$53</f>
        <v>225</v>
      </c>
      <c r="AE55" s="16">
        <f>'Tulokset-K8'!$H$53</f>
        <v>0</v>
      </c>
      <c r="AF55" t="str">
        <f>'Tulokset-K8'!$F$51</f>
        <v>GH</v>
      </c>
    </row>
    <row r="56" spans="1:32" x14ac:dyDescent="0.2">
      <c r="A56" s="16" t="str">
        <f>'Tulokset-K1'!$F$54</f>
        <v>Tukiainen Antti</v>
      </c>
      <c r="B56" s="16">
        <f>'Tulokset-K1'!$G$54</f>
        <v>192</v>
      </c>
      <c r="C56" s="16">
        <f>'Tulokset-K1'!$H$54</f>
        <v>2</v>
      </c>
      <c r="D56" t="str">
        <f>'Tulokset-K1'!$F$51</f>
        <v>Mistral</v>
      </c>
      <c r="E56" s="16" t="str">
        <f>'Tulokset-K2'!$F$54</f>
        <v>Ros Sebastian</v>
      </c>
      <c r="F56" s="16">
        <f>'Tulokset-K2'!$G$54</f>
        <v>186</v>
      </c>
      <c r="G56" s="16">
        <f>'Tulokset-K2'!$H$54</f>
        <v>0</v>
      </c>
      <c r="H56" t="str">
        <f>'Tulokset-K2'!$F$51</f>
        <v>Patteri</v>
      </c>
      <c r="I56" s="16" t="str">
        <f>'Tulokset-K3'!$F$54</f>
        <v>Saikkala Leevi</v>
      </c>
      <c r="J56" s="16">
        <f>'Tulokset-K3'!$G$54</f>
        <v>226</v>
      </c>
      <c r="K56" s="16">
        <f>'Tulokset-K3'!$H$54</f>
        <v>2</v>
      </c>
      <c r="L56" t="str">
        <f>'Tulokset-K3'!$F$51</f>
        <v>GB</v>
      </c>
      <c r="M56" s="16" t="str">
        <f>'Tulokset-K4'!$F$54</f>
        <v>Partinen Risto</v>
      </c>
      <c r="N56" s="16">
        <f>'Tulokset-K4'!$G$54</f>
        <v>200</v>
      </c>
      <c r="O56" s="16">
        <f>'Tulokset-K4'!$H$54</f>
        <v>0</v>
      </c>
      <c r="P56" t="str">
        <f>'Tulokset-K4'!$F$51</f>
        <v>GH</v>
      </c>
      <c r="Q56" s="16" t="str">
        <f>'Tulokset-K5'!$F$54</f>
        <v>Javanainen Sami</v>
      </c>
      <c r="R56" s="16">
        <f>'Tulokset-K5'!$G$54</f>
        <v>200</v>
      </c>
      <c r="S56" s="16">
        <f>'Tulokset-K5'!$H$54</f>
        <v>0</v>
      </c>
      <c r="T56" t="str">
        <f>'Tulokset-K5'!$F$51</f>
        <v>Patteri</v>
      </c>
      <c r="U56" s="16" t="str">
        <f>'Tulokset-K6'!$F$54</f>
        <v>Heino Mika</v>
      </c>
      <c r="V56" s="16">
        <f>'Tulokset-K6'!$G$54</f>
        <v>200</v>
      </c>
      <c r="W56" s="16">
        <f>'Tulokset-K6'!$H$54</f>
        <v>0</v>
      </c>
      <c r="X56" t="str">
        <f>'Tulokset-K6'!$F$51</f>
        <v>Mainarit</v>
      </c>
      <c r="Y56" s="16" t="str">
        <f>'Tulokset-K7'!$F$54</f>
        <v>Leskinen Roni</v>
      </c>
      <c r="Z56" s="16">
        <f>'Tulokset-K7'!$G$54</f>
        <v>190</v>
      </c>
      <c r="AA56" s="16">
        <f>'Tulokset-K7'!$H$54</f>
        <v>2</v>
      </c>
      <c r="AB56" t="str">
        <f>'Tulokset-K7'!$F$51</f>
        <v>Bay</v>
      </c>
      <c r="AC56" s="16" t="str">
        <f>'Tulokset-K8'!$F$54</f>
        <v>Päiviö Patrik</v>
      </c>
      <c r="AD56" s="16">
        <f>'Tulokset-K8'!$G$54</f>
        <v>179</v>
      </c>
      <c r="AE56" s="16">
        <f>'Tulokset-K8'!$H$54</f>
        <v>0</v>
      </c>
      <c r="AF56" t="str">
        <f>'Tulokset-K8'!$F$51</f>
        <v>GH</v>
      </c>
    </row>
    <row r="57" spans="1:32" x14ac:dyDescent="0.2">
      <c r="A57" s="16" t="str">
        <f>'Tulokset-K1'!$F$55</f>
        <v>Sinilaakso Jarmo</v>
      </c>
      <c r="B57" s="16">
        <f>'Tulokset-K1'!$G$55</f>
        <v>189</v>
      </c>
      <c r="C57" s="16">
        <f>'Tulokset-K1'!$H$55</f>
        <v>2</v>
      </c>
      <c r="D57" t="str">
        <f>'Tulokset-K1'!$F$51</f>
        <v>Mistral</v>
      </c>
      <c r="E57" s="16" t="str">
        <f>'Tulokset-K2'!$F$55</f>
        <v>Hilokoski Karo</v>
      </c>
      <c r="F57" s="16">
        <f>'Tulokset-K2'!$G$55</f>
        <v>176</v>
      </c>
      <c r="G57" s="16">
        <f>'Tulokset-K2'!$H$55</f>
        <v>2</v>
      </c>
      <c r="H57" t="str">
        <f>'Tulokset-K2'!$F$51</f>
        <v>Patteri</v>
      </c>
      <c r="I57" s="16" t="str">
        <f>'Tulokset-K3'!$F$55</f>
        <v>Pajari Olli-Pekka</v>
      </c>
      <c r="J57" s="16">
        <f>'Tulokset-K3'!$G$55</f>
        <v>268</v>
      </c>
      <c r="K57" s="16">
        <f>'Tulokset-K3'!$H$55</f>
        <v>2</v>
      </c>
      <c r="L57" t="str">
        <f>'Tulokset-K3'!$F$51</f>
        <v>GB</v>
      </c>
      <c r="M57" s="16" t="str">
        <f>'Tulokset-K4'!$F$55</f>
        <v>Luoto Timo</v>
      </c>
      <c r="N57" s="16">
        <f>'Tulokset-K4'!$G$55</f>
        <v>256</v>
      </c>
      <c r="O57" s="16">
        <f>'Tulokset-K4'!$H$55</f>
        <v>2</v>
      </c>
      <c r="P57" t="str">
        <f>'Tulokset-K4'!$F$51</f>
        <v>GH</v>
      </c>
      <c r="Q57" s="16" t="str">
        <f>'Tulokset-K5'!$F$55</f>
        <v>Teivainen Tommi</v>
      </c>
      <c r="R57" s="16">
        <f>'Tulokset-K5'!$G$55</f>
        <v>235</v>
      </c>
      <c r="S57" s="16">
        <f>'Tulokset-K5'!$H$55</f>
        <v>2</v>
      </c>
      <c r="T57" t="str">
        <f>'Tulokset-K5'!$F$51</f>
        <v>Patteri</v>
      </c>
      <c r="U57" s="16" t="str">
        <f>'Tulokset-K6'!$F$55</f>
        <v>Väänänen Luukas</v>
      </c>
      <c r="V57" s="16">
        <f>'Tulokset-K6'!$G$55</f>
        <v>203</v>
      </c>
      <c r="W57" s="16">
        <f>'Tulokset-K6'!$H$55</f>
        <v>0</v>
      </c>
      <c r="X57" t="str">
        <f>'Tulokset-K6'!$F$51</f>
        <v>Mainarit</v>
      </c>
      <c r="Y57" s="16" t="str">
        <f>'Tulokset-K7'!$F$55</f>
        <v>Ryhänen Teppo</v>
      </c>
      <c r="Z57" s="16">
        <f>'Tulokset-K7'!$G$55</f>
        <v>190</v>
      </c>
      <c r="AA57" s="16">
        <f>'Tulokset-K7'!$H$55</f>
        <v>2</v>
      </c>
      <c r="AB57" t="str">
        <f>'Tulokset-K7'!$F$51</f>
        <v>Bay</v>
      </c>
      <c r="AC57" s="16" t="str">
        <f>'Tulokset-K8'!$F$55</f>
        <v>Hietarinne Klaus-Kristian</v>
      </c>
      <c r="AD57" s="16">
        <f>'Tulokset-K8'!$G$55</f>
        <v>212</v>
      </c>
      <c r="AE57" s="16">
        <f>'Tulokset-K8'!$H$55</f>
        <v>2</v>
      </c>
      <c r="AF57" t="str">
        <f>'Tulokset-K8'!$F$51</f>
        <v>GH</v>
      </c>
    </row>
    <row r="58" spans="1:32" x14ac:dyDescent="0.2">
      <c r="A58" s="16" t="str">
        <f>'Tulokset-K1'!$F$56</f>
        <v>Kahila Otso</v>
      </c>
      <c r="B58" s="16">
        <f>'Tulokset-K1'!$G$56</f>
        <v>205</v>
      </c>
      <c r="C58" s="16">
        <f>'Tulokset-K1'!$H$56</f>
        <v>0</v>
      </c>
      <c r="D58" t="str">
        <f>'Tulokset-K1'!$F$51</f>
        <v>Mistral</v>
      </c>
      <c r="E58" s="16" t="str">
        <f>'Tulokset-K2'!$F$56</f>
        <v>Javanainen Sami</v>
      </c>
      <c r="F58" s="16">
        <f>'Tulokset-K2'!$G$56</f>
        <v>167</v>
      </c>
      <c r="G58" s="16">
        <f>'Tulokset-K2'!$H$56</f>
        <v>0</v>
      </c>
      <c r="H58" t="str">
        <f>'Tulokset-K2'!$F$51</f>
        <v>Patteri</v>
      </c>
      <c r="I58" s="16" t="str">
        <f>'Tulokset-K3'!$F$56</f>
        <v>Puharinen Pyry</v>
      </c>
      <c r="J58" s="16">
        <f>'Tulokset-K3'!$G$56</f>
        <v>254</v>
      </c>
      <c r="K58" s="16">
        <f>'Tulokset-K3'!$H$56</f>
        <v>2</v>
      </c>
      <c r="L58" t="str">
        <f>'Tulokset-K3'!$F$51</f>
        <v>GB</v>
      </c>
      <c r="M58" s="16" t="str">
        <f>'Tulokset-K4'!$F$56</f>
        <v>Selin Janne</v>
      </c>
      <c r="N58" s="16">
        <f>'Tulokset-K4'!$G$56</f>
        <v>188</v>
      </c>
      <c r="O58" s="16">
        <f>'Tulokset-K4'!$H$56</f>
        <v>0</v>
      </c>
      <c r="P58" t="str">
        <f>'Tulokset-K4'!$F$51</f>
        <v>GH</v>
      </c>
      <c r="Q58" s="16" t="str">
        <f>'Tulokset-K5'!$F$56</f>
        <v>Toivonen Toni</v>
      </c>
      <c r="R58" s="16">
        <f>'Tulokset-K5'!$G$56</f>
        <v>222</v>
      </c>
      <c r="S58" s="16">
        <f>'Tulokset-K5'!$H$56</f>
        <v>0</v>
      </c>
      <c r="T58" t="str">
        <f>'Tulokset-K5'!$F$51</f>
        <v>Patteri</v>
      </c>
      <c r="U58" s="16" t="str">
        <f>'Tulokset-K6'!$F$56</f>
        <v>Jehkinen Joonas</v>
      </c>
      <c r="V58" s="16">
        <f>'Tulokset-K6'!$G$56</f>
        <v>244</v>
      </c>
      <c r="W58" s="16">
        <f>'Tulokset-K6'!$H$56</f>
        <v>2</v>
      </c>
      <c r="X58" t="str">
        <f>'Tulokset-K6'!$F$51</f>
        <v>Mainarit</v>
      </c>
      <c r="Y58" s="16" t="str">
        <f>'Tulokset-K7'!$F$56</f>
        <v>Ahokas Jesse</v>
      </c>
      <c r="Z58" s="16">
        <f>'Tulokset-K7'!$G$56</f>
        <v>191</v>
      </c>
      <c r="AA58" s="16">
        <f>'Tulokset-K7'!$H$56</f>
        <v>0</v>
      </c>
      <c r="AB58" t="str">
        <f>'Tulokset-K7'!$F$51</f>
        <v>Bay</v>
      </c>
      <c r="AC58" s="16" t="str">
        <f>'Tulokset-K8'!$F$56</f>
        <v>Mäenpää Jouni</v>
      </c>
      <c r="AD58" s="16">
        <f>'Tulokset-K8'!$G$56</f>
        <v>200</v>
      </c>
      <c r="AE58" s="16">
        <f>'Tulokset-K8'!$H$56</f>
        <v>0</v>
      </c>
      <c r="AF58" t="str">
        <f>'Tulokset-K8'!$F$51</f>
        <v>GH</v>
      </c>
    </row>
    <row r="59" spans="1:32" x14ac:dyDescent="0.2">
      <c r="A59" s="16" t="str">
        <f>'Tulokset-K1'!$F$57</f>
        <v>Lönnroth Magnus</v>
      </c>
      <c r="B59" s="16">
        <f>'Tulokset-K1'!$G$57</f>
        <v>184</v>
      </c>
      <c r="C59" s="16">
        <f>'Tulokset-K1'!$H$57</f>
        <v>0</v>
      </c>
      <c r="D59" t="str">
        <f>'Tulokset-K1'!$F$51</f>
        <v>Mistral</v>
      </c>
      <c r="E59" s="16" t="str">
        <f>'Tulokset-K2'!$F$57</f>
        <v>Konttila Saku</v>
      </c>
      <c r="F59" s="16">
        <f>'Tulokset-K2'!$G$57</f>
        <v>237</v>
      </c>
      <c r="G59" s="16">
        <f>'Tulokset-K2'!$H$57</f>
        <v>2</v>
      </c>
      <c r="H59" t="str">
        <f>'Tulokset-K2'!$F$51</f>
        <v>Patteri</v>
      </c>
      <c r="I59" s="16" t="str">
        <f>'Tulokset-K3'!$F$57</f>
        <v>Putkisto Teemu</v>
      </c>
      <c r="J59" s="16">
        <f>'Tulokset-K3'!$G$57</f>
        <v>248</v>
      </c>
      <c r="K59" s="16">
        <f>'Tulokset-K3'!$H$57</f>
        <v>2</v>
      </c>
      <c r="L59" t="str">
        <f>'Tulokset-K3'!$F$51</f>
        <v>GB</v>
      </c>
      <c r="M59" s="16" t="str">
        <f>'Tulokset-K4'!$F$57</f>
        <v>Hietarinne Klaus-Kristian</v>
      </c>
      <c r="N59" s="16">
        <f>'Tulokset-K4'!$G$57</f>
        <v>189</v>
      </c>
      <c r="O59" s="16">
        <f>'Tulokset-K4'!$H$57</f>
        <v>0</v>
      </c>
      <c r="P59" t="str">
        <f>'Tulokset-K4'!$F$51</f>
        <v>GH</v>
      </c>
      <c r="Q59" s="16" t="str">
        <f>'Tulokset-K5'!$F$57</f>
        <v>Konttila Saku</v>
      </c>
      <c r="R59" s="16">
        <f>'Tulokset-K5'!$G$57</f>
        <v>170</v>
      </c>
      <c r="S59" s="16">
        <f>'Tulokset-K5'!$H$57</f>
        <v>0</v>
      </c>
      <c r="T59" t="str">
        <f>'Tulokset-K5'!$F$51</f>
        <v>Patteri</v>
      </c>
      <c r="U59" s="16" t="str">
        <f>'Tulokset-K6'!$F$57</f>
        <v>Rissanen Juho</v>
      </c>
      <c r="V59" s="16">
        <f>'Tulokset-K6'!$G$57</f>
        <v>178</v>
      </c>
      <c r="W59" s="16">
        <f>'Tulokset-K6'!$H$57</f>
        <v>0</v>
      </c>
      <c r="X59" t="str">
        <f>'Tulokset-K6'!$F$51</f>
        <v>Mainarit</v>
      </c>
      <c r="Y59" s="16" t="str">
        <f>'Tulokset-K7'!$F$57</f>
        <v>Tonteri Juhani</v>
      </c>
      <c r="Z59" s="16">
        <f>'Tulokset-K7'!$G$57</f>
        <v>225</v>
      </c>
      <c r="AA59" s="16">
        <f>'Tulokset-K7'!$H$57</f>
        <v>2</v>
      </c>
      <c r="AB59" t="str">
        <f>'Tulokset-K7'!$F$51</f>
        <v>Bay</v>
      </c>
      <c r="AC59" s="16" t="str">
        <f>'Tulokset-K8'!$F$57</f>
        <v>Lahtinen Markus</v>
      </c>
      <c r="AD59" s="16">
        <f>'Tulokset-K8'!$G$57</f>
        <v>212</v>
      </c>
      <c r="AE59" s="16">
        <f>'Tulokset-K8'!$H$57</f>
        <v>2</v>
      </c>
      <c r="AF59" t="str">
        <f>'Tulokset-K8'!$F$51</f>
        <v>GH</v>
      </c>
    </row>
    <row r="60" spans="1:32" x14ac:dyDescent="0.2">
      <c r="A60" s="16" t="str">
        <f>'Tulokset-K1'!$B$64</f>
        <v>Lahti Jarno</v>
      </c>
      <c r="B60" s="16">
        <f>'Tulokset-K1'!$C$64</f>
        <v>162</v>
      </c>
      <c r="C60" s="16">
        <f>'Tulokset-K1'!$D$64</f>
        <v>0</v>
      </c>
      <c r="D60" t="str">
        <f>'Tulokset-K1'!$B$62</f>
        <v>TKK</v>
      </c>
      <c r="E60" s="16" t="str">
        <f>'Tulokset-K2'!$B$64</f>
        <v>Hietarinne Klaus-Kristian</v>
      </c>
      <c r="F60" s="16">
        <f>'Tulokset-K2'!$C$64</f>
        <v>217</v>
      </c>
      <c r="G60" s="16">
        <f>'Tulokset-K2'!$D$64</f>
        <v>2</v>
      </c>
      <c r="H60" t="str">
        <f>'Tulokset-K2'!$B$62</f>
        <v>GH</v>
      </c>
      <c r="I60" s="16" t="str">
        <f>'Tulokset-K3'!$B$64</f>
        <v>Juselius Matti</v>
      </c>
      <c r="J60" s="16">
        <f>'Tulokset-K3'!$C$64</f>
        <v>185</v>
      </c>
      <c r="K60" s="16">
        <f>'Tulokset-K3'!$D$64</f>
        <v>2</v>
      </c>
      <c r="L60" t="str">
        <f>'Tulokset-K3'!$B$62</f>
        <v>RäMe</v>
      </c>
      <c r="M60" s="16" t="str">
        <f>'Tulokset-K4'!$B$64</f>
        <v>Ranta Tony</v>
      </c>
      <c r="N60" s="16">
        <f>'Tulokset-K4'!$C$64</f>
        <v>255</v>
      </c>
      <c r="O60" s="16">
        <f>'Tulokset-K4'!$D$64</f>
        <v>0</v>
      </c>
      <c r="P60" t="str">
        <f>'Tulokset-K4'!$B$62</f>
        <v>TPS</v>
      </c>
      <c r="Q60" s="16" t="str">
        <f>'Tulokset-K5'!$B$64</f>
        <v>Hyytiä Tatu</v>
      </c>
      <c r="R60" s="16">
        <f>'Tulokset-K5'!$C$64</f>
        <v>171</v>
      </c>
      <c r="S60" s="16">
        <f>'Tulokset-K5'!$D$64</f>
        <v>0</v>
      </c>
      <c r="T60" t="str">
        <f>'Tulokset-K5'!$B$62</f>
        <v>WRB</v>
      </c>
      <c r="U60" s="16" t="str">
        <f>'Tulokset-K6'!$B$64</f>
        <v>Jähi Joonas</v>
      </c>
      <c r="V60" s="16">
        <f>'Tulokset-K6'!$C$64</f>
        <v>258</v>
      </c>
      <c r="W60" s="16">
        <f>'Tulokset-K6'!$D$64</f>
        <v>2</v>
      </c>
      <c r="X60" t="str">
        <f>'Tulokset-K6'!$B$62</f>
        <v>GB</v>
      </c>
      <c r="Y60" s="16" t="str">
        <f>'Tulokset-K7'!$B$64</f>
        <v>Häggman Ville</v>
      </c>
      <c r="Z60" s="16">
        <f>'Tulokset-K7'!$C$64</f>
        <v>213</v>
      </c>
      <c r="AA60" s="16">
        <f>'Tulokset-K7'!$D$64</f>
        <v>0</v>
      </c>
      <c r="AB60" t="str">
        <f>'Tulokset-K7'!$B$62</f>
        <v>TKK</v>
      </c>
      <c r="AC60" s="16" t="str">
        <f>'Tulokset-K8'!$B$64</f>
        <v>Hilokoski Karo</v>
      </c>
      <c r="AD60" s="16">
        <f>'Tulokset-K8'!$C$64</f>
        <v>210</v>
      </c>
      <c r="AE60" s="16">
        <f>'Tulokset-K8'!$D$64</f>
        <v>0</v>
      </c>
      <c r="AF60" t="str">
        <f>'Tulokset-K8'!$B$62</f>
        <v>Patteri</v>
      </c>
    </row>
    <row r="61" spans="1:32" x14ac:dyDescent="0.2">
      <c r="A61" s="16" t="str">
        <f>'Tulokset-K1'!$B$65</f>
        <v>Broms Atte</v>
      </c>
      <c r="B61" s="16">
        <f>'Tulokset-K1'!$C$65</f>
        <v>190</v>
      </c>
      <c r="C61" s="16">
        <f>'Tulokset-K1'!$D$65</f>
        <v>0</v>
      </c>
      <c r="D61" t="str">
        <f>'Tulokset-K1'!$B$62</f>
        <v>TKK</v>
      </c>
      <c r="E61" s="16" t="str">
        <f>'Tulokset-K2'!$B$65</f>
        <v>Melanen Markus</v>
      </c>
      <c r="F61" s="16">
        <f>'Tulokset-K2'!$C$65</f>
        <v>185</v>
      </c>
      <c r="G61" s="16">
        <f>'Tulokset-K2'!$D$65</f>
        <v>2</v>
      </c>
      <c r="H61" t="str">
        <f>'Tulokset-K2'!$B$62</f>
        <v>GH</v>
      </c>
      <c r="I61" s="16" t="str">
        <f>'Tulokset-K3'!$B$65</f>
        <v>Huusko Kalle</v>
      </c>
      <c r="J61" s="16">
        <f>'Tulokset-K3'!$C$65</f>
        <v>236</v>
      </c>
      <c r="K61" s="16">
        <f>'Tulokset-K3'!$D$65</f>
        <v>2</v>
      </c>
      <c r="L61" t="str">
        <f>'Tulokset-K3'!$B$62</f>
        <v>RäMe</v>
      </c>
      <c r="M61" s="16" t="str">
        <f>'Tulokset-K4'!$B$65</f>
        <v>Marjakangas Jarno</v>
      </c>
      <c r="N61" s="16">
        <f>'Tulokset-K4'!$C$65</f>
        <v>206</v>
      </c>
      <c r="O61" s="16">
        <f>'Tulokset-K4'!$D$65</f>
        <v>2</v>
      </c>
      <c r="P61" t="str">
        <f>'Tulokset-K4'!$B$62</f>
        <v>TPS</v>
      </c>
      <c r="Q61" s="16" t="str">
        <f>'Tulokset-K5'!$B$65</f>
        <v>Olsson Nico</v>
      </c>
      <c r="R61" s="16">
        <f>'Tulokset-K5'!$C$65</f>
        <v>171</v>
      </c>
      <c r="S61" s="16">
        <f>'Tulokset-K5'!$D$65</f>
        <v>0</v>
      </c>
      <c r="T61" t="str">
        <f>'Tulokset-K5'!$B$62</f>
        <v>WRB</v>
      </c>
      <c r="U61" s="16" t="str">
        <f>'Tulokset-K6'!$B$65</f>
        <v>Pajari Olli-Pekka</v>
      </c>
      <c r="V61" s="16">
        <f>'Tulokset-K6'!$C$65</f>
        <v>207</v>
      </c>
      <c r="W61" s="16">
        <f>'Tulokset-K6'!$D$65</f>
        <v>0</v>
      </c>
      <c r="X61" t="str">
        <f>'Tulokset-K6'!$B$62</f>
        <v>GB</v>
      </c>
      <c r="Y61" s="16" t="str">
        <f>'Tulokset-K7'!$B$65</f>
        <v>Kivioja Lauri</v>
      </c>
      <c r="Z61" s="16">
        <f>'Tulokset-K7'!$C$65</f>
        <v>220</v>
      </c>
      <c r="AA61" s="16">
        <f>'Tulokset-K7'!$D$65</f>
        <v>0</v>
      </c>
      <c r="AB61" t="str">
        <f>'Tulokset-K7'!$B$62</f>
        <v>TKK</v>
      </c>
      <c r="AC61" s="16" t="str">
        <f>'Tulokset-K8'!$B$65</f>
        <v>Palermaa Osku</v>
      </c>
      <c r="AD61" s="16">
        <f>'Tulokset-K8'!$C$65</f>
        <v>243</v>
      </c>
      <c r="AE61" s="16">
        <f>'Tulokset-K8'!$D$65</f>
        <v>0</v>
      </c>
      <c r="AF61" t="str">
        <f>'Tulokset-K8'!$B$62</f>
        <v>Patteri</v>
      </c>
    </row>
    <row r="62" spans="1:32" x14ac:dyDescent="0.2">
      <c r="A62" s="16" t="str">
        <f>'Tulokset-K1'!$B$66</f>
        <v>Puumala Henrik</v>
      </c>
      <c r="B62" s="16">
        <f>'Tulokset-K1'!$C$66</f>
        <v>127</v>
      </c>
      <c r="C62" s="16">
        <f>'Tulokset-K1'!$D$66</f>
        <v>0</v>
      </c>
      <c r="D62" t="str">
        <f>'Tulokset-K1'!$B$62</f>
        <v>TKK</v>
      </c>
      <c r="E62" s="16" t="str">
        <f>'Tulokset-K2'!$B$66</f>
        <v>Partinen Risto</v>
      </c>
      <c r="F62" s="16">
        <f>'Tulokset-K2'!$C$66</f>
        <v>232</v>
      </c>
      <c r="G62" s="16">
        <f>'Tulokset-K2'!$D$66</f>
        <v>2</v>
      </c>
      <c r="H62" t="str">
        <f>'Tulokset-K2'!$B$62</f>
        <v>GH</v>
      </c>
      <c r="I62" s="16" t="str">
        <f>'Tulokset-K3'!$B$66</f>
        <v>Mäyry Pekka</v>
      </c>
      <c r="J62" s="16">
        <f>'Tulokset-K3'!$C$66</f>
        <v>182</v>
      </c>
      <c r="K62" s="16">
        <f>'Tulokset-K3'!$D$66</f>
        <v>0</v>
      </c>
      <c r="L62" t="str">
        <f>'Tulokset-K3'!$B$62</f>
        <v>RäMe</v>
      </c>
      <c r="M62" s="16" t="str">
        <f>'Tulokset-K4'!$B$66</f>
        <v>Oksanen Jere</v>
      </c>
      <c r="N62" s="16">
        <f>'Tulokset-K4'!$C$66</f>
        <v>215</v>
      </c>
      <c r="O62" s="16">
        <f>'Tulokset-K4'!$D$66</f>
        <v>2</v>
      </c>
      <c r="P62" t="str">
        <f>'Tulokset-K4'!$B$62</f>
        <v>TPS</v>
      </c>
      <c r="Q62" s="16" t="str">
        <f>'Tulokset-K5'!$B$66</f>
        <v>Röyttä Marko</v>
      </c>
      <c r="R62" s="16">
        <f>'Tulokset-K5'!$C$66</f>
        <v>206</v>
      </c>
      <c r="S62" s="16">
        <f>'Tulokset-K5'!$D$66</f>
        <v>2</v>
      </c>
      <c r="T62" t="str">
        <f>'Tulokset-K5'!$B$62</f>
        <v>WRB</v>
      </c>
      <c r="U62" s="16" t="str">
        <f>'Tulokset-K6'!$B$66</f>
        <v>Saikkala Leevi</v>
      </c>
      <c r="V62" s="16">
        <f>'Tulokset-K6'!$C$66</f>
        <v>165</v>
      </c>
      <c r="W62" s="16">
        <f>'Tulokset-K6'!$D$66</f>
        <v>0</v>
      </c>
      <c r="X62" t="str">
        <f>'Tulokset-K6'!$B$62</f>
        <v>GB</v>
      </c>
      <c r="Y62" s="16" t="str">
        <f>'Tulokset-K7'!$B$66</f>
        <v>Lahti Markus</v>
      </c>
      <c r="Z62" s="16">
        <f>'Tulokset-K7'!$C$66</f>
        <v>228</v>
      </c>
      <c r="AA62" s="16">
        <f>'Tulokset-K7'!$D$66</f>
        <v>2</v>
      </c>
      <c r="AB62" t="str">
        <f>'Tulokset-K7'!$B$62</f>
        <v>TKK</v>
      </c>
      <c r="AC62" s="16" t="str">
        <f>'Tulokset-K8'!$B$66</f>
        <v>Javanainen Sami</v>
      </c>
      <c r="AD62" s="16">
        <f>'Tulokset-K8'!$C$66</f>
        <v>168</v>
      </c>
      <c r="AE62" s="16">
        <f>'Tulokset-K8'!$D$66</f>
        <v>0</v>
      </c>
      <c r="AF62" t="str">
        <f>'Tulokset-K8'!$B$62</f>
        <v>Patteri</v>
      </c>
    </row>
    <row r="63" spans="1:32" x14ac:dyDescent="0.2">
      <c r="A63" s="16" t="str">
        <f>'Tulokset-K1'!$B$67</f>
        <v>Heinonen Markus</v>
      </c>
      <c r="B63" s="16">
        <f>'Tulokset-K1'!$C$67</f>
        <v>180</v>
      </c>
      <c r="C63" s="16">
        <f>'Tulokset-K1'!$D$67</f>
        <v>0</v>
      </c>
      <c r="D63" t="str">
        <f>'Tulokset-K1'!$B$62</f>
        <v>TKK</v>
      </c>
      <c r="E63" s="16" t="str">
        <f>'Tulokset-K2'!$B$67</f>
        <v>Luoto Timo</v>
      </c>
      <c r="F63" s="16">
        <f>'Tulokset-K2'!$C$67</f>
        <v>232</v>
      </c>
      <c r="G63" s="16">
        <f>'Tulokset-K2'!$D$67</f>
        <v>2</v>
      </c>
      <c r="H63" t="str">
        <f>'Tulokset-K2'!$B$62</f>
        <v>GH</v>
      </c>
      <c r="I63" s="16" t="str">
        <f>'Tulokset-K3'!$B$67</f>
        <v>Hyrkkö Eemil</v>
      </c>
      <c r="J63" s="16">
        <f>'Tulokset-K3'!$C$67</f>
        <v>191</v>
      </c>
      <c r="K63" s="16">
        <f>'Tulokset-K3'!$D$67</f>
        <v>2</v>
      </c>
      <c r="L63" t="str">
        <f>'Tulokset-K3'!$B$62</f>
        <v>RäMe</v>
      </c>
      <c r="M63" s="16" t="str">
        <f>'Tulokset-K4'!$B$67</f>
        <v>Rikkola Juuso</v>
      </c>
      <c r="N63" s="16">
        <f>'Tulokset-K4'!$C$67</f>
        <v>246</v>
      </c>
      <c r="O63" s="16">
        <f>'Tulokset-K4'!$D$67</f>
        <v>0</v>
      </c>
      <c r="P63" t="str">
        <f>'Tulokset-K4'!$B$62</f>
        <v>TPS</v>
      </c>
      <c r="Q63" s="16" t="str">
        <f>'Tulokset-K5'!$B$67</f>
        <v>Tissarinen Simon</v>
      </c>
      <c r="R63" s="16">
        <f>'Tulokset-K5'!$C$67</f>
        <v>209</v>
      </c>
      <c r="S63" s="16">
        <f>'Tulokset-K5'!$D$67</f>
        <v>0</v>
      </c>
      <c r="T63" t="str">
        <f>'Tulokset-K5'!$B$62</f>
        <v>WRB</v>
      </c>
      <c r="U63" s="16" t="str">
        <f>'Tulokset-K6'!$B$67</f>
        <v>Puharinen Pyry</v>
      </c>
      <c r="V63" s="16">
        <f>'Tulokset-K6'!$C$67</f>
        <v>248</v>
      </c>
      <c r="W63" s="16">
        <f>'Tulokset-K6'!$D$67</f>
        <v>2</v>
      </c>
      <c r="X63" t="str">
        <f>'Tulokset-K6'!$B$62</f>
        <v>GB</v>
      </c>
      <c r="Y63" s="16" t="str">
        <f>'Tulokset-K7'!$B$67</f>
        <v>Salonen Petteri</v>
      </c>
      <c r="Z63" s="16">
        <f>'Tulokset-K7'!$C$67</f>
        <v>201</v>
      </c>
      <c r="AA63" s="16">
        <f>'Tulokset-K7'!$D$67</f>
        <v>0</v>
      </c>
      <c r="AB63" t="str">
        <f>'Tulokset-K7'!$B$62</f>
        <v>TKK</v>
      </c>
      <c r="AC63" s="16" t="str">
        <f>'Tulokset-K8'!$B$67</f>
        <v>Laine Jussi</v>
      </c>
      <c r="AD63" s="16">
        <f>'Tulokset-K8'!$C$67</f>
        <v>199</v>
      </c>
      <c r="AE63" s="16">
        <f>'Tulokset-K8'!$D$67</f>
        <v>2</v>
      </c>
      <c r="AF63" t="str">
        <f>'Tulokset-K8'!$B$62</f>
        <v>Patteri</v>
      </c>
    </row>
    <row r="64" spans="1:32" x14ac:dyDescent="0.2">
      <c r="A64" s="16" t="str">
        <f>'Tulokset-K1'!$B$68</f>
        <v>Salonen Petteri</v>
      </c>
      <c r="B64" s="16">
        <f>'Tulokset-K1'!$C$68</f>
        <v>234</v>
      </c>
      <c r="C64" s="16">
        <f>'Tulokset-K1'!$D$68</f>
        <v>2</v>
      </c>
      <c r="D64" t="str">
        <f>'Tulokset-K1'!$B$62</f>
        <v>TKK</v>
      </c>
      <c r="E64" s="16" t="str">
        <f>'Tulokset-K2'!$B$68</f>
        <v>Järvinen Tero</v>
      </c>
      <c r="F64" s="16">
        <f>'Tulokset-K2'!$C$68</f>
        <v>192</v>
      </c>
      <c r="G64" s="16">
        <f>'Tulokset-K2'!$D$68</f>
        <v>2</v>
      </c>
      <c r="H64" t="str">
        <f>'Tulokset-K2'!$B$62</f>
        <v>GH</v>
      </c>
      <c r="I64" s="16" t="str">
        <f>'Tulokset-K3'!$B$68</f>
        <v>Lindholm Jesse</v>
      </c>
      <c r="J64" s="16">
        <f>'Tulokset-K3'!$C$68</f>
        <v>193</v>
      </c>
      <c r="K64" s="16">
        <f>'Tulokset-K3'!$D$68</f>
        <v>0</v>
      </c>
      <c r="L64" t="str">
        <f>'Tulokset-K3'!$B$62</f>
        <v>RäMe</v>
      </c>
      <c r="M64" s="16" t="str">
        <f>'Tulokset-K4'!$B$68</f>
        <v>Kallio Jesse</v>
      </c>
      <c r="N64" s="16">
        <f>'Tulokset-K4'!$C$68</f>
        <v>268</v>
      </c>
      <c r="O64" s="16">
        <f>'Tulokset-K4'!$D$68</f>
        <v>2</v>
      </c>
      <c r="P64" t="str">
        <f>'Tulokset-K4'!$B$62</f>
        <v>TPS</v>
      </c>
      <c r="Q64" s="16" t="str">
        <f>'Tulokset-K5'!$B$68</f>
        <v>Kivelä Riku-Petteri</v>
      </c>
      <c r="R64" s="16">
        <f>'Tulokset-K5'!$C$68</f>
        <v>251</v>
      </c>
      <c r="S64" s="16">
        <f>'Tulokset-K5'!$D$68</f>
        <v>0</v>
      </c>
      <c r="T64" t="str">
        <f>'Tulokset-K5'!$B$62</f>
        <v>WRB</v>
      </c>
      <c r="U64" s="16" t="str">
        <f>'Tulokset-K6'!$B$68</f>
        <v>Putkisto Teemu</v>
      </c>
      <c r="V64" s="16">
        <f>'Tulokset-K6'!$C$68</f>
        <v>160</v>
      </c>
      <c r="W64" s="16">
        <f>'Tulokset-K6'!$D$68</f>
        <v>0</v>
      </c>
      <c r="X64" t="str">
        <f>'Tulokset-K6'!$B$62</f>
        <v>GB</v>
      </c>
      <c r="Y64" s="16" t="str">
        <f>'Tulokset-K7'!$B$68</f>
        <v>Lahti Jarno</v>
      </c>
      <c r="Z64" s="16">
        <f>'Tulokset-K7'!$C$68</f>
        <v>222</v>
      </c>
      <c r="AA64" s="16">
        <f>'Tulokset-K7'!$D$68</f>
        <v>2</v>
      </c>
      <c r="AB64" t="str">
        <f>'Tulokset-K7'!$B$62</f>
        <v>TKK</v>
      </c>
      <c r="AC64" s="16" t="str">
        <f>'Tulokset-K8'!$B$68</f>
        <v>Konttila Saku</v>
      </c>
      <c r="AD64" s="16">
        <f>'Tulokset-K8'!$C$68</f>
        <v>186</v>
      </c>
      <c r="AE64" s="16">
        <f>'Tulokset-K8'!$D$68</f>
        <v>0</v>
      </c>
      <c r="AF64" t="str">
        <f>'Tulokset-K8'!$B$62</f>
        <v>Patteri</v>
      </c>
    </row>
    <row r="65" spans="1:32" x14ac:dyDescent="0.2">
      <c r="A65" s="16" t="str">
        <f>'Tulokset-K1'!$F$64</f>
        <v>Käyhkö Tomas</v>
      </c>
      <c r="B65" s="16">
        <f>'Tulokset-K1'!$G$64</f>
        <v>179</v>
      </c>
      <c r="C65" s="16">
        <f>'Tulokset-K1'!$H$64</f>
        <v>2</v>
      </c>
      <c r="D65" t="str">
        <f>'Tulokset-K1'!$F$62</f>
        <v>Mainarit</v>
      </c>
      <c r="E65" s="16" t="str">
        <f>'Tulokset-K2'!$F$64</f>
        <v>Nurminen Jukka</v>
      </c>
      <c r="F65" s="16">
        <f>'Tulokset-K2'!$G$64</f>
        <v>193</v>
      </c>
      <c r="G65" s="16">
        <f>'Tulokset-K2'!$H$64</f>
        <v>0</v>
      </c>
      <c r="H65" t="str">
        <f>'Tulokset-K2'!$F$62</f>
        <v>Mistral</v>
      </c>
      <c r="I65" s="16" t="str">
        <f>'Tulokset-K3'!$F$64</f>
        <v>Saarinen Paavo</v>
      </c>
      <c r="J65" s="16">
        <f>'Tulokset-K3'!$G$64</f>
        <v>141</v>
      </c>
      <c r="K65" s="16">
        <f>'Tulokset-K3'!$H$64</f>
        <v>0</v>
      </c>
      <c r="L65" t="str">
        <f>'Tulokset-K3'!$F$62</f>
        <v>BcStory</v>
      </c>
      <c r="M65" s="16" t="str">
        <f>'Tulokset-K4'!$F$64</f>
        <v>Lehtonen Kimmo</v>
      </c>
      <c r="N65" s="16">
        <f>'Tulokset-K4'!$G$64</f>
        <v>261</v>
      </c>
      <c r="O65" s="16">
        <f>'Tulokset-K4'!$H$64</f>
        <v>2</v>
      </c>
      <c r="P65" t="str">
        <f>'Tulokset-K4'!$F$62</f>
        <v>GB</v>
      </c>
      <c r="Q65" s="16" t="str">
        <f>'Tulokset-K5'!$F$64</f>
        <v>Juselius Matti</v>
      </c>
      <c r="R65" s="16">
        <f>'Tulokset-K5'!$G$64</f>
        <v>213</v>
      </c>
      <c r="S65" s="16">
        <f>'Tulokset-K5'!$H$64</f>
        <v>2</v>
      </c>
      <c r="T65" t="str">
        <f>'Tulokset-K5'!$F$62</f>
        <v>RäMe</v>
      </c>
      <c r="U65" s="16" t="str">
        <f>'Tulokset-K6'!$F$64</f>
        <v>Hilokoski Karo</v>
      </c>
      <c r="V65" s="16">
        <f>'Tulokset-K6'!$G$64</f>
        <v>125</v>
      </c>
      <c r="W65" s="16">
        <f>'Tulokset-K6'!$H$64</f>
        <v>0</v>
      </c>
      <c r="X65" t="str">
        <f>'Tulokset-K6'!$F$62</f>
        <v>Patteri</v>
      </c>
      <c r="Y65" s="16" t="str">
        <f>'Tulokset-K7'!$F$64</f>
        <v>Käyhkö Tomas</v>
      </c>
      <c r="Z65" s="16">
        <f>'Tulokset-K7'!$G$64</f>
        <v>225</v>
      </c>
      <c r="AA65" s="16">
        <f>'Tulokset-K7'!$H$64</f>
        <v>2</v>
      </c>
      <c r="AB65" t="str">
        <f>'Tulokset-K7'!$F$62</f>
        <v>Mainarit</v>
      </c>
      <c r="AC65" s="16" t="str">
        <f>'Tulokset-K8'!$F$64</f>
        <v>Lönnroth Patrik</v>
      </c>
      <c r="AD65" s="16">
        <f>'Tulokset-K8'!$G$64</f>
        <v>225</v>
      </c>
      <c r="AE65" s="16">
        <f>'Tulokset-K8'!$H$64</f>
        <v>2</v>
      </c>
      <c r="AF65" t="str">
        <f>'Tulokset-K8'!$F$62</f>
        <v>Mistral</v>
      </c>
    </row>
    <row r="66" spans="1:32" x14ac:dyDescent="0.2">
      <c r="A66" s="16" t="str">
        <f>'Tulokset-K1'!$F$65</f>
        <v>Juutilainen Lenni</v>
      </c>
      <c r="B66" s="16">
        <f>'Tulokset-K1'!$G$65</f>
        <v>205</v>
      </c>
      <c r="C66" s="16">
        <f>'Tulokset-K1'!$H$65</f>
        <v>2</v>
      </c>
      <c r="D66" t="str">
        <f>'Tulokset-K1'!$F$62</f>
        <v>Mainarit</v>
      </c>
      <c r="E66" s="16" t="str">
        <f>'Tulokset-K2'!$F$65</f>
        <v>Tukiainen Antti</v>
      </c>
      <c r="F66" s="16">
        <f>'Tulokset-K2'!$G$65</f>
        <v>164</v>
      </c>
      <c r="G66" s="16">
        <f>'Tulokset-K2'!$H$65</f>
        <v>0</v>
      </c>
      <c r="H66" t="str">
        <f>'Tulokset-K2'!$F$62</f>
        <v>Mistral</v>
      </c>
      <c r="I66" s="16" t="str">
        <f>'Tulokset-K3'!$F$65</f>
        <v>Haldén Niko</v>
      </c>
      <c r="J66" s="16">
        <f>'Tulokset-K3'!$G$65</f>
        <v>222</v>
      </c>
      <c r="K66" s="16">
        <f>'Tulokset-K3'!$H$65</f>
        <v>0</v>
      </c>
      <c r="L66" t="str">
        <f>'Tulokset-K3'!$F$62</f>
        <v>BcStory</v>
      </c>
      <c r="M66" s="16" t="str">
        <f>'Tulokset-K4'!$F$65</f>
        <v>Saikkala Leevi</v>
      </c>
      <c r="N66" s="16">
        <f>'Tulokset-K4'!$G$65</f>
        <v>204</v>
      </c>
      <c r="O66" s="16">
        <f>'Tulokset-K4'!$H$65</f>
        <v>0</v>
      </c>
      <c r="P66" t="str">
        <f>'Tulokset-K4'!$F$62</f>
        <v>GB</v>
      </c>
      <c r="Q66" s="16" t="str">
        <f>'Tulokset-K5'!$F$65</f>
        <v>Huusko Kalle</v>
      </c>
      <c r="R66" s="16">
        <f>'Tulokset-K5'!$G$65</f>
        <v>199</v>
      </c>
      <c r="S66" s="16">
        <f>'Tulokset-K5'!$H$65</f>
        <v>2</v>
      </c>
      <c r="T66" t="str">
        <f>'Tulokset-K5'!$F$62</f>
        <v>RäMe</v>
      </c>
      <c r="U66" s="16" t="str">
        <f>'Tulokset-K6'!$F$65</f>
        <v>Javanainen Sami</v>
      </c>
      <c r="V66" s="16">
        <f>'Tulokset-K6'!$G$65</f>
        <v>221</v>
      </c>
      <c r="W66" s="16">
        <f>'Tulokset-K6'!$H$65</f>
        <v>2</v>
      </c>
      <c r="X66" t="str">
        <f>'Tulokset-K6'!$F$62</f>
        <v>Patteri</v>
      </c>
      <c r="Y66" s="16" t="str">
        <f>'Tulokset-K7'!$F$65</f>
        <v>Juutilainen Lenni</v>
      </c>
      <c r="Z66" s="16">
        <f>'Tulokset-K7'!$G$65</f>
        <v>246</v>
      </c>
      <c r="AA66" s="16">
        <f>'Tulokset-K7'!$H$65</f>
        <v>2</v>
      </c>
      <c r="AB66" t="str">
        <f>'Tulokset-K7'!$F$62</f>
        <v>Mainarit</v>
      </c>
      <c r="AC66" s="16" t="str">
        <f>'Tulokset-K8'!$F$65</f>
        <v>Tukiainen Antti</v>
      </c>
      <c r="AD66" s="16">
        <f>'Tulokset-K8'!$G$65</f>
        <v>279</v>
      </c>
      <c r="AE66" s="16">
        <f>'Tulokset-K8'!$H$65</f>
        <v>2</v>
      </c>
      <c r="AF66" t="str">
        <f>'Tulokset-K8'!$F$62</f>
        <v>Mistral</v>
      </c>
    </row>
    <row r="67" spans="1:32" x14ac:dyDescent="0.2">
      <c r="A67" s="16" t="str">
        <f>'Tulokset-K1'!$F$66</f>
        <v>Hirvonen Mikko</v>
      </c>
      <c r="B67" s="16">
        <f>'Tulokset-K1'!$G$66</f>
        <v>217</v>
      </c>
      <c r="C67" s="16">
        <f>'Tulokset-K1'!$H$66</f>
        <v>2</v>
      </c>
      <c r="D67" t="str">
        <f>'Tulokset-K1'!$F$62</f>
        <v>Mainarit</v>
      </c>
      <c r="E67" s="16" t="str">
        <f>'Tulokset-K2'!$F$66</f>
        <v>Sinilaakso Jarmo</v>
      </c>
      <c r="F67" s="16">
        <f>'Tulokset-K2'!$G$66</f>
        <v>193</v>
      </c>
      <c r="G67" s="16">
        <f>'Tulokset-K2'!$H$66</f>
        <v>0</v>
      </c>
      <c r="H67" t="str">
        <f>'Tulokset-K2'!$F$62</f>
        <v>Mistral</v>
      </c>
      <c r="I67" s="16" t="str">
        <f>'Tulokset-K3'!$F$66</f>
        <v>Keskiruokanen Markus</v>
      </c>
      <c r="J67" s="16">
        <f>'Tulokset-K3'!$G$66</f>
        <v>246</v>
      </c>
      <c r="K67" s="16">
        <f>'Tulokset-K3'!$H$66</f>
        <v>2</v>
      </c>
      <c r="L67" t="str">
        <f>'Tulokset-K3'!$F$62</f>
        <v>BcStory</v>
      </c>
      <c r="M67" s="16" t="str">
        <f>'Tulokset-K4'!$F$66</f>
        <v>Pajari Olli-Pekka</v>
      </c>
      <c r="N67" s="16">
        <f>'Tulokset-K4'!$G$66</f>
        <v>196</v>
      </c>
      <c r="O67" s="16">
        <f>'Tulokset-K4'!$H$66</f>
        <v>0</v>
      </c>
      <c r="P67" t="str">
        <f>'Tulokset-K4'!$F$62</f>
        <v>GB</v>
      </c>
      <c r="Q67" s="16" t="str">
        <f>'Tulokset-K5'!$F$66</f>
        <v>Mäyry Pekka</v>
      </c>
      <c r="R67" s="16">
        <f>'Tulokset-K5'!$G$66</f>
        <v>181</v>
      </c>
      <c r="S67" s="16">
        <f>'Tulokset-K5'!$H$66</f>
        <v>0</v>
      </c>
      <c r="T67" t="str">
        <f>'Tulokset-K5'!$F$62</f>
        <v>RäMe</v>
      </c>
      <c r="U67" s="16" t="str">
        <f>'Tulokset-K6'!$F$66</f>
        <v>Teivainen Tommi</v>
      </c>
      <c r="V67" s="16">
        <f>'Tulokset-K6'!$G$66</f>
        <v>195</v>
      </c>
      <c r="W67" s="16">
        <f>'Tulokset-K6'!$H$66</f>
        <v>2</v>
      </c>
      <c r="X67" t="str">
        <f>'Tulokset-K6'!$F$62</f>
        <v>Patteri</v>
      </c>
      <c r="Y67" s="16" t="str">
        <f>'Tulokset-K7'!$F$66</f>
        <v>Väänänen Luukas</v>
      </c>
      <c r="Z67" s="16">
        <f>'Tulokset-K7'!$G$66</f>
        <v>210</v>
      </c>
      <c r="AA67" s="16">
        <f>'Tulokset-K7'!$H$66</f>
        <v>0</v>
      </c>
      <c r="AB67" t="str">
        <f>'Tulokset-K7'!$F$62</f>
        <v>Mainarit</v>
      </c>
      <c r="AC67" s="16" t="str">
        <f>'Tulokset-K8'!$F$66</f>
        <v>Sinilaakso Jarmo</v>
      </c>
      <c r="AD67" s="16">
        <f>'Tulokset-K8'!$G$66</f>
        <v>244</v>
      </c>
      <c r="AE67" s="16">
        <f>'Tulokset-K8'!$H$66</f>
        <v>2</v>
      </c>
      <c r="AF67" t="str">
        <f>'Tulokset-K8'!$F$62</f>
        <v>Mistral</v>
      </c>
    </row>
    <row r="68" spans="1:32" x14ac:dyDescent="0.2">
      <c r="A68" s="16" t="str">
        <f>'Tulokset-K1'!$F$67</f>
        <v>Väänänen Luukas</v>
      </c>
      <c r="B68" s="16">
        <f>'Tulokset-K1'!$G$67</f>
        <v>216</v>
      </c>
      <c r="C68" s="16">
        <f>'Tulokset-K1'!$H$67</f>
        <v>2</v>
      </c>
      <c r="D68" t="str">
        <f>'Tulokset-K1'!$F$62</f>
        <v>Mainarit</v>
      </c>
      <c r="E68" s="16" t="str">
        <f>'Tulokset-K2'!$F$67</f>
        <v>Kahila Otso</v>
      </c>
      <c r="F68" s="16">
        <f>'Tulokset-K2'!$G$67</f>
        <v>169</v>
      </c>
      <c r="G68" s="16">
        <f>'Tulokset-K2'!$H$67</f>
        <v>0</v>
      </c>
      <c r="H68" t="str">
        <f>'Tulokset-K2'!$F$62</f>
        <v>Mistral</v>
      </c>
      <c r="I68" s="16" t="str">
        <f>'Tulokset-K3'!$F$67</f>
        <v>Salomaa Kaaron</v>
      </c>
      <c r="J68" s="16">
        <f>'Tulokset-K3'!$G$67</f>
        <v>188</v>
      </c>
      <c r="K68" s="16">
        <f>'Tulokset-K3'!$H$67</f>
        <v>0</v>
      </c>
      <c r="L68" t="str">
        <f>'Tulokset-K3'!$F$62</f>
        <v>BcStory</v>
      </c>
      <c r="M68" s="16" t="str">
        <f>'Tulokset-K4'!$F$67</f>
        <v>Puharinen Pyry</v>
      </c>
      <c r="N68" s="16">
        <f>'Tulokset-K4'!$G$67</f>
        <v>247</v>
      </c>
      <c r="O68" s="16">
        <f>'Tulokset-K4'!$H$67</f>
        <v>2</v>
      </c>
      <c r="P68" t="str">
        <f>'Tulokset-K4'!$F$62</f>
        <v>GB</v>
      </c>
      <c r="Q68" s="16" t="str">
        <f>'Tulokset-K5'!$F$67</f>
        <v>Lindholm Jesse</v>
      </c>
      <c r="R68" s="16">
        <f>'Tulokset-K5'!$G$67</f>
        <v>233</v>
      </c>
      <c r="S68" s="16">
        <f>'Tulokset-K5'!$H$67</f>
        <v>2</v>
      </c>
      <c r="T68" t="str">
        <f>'Tulokset-K5'!$F$62</f>
        <v>RäMe</v>
      </c>
      <c r="U68" s="16" t="str">
        <f>'Tulokset-K6'!$F$67</f>
        <v>Konttila Saku</v>
      </c>
      <c r="V68" s="16">
        <f>'Tulokset-K6'!$G$67</f>
        <v>223</v>
      </c>
      <c r="W68" s="16">
        <f>'Tulokset-K6'!$H$67</f>
        <v>0</v>
      </c>
      <c r="X68" t="str">
        <f>'Tulokset-K6'!$F$62</f>
        <v>Patteri</v>
      </c>
      <c r="Y68" s="16" t="str">
        <f>'Tulokset-K7'!$F$67</f>
        <v>Rissanen Juho</v>
      </c>
      <c r="Z68" s="16">
        <f>'Tulokset-K7'!$G$67</f>
        <v>205</v>
      </c>
      <c r="AA68" s="16">
        <f>'Tulokset-K7'!$H$67</f>
        <v>2</v>
      </c>
      <c r="AB68" t="str">
        <f>'Tulokset-K7'!$F$62</f>
        <v>Mainarit</v>
      </c>
      <c r="AC68" s="16" t="str">
        <f>'Tulokset-K8'!$F$67</f>
        <v>Kahila Otso</v>
      </c>
      <c r="AD68" s="16">
        <f>'Tulokset-K8'!$G$67</f>
        <v>183</v>
      </c>
      <c r="AE68" s="16">
        <f>'Tulokset-K8'!$H$67</f>
        <v>0</v>
      </c>
      <c r="AF68" t="str">
        <f>'Tulokset-K8'!$F$62</f>
        <v>Mistral</v>
      </c>
    </row>
    <row r="69" spans="1:32" x14ac:dyDescent="0.2">
      <c r="A69" s="16" t="str">
        <f>'Tulokset-K1'!$F$68</f>
        <v>Rissanen Juho</v>
      </c>
      <c r="B69" s="16">
        <f>'Tulokset-K1'!$G$68</f>
        <v>233</v>
      </c>
      <c r="C69" s="16">
        <f>'Tulokset-K1'!$H$68</f>
        <v>0</v>
      </c>
      <c r="D69" t="str">
        <f>'Tulokset-K1'!$F$62</f>
        <v>Mainarit</v>
      </c>
      <c r="E69" s="16" t="str">
        <f>'Tulokset-K2'!$F$68</f>
        <v>Lönnroth Magnus</v>
      </c>
      <c r="F69" s="16">
        <f>'Tulokset-K2'!$G$68</f>
        <v>136</v>
      </c>
      <c r="G69" s="16">
        <f>'Tulokset-K2'!$H$68</f>
        <v>0</v>
      </c>
      <c r="H69" t="str">
        <f>'Tulokset-K2'!$F$62</f>
        <v>Mistral</v>
      </c>
      <c r="I69" s="16" t="str">
        <f>'Tulokset-K3'!$F$68</f>
        <v>Juutilainen Santtu</v>
      </c>
      <c r="J69" s="16">
        <f>'Tulokset-K3'!$G$68</f>
        <v>196</v>
      </c>
      <c r="K69" s="16">
        <f>'Tulokset-K3'!$H$68</f>
        <v>2</v>
      </c>
      <c r="L69" t="str">
        <f>'Tulokset-K3'!$F$62</f>
        <v>BcStory</v>
      </c>
      <c r="M69" s="16" t="str">
        <f>'Tulokset-K4'!$F$68</f>
        <v>Putkisto Teemu</v>
      </c>
      <c r="N69" s="16">
        <f>'Tulokset-K4'!$G$68</f>
        <v>234</v>
      </c>
      <c r="O69" s="16">
        <f>'Tulokset-K4'!$H$68</f>
        <v>0</v>
      </c>
      <c r="P69" t="str">
        <f>'Tulokset-K4'!$F$62</f>
        <v>GB</v>
      </c>
      <c r="Q69" s="16" t="str">
        <f>'Tulokset-K5'!$F$68</f>
        <v>Halme Ari</v>
      </c>
      <c r="R69" s="16">
        <f>'Tulokset-K5'!$G$68</f>
        <v>252</v>
      </c>
      <c r="S69" s="16">
        <f>'Tulokset-K5'!$H$68</f>
        <v>2</v>
      </c>
      <c r="T69" t="str">
        <f>'Tulokset-K5'!$F$62</f>
        <v>RäMe</v>
      </c>
      <c r="U69" s="16" t="str">
        <f>'Tulokset-K6'!$F$68</f>
        <v>Toivonen Toni</v>
      </c>
      <c r="V69" s="16">
        <f>'Tulokset-K6'!$G$68</f>
        <v>187</v>
      </c>
      <c r="W69" s="16">
        <f>'Tulokset-K6'!$H$68</f>
        <v>2</v>
      </c>
      <c r="X69" t="str">
        <f>'Tulokset-K6'!$F$62</f>
        <v>Patteri</v>
      </c>
      <c r="Y69" s="16" t="str">
        <f>'Tulokset-K7'!$F$68</f>
        <v>Jehkinen Joonas</v>
      </c>
      <c r="Z69" s="16">
        <f>'Tulokset-K7'!$G$68</f>
        <v>197</v>
      </c>
      <c r="AA69" s="16">
        <f>'Tulokset-K7'!$H$68</f>
        <v>0</v>
      </c>
      <c r="AB69" t="str">
        <f>'Tulokset-K7'!$F$62</f>
        <v>Mainarit</v>
      </c>
      <c r="AC69" s="16" t="str">
        <f>'Tulokset-K8'!$F$68</f>
        <v>Lönnroth Magnus</v>
      </c>
      <c r="AD69" s="16">
        <f>'Tulokset-K8'!$G$68</f>
        <v>255</v>
      </c>
      <c r="AE69" s="16">
        <f>'Tulokset-K8'!$H$68</f>
        <v>2</v>
      </c>
      <c r="AF69" t="str">
        <f>'Tulokset-K8'!$F$62</f>
        <v>Mistral</v>
      </c>
    </row>
    <row r="70" spans="1:32" x14ac:dyDescent="0.2">
      <c r="A70" s="16" t="str">
        <f>'Tulokset-K1'!$J$9</f>
        <v>Rantala Esa</v>
      </c>
      <c r="B70" s="16">
        <f>'Tulokset-K1'!$K$9</f>
        <v>156</v>
      </c>
      <c r="C70" s="16">
        <f>'Tulokset-K1'!$L$9</f>
        <v>0</v>
      </c>
      <c r="D70" t="str">
        <f>'Tulokset-K1'!$J$7</f>
        <v>BcStory</v>
      </c>
      <c r="E70" s="16" t="str">
        <f>'Tulokset-K2'!$J$9</f>
        <v>Huusko Kalle</v>
      </c>
      <c r="F70" s="16">
        <f>'Tulokset-K2'!$K$9</f>
        <v>185</v>
      </c>
      <c r="G70" s="16">
        <f>'Tulokset-K2'!$L$9</f>
        <v>0</v>
      </c>
      <c r="H70" t="str">
        <f>'Tulokset-K2'!$J$7</f>
        <v>RäMe</v>
      </c>
      <c r="I70" s="16" t="str">
        <f>'Tulokset-K3'!$J$9</f>
        <v>Hyytiä Tatu</v>
      </c>
      <c r="J70" s="16">
        <f>'Tulokset-K3'!$K$9</f>
        <v>214</v>
      </c>
      <c r="K70" s="16">
        <f>'Tulokset-K3'!$L$9</f>
        <v>2</v>
      </c>
      <c r="L70" t="str">
        <f>'Tulokset-K3'!$J$7</f>
        <v>WRB</v>
      </c>
      <c r="M70" s="16" t="str">
        <f>'Tulokset-K4'!$J$9</f>
        <v>Lönnroth Patrik</v>
      </c>
      <c r="N70" s="16">
        <f>'Tulokset-K4'!$K$9</f>
        <v>162</v>
      </c>
      <c r="O70" s="16">
        <f>'Tulokset-K4'!$L$9</f>
        <v>0</v>
      </c>
      <c r="P70" t="str">
        <f>'Tulokset-K4'!$J$7</f>
        <v>Mistral</v>
      </c>
      <c r="Q70" s="16" t="str">
        <f>'Tulokset-K5'!$J$9</f>
        <v>Lönnroth Patrik</v>
      </c>
      <c r="R70" s="16">
        <f>'Tulokset-K5'!$K$9</f>
        <v>190</v>
      </c>
      <c r="S70" s="16">
        <f>'Tulokset-K5'!$L$9</f>
        <v>0</v>
      </c>
      <c r="T70" t="str">
        <f>'Tulokset-K5'!$J$7</f>
        <v>Mistral</v>
      </c>
      <c r="U70" s="16" t="str">
        <f>'Tulokset-K6'!$J$9</f>
        <v>Oksanen Joni</v>
      </c>
      <c r="V70" s="16">
        <f>'Tulokset-K6'!$K$9</f>
        <v>232</v>
      </c>
      <c r="W70" s="16">
        <f>'Tulokset-K6'!$L$9</f>
        <v>2</v>
      </c>
      <c r="X70" t="str">
        <f>'Tulokset-K6'!$J$7</f>
        <v>AllStars</v>
      </c>
      <c r="Y70" s="16" t="str">
        <f>'Tulokset-K7'!$J$9</f>
        <v>Hilokoski Karo</v>
      </c>
      <c r="Z70" s="16">
        <f>'Tulokset-K7'!$K$9</f>
        <v>237</v>
      </c>
      <c r="AA70" s="16">
        <f>'Tulokset-K7'!$L$9</f>
        <v>2</v>
      </c>
      <c r="AB70" t="str">
        <f>'Tulokset-K7'!$J$7</f>
        <v>Patteri</v>
      </c>
      <c r="AC70" s="16" t="str">
        <f>'Tulokset-K8'!$J$9</f>
        <v>Lönnroth Patrik</v>
      </c>
      <c r="AD70" s="16">
        <f>'Tulokset-K8'!$K$9</f>
        <v>226</v>
      </c>
      <c r="AE70" s="16">
        <f>'Tulokset-K8'!$L$9</f>
        <v>2</v>
      </c>
      <c r="AF70" t="str">
        <f>'Tulokset-K8'!$J$7</f>
        <v>Mistral</v>
      </c>
    </row>
    <row r="71" spans="1:32" x14ac:dyDescent="0.2">
      <c r="A71" s="16" t="str">
        <f>'Tulokset-K1'!$J$10</f>
        <v>Salomaa Kaaron</v>
      </c>
      <c r="B71" s="16">
        <f>'Tulokset-K1'!$K$10</f>
        <v>172</v>
      </c>
      <c r="C71" s="16">
        <f>'Tulokset-K1'!$L$10</f>
        <v>2</v>
      </c>
      <c r="D71" t="str">
        <f>'Tulokset-K1'!$J$7</f>
        <v>BcStory</v>
      </c>
      <c r="E71" s="16" t="str">
        <f>'Tulokset-K2'!$J$10</f>
        <v>Hyrkkö Eemil</v>
      </c>
      <c r="F71" s="16">
        <f>'Tulokset-K2'!$K$10</f>
        <v>159</v>
      </c>
      <c r="G71" s="16">
        <f>'Tulokset-K2'!$L$10</f>
        <v>0</v>
      </c>
      <c r="H71" t="str">
        <f>'Tulokset-K2'!$J$7</f>
        <v>RäMe</v>
      </c>
      <c r="I71" s="16" t="str">
        <f>'Tulokset-K3'!$J$10</f>
        <v>Tuomela Henri</v>
      </c>
      <c r="J71" s="16">
        <f>'Tulokset-K3'!$K$10</f>
        <v>245</v>
      </c>
      <c r="K71" s="16">
        <f>'Tulokset-K3'!$L$10</f>
        <v>2</v>
      </c>
      <c r="L71" t="str">
        <f>'Tulokset-K3'!$J$7</f>
        <v>WRB</v>
      </c>
      <c r="M71" s="16" t="str">
        <f>'Tulokset-K4'!$J$10</f>
        <v>Tukiainen Antti</v>
      </c>
      <c r="N71" s="16">
        <f>'Tulokset-K4'!$K$10</f>
        <v>196</v>
      </c>
      <c r="O71" s="16">
        <f>'Tulokset-K4'!$L$10</f>
        <v>0</v>
      </c>
      <c r="P71" t="str">
        <f>'Tulokset-K4'!$J$7</f>
        <v>Mistral</v>
      </c>
      <c r="Q71" s="16" t="str">
        <f>'Tulokset-K5'!$J$10</f>
        <v>Nurminen Jukka</v>
      </c>
      <c r="R71" s="16">
        <f>'Tulokset-K5'!$K$10</f>
        <v>167</v>
      </c>
      <c r="S71" s="16">
        <f>'Tulokset-K5'!$L$10</f>
        <v>0</v>
      </c>
      <c r="T71" t="str">
        <f>'Tulokset-K5'!$J$7</f>
        <v>Mistral</v>
      </c>
      <c r="U71" s="16" t="str">
        <f>'Tulokset-K6'!$J$10</f>
        <v>Oksanen Mika</v>
      </c>
      <c r="V71" s="16">
        <f>'Tulokset-K6'!$K$10</f>
        <v>178</v>
      </c>
      <c r="W71" s="16">
        <f>'Tulokset-K6'!$L$10</f>
        <v>0</v>
      </c>
      <c r="X71" t="str">
        <f>'Tulokset-K6'!$J$7</f>
        <v>AllStars</v>
      </c>
      <c r="Y71" s="16" t="str">
        <f>'Tulokset-K7'!$J$10</f>
        <v>Palermaa Osku</v>
      </c>
      <c r="Z71" s="16">
        <f>'Tulokset-K7'!$K$10</f>
        <v>227</v>
      </c>
      <c r="AA71" s="16">
        <f>'Tulokset-K7'!$L$10</f>
        <v>2</v>
      </c>
      <c r="AB71" t="str">
        <f>'Tulokset-K7'!$J$7</f>
        <v>Patteri</v>
      </c>
      <c r="AC71" s="16" t="str">
        <f>'Tulokset-K8'!$J$10</f>
        <v>Tukiainen Antti</v>
      </c>
      <c r="AD71" s="16">
        <f>'Tulokset-K8'!$K$10</f>
        <v>196</v>
      </c>
      <c r="AE71" s="16">
        <f>'Tulokset-K8'!$L$10</f>
        <v>0</v>
      </c>
      <c r="AF71" t="str">
        <f>'Tulokset-K8'!$J$7</f>
        <v>Mistral</v>
      </c>
    </row>
    <row r="72" spans="1:32" x14ac:dyDescent="0.2">
      <c r="A72" s="16" t="str">
        <f>'Tulokset-K1'!$J$11</f>
        <v>Haldén Niko</v>
      </c>
      <c r="B72" s="16">
        <f>'Tulokset-K1'!$K$11</f>
        <v>145</v>
      </c>
      <c r="C72" s="16">
        <f>'Tulokset-K1'!$L$11</f>
        <v>2</v>
      </c>
      <c r="D72" t="str">
        <f>'Tulokset-K1'!$J$7</f>
        <v>BcStory</v>
      </c>
      <c r="E72" s="16" t="str">
        <f>'Tulokset-K2'!$J$11</f>
        <v>Mäyry Pekka</v>
      </c>
      <c r="F72" s="16">
        <f>'Tulokset-K2'!$K$11</f>
        <v>170</v>
      </c>
      <c r="G72" s="16">
        <f>'Tulokset-K2'!$L$11</f>
        <v>2</v>
      </c>
      <c r="H72" t="str">
        <f>'Tulokset-K2'!$J$7</f>
        <v>RäMe</v>
      </c>
      <c r="I72" s="16" t="str">
        <f>'Tulokset-K3'!$J$11</f>
        <v>Röyttä Marko</v>
      </c>
      <c r="J72" s="16">
        <f>'Tulokset-K3'!$K$11</f>
        <v>202</v>
      </c>
      <c r="K72" s="16">
        <f>'Tulokset-K3'!$L$11</f>
        <v>2</v>
      </c>
      <c r="L72" t="str">
        <f>'Tulokset-K3'!$J$7</f>
        <v>WRB</v>
      </c>
      <c r="M72" s="16" t="str">
        <f>'Tulokset-K4'!$J$11</f>
        <v>Kahila Otso</v>
      </c>
      <c r="N72" s="16">
        <f>'Tulokset-K4'!$K$11</f>
        <v>227</v>
      </c>
      <c r="O72" s="16">
        <f>'Tulokset-K4'!$L$11</f>
        <v>2</v>
      </c>
      <c r="P72" t="str">
        <f>'Tulokset-K4'!$J$7</f>
        <v>Mistral</v>
      </c>
      <c r="Q72" s="16" t="str">
        <f>'Tulokset-K5'!$J$11</f>
        <v>Tukiainen Antti</v>
      </c>
      <c r="R72" s="16">
        <f>'Tulokset-K5'!$K$11</f>
        <v>189</v>
      </c>
      <c r="S72" s="16">
        <f>'Tulokset-K5'!$L$11</f>
        <v>0</v>
      </c>
      <c r="T72" t="str">
        <f>'Tulokset-K5'!$J$7</f>
        <v>Mistral</v>
      </c>
      <c r="U72" s="16" t="str">
        <f>'Tulokset-K6'!$J$11</f>
        <v>Järvinen Kimmo</v>
      </c>
      <c r="V72" s="16">
        <f>'Tulokset-K6'!$K$11</f>
        <v>193</v>
      </c>
      <c r="W72" s="16">
        <f>'Tulokset-K6'!$L$11</f>
        <v>2</v>
      </c>
      <c r="X72" t="str">
        <f>'Tulokset-K6'!$J$7</f>
        <v>AllStars</v>
      </c>
      <c r="Y72" s="16" t="str">
        <f>'Tulokset-K7'!$J$11</f>
        <v>Laine Jussi</v>
      </c>
      <c r="Z72" s="16">
        <f>'Tulokset-K7'!$K$11</f>
        <v>219</v>
      </c>
      <c r="AA72" s="16">
        <f>'Tulokset-K7'!$L$11</f>
        <v>2</v>
      </c>
      <c r="AB72" t="str">
        <f>'Tulokset-K7'!$J$7</f>
        <v>Patteri</v>
      </c>
      <c r="AC72" s="16" t="str">
        <f>'Tulokset-K8'!$J$11</f>
        <v>Sinilaakso Jarmo</v>
      </c>
      <c r="AD72" s="16">
        <f>'Tulokset-K8'!$K$11</f>
        <v>171</v>
      </c>
      <c r="AE72" s="16">
        <f>'Tulokset-K8'!$L$11</f>
        <v>0</v>
      </c>
      <c r="AF72" t="str">
        <f>'Tulokset-K8'!$J$7</f>
        <v>Mistral</v>
      </c>
    </row>
    <row r="73" spans="1:32" x14ac:dyDescent="0.2">
      <c r="A73" s="16" t="str">
        <f>'Tulokset-K1'!$J$12</f>
        <v>Keskiruokanen Markus</v>
      </c>
      <c r="B73" s="16">
        <f>'Tulokset-K1'!$K$12</f>
        <v>245</v>
      </c>
      <c r="C73" s="16">
        <f>'Tulokset-K1'!$L$12</f>
        <v>2</v>
      </c>
      <c r="D73" t="str">
        <f>'Tulokset-K1'!$J$7</f>
        <v>BcStory</v>
      </c>
      <c r="E73" s="16" t="str">
        <f>'Tulokset-K2'!$J$12</f>
        <v>Juselius Matti</v>
      </c>
      <c r="F73" s="16">
        <f>'Tulokset-K2'!$K$12</f>
        <v>175</v>
      </c>
      <c r="G73" s="16">
        <f>'Tulokset-K2'!$L$12</f>
        <v>0</v>
      </c>
      <c r="H73" t="str">
        <f>'Tulokset-K2'!$J$7</f>
        <v>RäMe</v>
      </c>
      <c r="I73" s="16" t="str">
        <f>'Tulokset-K3'!$J$12</f>
        <v>Tissarinen Simon</v>
      </c>
      <c r="J73" s="16">
        <f>'Tulokset-K3'!$K$12</f>
        <v>221</v>
      </c>
      <c r="K73" s="16">
        <f>'Tulokset-K3'!$L$12</f>
        <v>0</v>
      </c>
      <c r="L73" t="str">
        <f>'Tulokset-K3'!$J$7</f>
        <v>WRB</v>
      </c>
      <c r="M73" s="16" t="str">
        <f>'Tulokset-K4'!$J$12</f>
        <v>Sinilaakso Jarmo</v>
      </c>
      <c r="N73" s="16">
        <f>'Tulokset-K4'!$K$12</f>
        <v>163</v>
      </c>
      <c r="O73" s="16">
        <f>'Tulokset-K4'!$L$12</f>
        <v>0</v>
      </c>
      <c r="P73" t="str">
        <f>'Tulokset-K4'!$J$7</f>
        <v>Mistral</v>
      </c>
      <c r="Q73" s="16" t="str">
        <f>'Tulokset-K5'!$J$12</f>
        <v>Kahila Otso</v>
      </c>
      <c r="R73" s="16">
        <f>'Tulokset-K5'!$K$12</f>
        <v>231</v>
      </c>
      <c r="S73" s="16">
        <f>'Tulokset-K5'!$L$12</f>
        <v>2</v>
      </c>
      <c r="T73" t="str">
        <f>'Tulokset-K5'!$J$7</f>
        <v>Mistral</v>
      </c>
      <c r="U73" s="16" t="str">
        <f>'Tulokset-K6'!$J$12</f>
        <v>Veijanen Markku</v>
      </c>
      <c r="V73" s="16">
        <f>'Tulokset-K6'!$K$12</f>
        <v>250</v>
      </c>
      <c r="W73" s="16">
        <f>'Tulokset-K6'!$L$12</f>
        <v>0</v>
      </c>
      <c r="X73" t="str">
        <f>'Tulokset-K6'!$J$7</f>
        <v>AllStars</v>
      </c>
      <c r="Y73" s="16" t="str">
        <f>'Tulokset-K7'!$J$12</f>
        <v>Toivonen Toni</v>
      </c>
      <c r="Z73" s="16">
        <f>'Tulokset-K7'!$K$12</f>
        <v>191</v>
      </c>
      <c r="AA73" s="16">
        <f>'Tulokset-K7'!$L$12</f>
        <v>2</v>
      </c>
      <c r="AB73" t="str">
        <f>'Tulokset-K7'!$J$7</f>
        <v>Patteri</v>
      </c>
      <c r="AC73" s="16" t="str">
        <f>'Tulokset-K8'!$J$12</f>
        <v>Kahila Otso</v>
      </c>
      <c r="AD73" s="16">
        <f>'Tulokset-K8'!$K$12</f>
        <v>214</v>
      </c>
      <c r="AE73" s="16">
        <f>'Tulokset-K8'!$L$12</f>
        <v>2</v>
      </c>
      <c r="AF73" t="str">
        <f>'Tulokset-K8'!$J$7</f>
        <v>Mistral</v>
      </c>
    </row>
    <row r="74" spans="1:32" x14ac:dyDescent="0.2">
      <c r="A74" s="16" t="str">
        <f>'Tulokset-K1'!$J$13</f>
        <v>Pirhonen Jarkko</v>
      </c>
      <c r="B74" s="16">
        <f>'Tulokset-K1'!$K$13</f>
        <v>201</v>
      </c>
      <c r="C74" s="16">
        <f>'Tulokset-K1'!$L$13</f>
        <v>2</v>
      </c>
      <c r="D74" t="str">
        <f>'Tulokset-K1'!$J$7</f>
        <v>BcStory</v>
      </c>
      <c r="E74" s="16" t="str">
        <f>'Tulokset-K2'!$J$13</f>
        <v>Halme Ari</v>
      </c>
      <c r="F74" s="16">
        <f>'Tulokset-K2'!$K$13</f>
        <v>182</v>
      </c>
      <c r="G74" s="16">
        <f>'Tulokset-K2'!$L$13</f>
        <v>2</v>
      </c>
      <c r="H74" t="str">
        <f>'Tulokset-K2'!$J$7</f>
        <v>RäMe</v>
      </c>
      <c r="I74" s="16" t="str">
        <f>'Tulokset-K3'!$J$13</f>
        <v>Kivelä Riku-Petteri</v>
      </c>
      <c r="J74" s="16">
        <f>'Tulokset-K3'!$K$13</f>
        <v>204</v>
      </c>
      <c r="K74" s="16">
        <f>'Tulokset-K3'!$L$13</f>
        <v>0</v>
      </c>
      <c r="L74" t="str">
        <f>'Tulokset-K3'!$J$7</f>
        <v>WRB</v>
      </c>
      <c r="M74" s="16" t="str">
        <f>'Tulokset-K4'!$J$13</f>
        <v>Lönnroth Magnus</v>
      </c>
      <c r="N74" s="16">
        <f>'Tulokset-K4'!$K$13</f>
        <v>231</v>
      </c>
      <c r="O74" s="16">
        <f>'Tulokset-K4'!$L$13</f>
        <v>2</v>
      </c>
      <c r="P74" t="str">
        <f>'Tulokset-K4'!$J$7</f>
        <v>Mistral</v>
      </c>
      <c r="Q74" s="16" t="str">
        <f>'Tulokset-K5'!$J$13</f>
        <v>Lönnroth Magnus</v>
      </c>
      <c r="R74" s="16">
        <f>'Tulokset-K5'!$K$13</f>
        <v>227</v>
      </c>
      <c r="S74" s="16">
        <f>'Tulokset-K5'!$L$13</f>
        <v>2</v>
      </c>
      <c r="T74" t="str">
        <f>'Tulokset-K5'!$J$7</f>
        <v>Mistral</v>
      </c>
      <c r="U74" s="16" t="str">
        <f>'Tulokset-K6'!$J$13</f>
        <v>Oksanen Niko</v>
      </c>
      <c r="V74" s="16">
        <f>'Tulokset-K6'!$K$13</f>
        <v>227</v>
      </c>
      <c r="W74" s="16">
        <f>'Tulokset-K6'!$L$13</f>
        <v>2</v>
      </c>
      <c r="X74" t="str">
        <f>'Tulokset-K6'!$J$7</f>
        <v>AllStars</v>
      </c>
      <c r="Y74" s="16" t="str">
        <f>'Tulokset-K7'!$J$13</f>
        <v>Konttila Saku</v>
      </c>
      <c r="Z74" s="16">
        <f>'Tulokset-K7'!$K$13</f>
        <v>224</v>
      </c>
      <c r="AA74" s="16">
        <f>'Tulokset-K7'!$L$13</f>
        <v>2</v>
      </c>
      <c r="AB74" t="str">
        <f>'Tulokset-K7'!$J$7</f>
        <v>Patteri</v>
      </c>
      <c r="AC74" s="16" t="str">
        <f>'Tulokset-K8'!$J$13</f>
        <v>Lönnroth Magnus</v>
      </c>
      <c r="AD74" s="16">
        <f>'Tulokset-K8'!$K$13</f>
        <v>258</v>
      </c>
      <c r="AE74" s="16">
        <f>'Tulokset-K8'!$L$13</f>
        <v>2</v>
      </c>
      <c r="AF74" t="str">
        <f>'Tulokset-K8'!$J$7</f>
        <v>Mistral</v>
      </c>
    </row>
    <row r="75" spans="1:32" x14ac:dyDescent="0.2">
      <c r="A75" s="16" t="str">
        <f>'Tulokset-K1'!$N$9</f>
        <v>Hietarinne Klaus-Kristian</v>
      </c>
      <c r="B75" s="16">
        <f>'Tulokset-K1'!$O$9</f>
        <v>206</v>
      </c>
      <c r="C75" s="16">
        <f>'Tulokset-K1'!$P$9</f>
        <v>2</v>
      </c>
      <c r="D75" t="str">
        <f>'Tulokset-K1'!$N$7</f>
        <v>GH</v>
      </c>
      <c r="E75" s="16" t="str">
        <f>'Tulokset-K2'!$N$9</f>
        <v>Lönnroth Patrik</v>
      </c>
      <c r="F75" s="16">
        <f>'Tulokset-K2'!$O$9</f>
        <v>221</v>
      </c>
      <c r="G75" s="16">
        <f>'Tulokset-K2'!$P$9</f>
        <v>2</v>
      </c>
      <c r="H75" t="str">
        <f>'Tulokset-K2'!$N$7</f>
        <v>Mistral</v>
      </c>
      <c r="I75" s="16" t="str">
        <f>'Tulokset-K3'!$N$9</f>
        <v>Marjakangas Jarno</v>
      </c>
      <c r="J75" s="16">
        <f>'Tulokset-K3'!$O$9</f>
        <v>198</v>
      </c>
      <c r="K75" s="16">
        <f>'Tulokset-K3'!$P$9</f>
        <v>0</v>
      </c>
      <c r="L75" t="str">
        <f>'Tulokset-K3'!$N$7</f>
        <v>TPS</v>
      </c>
      <c r="M75" s="16" t="str">
        <f>'Tulokset-K4'!$N$9</f>
        <v>Lehtonen Kimmo</v>
      </c>
      <c r="N75" s="16">
        <f>'Tulokset-K4'!$O$9</f>
        <v>216</v>
      </c>
      <c r="O75" s="16">
        <f>'Tulokset-K4'!$P$9</f>
        <v>2</v>
      </c>
      <c r="P75" t="str">
        <f>'Tulokset-K4'!$N$7</f>
        <v>GB</v>
      </c>
      <c r="Q75" s="16" t="str">
        <f>'Tulokset-K5'!$N$9</f>
        <v>Jähi Joonas</v>
      </c>
      <c r="R75" s="16">
        <f>'Tulokset-K5'!$O$9</f>
        <v>258</v>
      </c>
      <c r="S75" s="16">
        <f>'Tulokset-K5'!$P$9</f>
        <v>2</v>
      </c>
      <c r="T75" t="str">
        <f>'Tulokset-K5'!$N$7</f>
        <v>GB</v>
      </c>
      <c r="U75" s="16" t="str">
        <f>'Tulokset-K6'!$N$9</f>
        <v>Hilokoski Karo</v>
      </c>
      <c r="V75" s="16">
        <f>'Tulokset-K6'!$O$9</f>
        <v>174</v>
      </c>
      <c r="W75" s="16">
        <f>'Tulokset-K6'!$P$9</f>
        <v>0</v>
      </c>
      <c r="X75" t="str">
        <f>'Tulokset-K6'!$N$7</f>
        <v>Patteri</v>
      </c>
      <c r="Y75" s="16" t="str">
        <f>'Tulokset-K7'!$N$9</f>
        <v>Pirhonen Jarkko</v>
      </c>
      <c r="Z75" s="16">
        <f>'Tulokset-K7'!$O$9</f>
        <v>146</v>
      </c>
      <c r="AA75" s="16">
        <f>'Tulokset-K7'!$P$9</f>
        <v>0</v>
      </c>
      <c r="AB75" t="str">
        <f>'Tulokset-K7'!$N$7</f>
        <v>BcStory</v>
      </c>
      <c r="AC75" s="16" t="str">
        <f>'Tulokset-K8'!$N$9</f>
        <v>Salin Sami</v>
      </c>
      <c r="AD75" s="16">
        <f>'Tulokset-K8'!$O$9</f>
        <v>205</v>
      </c>
      <c r="AE75" s="16">
        <f>'Tulokset-K8'!$P$9</f>
        <v>0</v>
      </c>
      <c r="AF75" t="str">
        <f>'Tulokset-K8'!$N$7</f>
        <v>RäMe</v>
      </c>
    </row>
    <row r="76" spans="1:32" x14ac:dyDescent="0.2">
      <c r="A76" s="16" t="str">
        <f>'Tulokset-K1'!$N$10</f>
        <v>Melanen Markus</v>
      </c>
      <c r="B76" s="16">
        <f>'Tulokset-K1'!$O$10</f>
        <v>169</v>
      </c>
      <c r="C76" s="16">
        <f>'Tulokset-K1'!$P$10</f>
        <v>0</v>
      </c>
      <c r="D76" t="str">
        <f>'Tulokset-K1'!$N$7</f>
        <v>GH</v>
      </c>
      <c r="E76" s="16" t="str">
        <f>'Tulokset-K2'!$N$10</f>
        <v>Nurminen Jukka</v>
      </c>
      <c r="F76" s="16">
        <f>'Tulokset-K2'!$O$10</f>
        <v>175</v>
      </c>
      <c r="G76" s="16">
        <f>'Tulokset-K2'!$P$10</f>
        <v>2</v>
      </c>
      <c r="H76" t="str">
        <f>'Tulokset-K2'!$N$7</f>
        <v>Mistral</v>
      </c>
      <c r="I76" s="16" t="str">
        <f>'Tulokset-K3'!$N$10</f>
        <v>Hilden Kai</v>
      </c>
      <c r="J76" s="16">
        <f>'Tulokset-K3'!$O$10</f>
        <v>233</v>
      </c>
      <c r="K76" s="16">
        <f>'Tulokset-K3'!$P$10</f>
        <v>0</v>
      </c>
      <c r="L76" t="str">
        <f>'Tulokset-K3'!$N$7</f>
        <v>TPS</v>
      </c>
      <c r="M76" s="16" t="str">
        <f>'Tulokset-K4'!$N$10</f>
        <v>Saikkala Leevi</v>
      </c>
      <c r="N76" s="16">
        <f>'Tulokset-K4'!$O$10</f>
        <v>235</v>
      </c>
      <c r="O76" s="16">
        <f>'Tulokset-K4'!$P$10</f>
        <v>2</v>
      </c>
      <c r="P76" t="str">
        <f>'Tulokset-K4'!$N$7</f>
        <v>GB</v>
      </c>
      <c r="Q76" s="16" t="str">
        <f>'Tulokset-K5'!$N$10</f>
        <v>Pajari Olli-Pekka</v>
      </c>
      <c r="R76" s="16">
        <f>'Tulokset-K5'!$O$10</f>
        <v>269</v>
      </c>
      <c r="S76" s="16">
        <f>'Tulokset-K5'!$P$10</f>
        <v>2</v>
      </c>
      <c r="T76" t="str">
        <f>'Tulokset-K5'!$N$7</f>
        <v>GB</v>
      </c>
      <c r="U76" s="16" t="str">
        <f>'Tulokset-K6'!$N$10</f>
        <v>Javanainen Sami</v>
      </c>
      <c r="V76" s="16">
        <f>'Tulokset-K6'!$O$10</f>
        <v>223</v>
      </c>
      <c r="W76" s="16">
        <f>'Tulokset-K6'!$P$10</f>
        <v>2</v>
      </c>
      <c r="X76" t="str">
        <f>'Tulokset-K6'!$N$7</f>
        <v>Patteri</v>
      </c>
      <c r="Y76" s="16" t="str">
        <f>'Tulokset-K7'!$N$10</f>
        <v>Haldén Niko</v>
      </c>
      <c r="Z76" s="16">
        <f>'Tulokset-K7'!$O$10</f>
        <v>192</v>
      </c>
      <c r="AA76" s="16">
        <f>'Tulokset-K7'!$P$10</f>
        <v>0</v>
      </c>
      <c r="AB76" t="str">
        <f>'Tulokset-K7'!$N$7</f>
        <v>BcStory</v>
      </c>
      <c r="AC76" s="16" t="str">
        <f>'Tulokset-K8'!$N$10</f>
        <v>Lindholm Jesse</v>
      </c>
      <c r="AD76" s="16">
        <f>'Tulokset-K8'!$O$10</f>
        <v>214</v>
      </c>
      <c r="AE76" s="16">
        <f>'Tulokset-K8'!$P$10</f>
        <v>2</v>
      </c>
      <c r="AF76" t="str">
        <f>'Tulokset-K8'!$N$7</f>
        <v>RäMe</v>
      </c>
    </row>
    <row r="77" spans="1:32" x14ac:dyDescent="0.2">
      <c r="A77" s="16" t="str">
        <f>'Tulokset-K1'!$N$11</f>
        <v>Partinen Risto</v>
      </c>
      <c r="B77" s="16">
        <f>'Tulokset-K1'!$O$11</f>
        <v>143</v>
      </c>
      <c r="C77" s="16">
        <f>'Tulokset-K1'!$P$11</f>
        <v>0</v>
      </c>
      <c r="D77" t="str">
        <f>'Tulokset-K1'!$N$7</f>
        <v>GH</v>
      </c>
      <c r="E77" s="16" t="str">
        <f>'Tulokset-K2'!$N$11</f>
        <v>Tukiainen Antti</v>
      </c>
      <c r="F77" s="16">
        <f>'Tulokset-K2'!$O$11</f>
        <v>164</v>
      </c>
      <c r="G77" s="16">
        <f>'Tulokset-K2'!$P$11</f>
        <v>0</v>
      </c>
      <c r="H77" t="str">
        <f>'Tulokset-K2'!$N$7</f>
        <v>Mistral</v>
      </c>
      <c r="I77" s="16" t="str">
        <f>'Tulokset-K3'!$N$11</f>
        <v>Oksman Karri</v>
      </c>
      <c r="J77" s="16">
        <f>'Tulokset-K3'!$O$11</f>
        <v>190</v>
      </c>
      <c r="K77" s="16">
        <f>'Tulokset-K3'!$P$11</f>
        <v>0</v>
      </c>
      <c r="L77" t="str">
        <f>'Tulokset-K3'!$N$7</f>
        <v>TPS</v>
      </c>
      <c r="M77" s="16" t="str">
        <f>'Tulokset-K4'!$N$11</f>
        <v>Pajari Olli-Pekka</v>
      </c>
      <c r="N77" s="16">
        <f>'Tulokset-K4'!$O$11</f>
        <v>189</v>
      </c>
      <c r="O77" s="16">
        <f>'Tulokset-K4'!$P$11</f>
        <v>0</v>
      </c>
      <c r="P77" t="str">
        <f>'Tulokset-K4'!$N$7</f>
        <v>GB</v>
      </c>
      <c r="Q77" s="16" t="str">
        <f>'Tulokset-K5'!$N$11</f>
        <v>Saikkala Leevi</v>
      </c>
      <c r="R77" s="16">
        <f>'Tulokset-K5'!$O$11</f>
        <v>215</v>
      </c>
      <c r="S77" s="16">
        <f>'Tulokset-K5'!$P$11</f>
        <v>2</v>
      </c>
      <c r="T77" t="str">
        <f>'Tulokset-K5'!$N$7</f>
        <v>GB</v>
      </c>
      <c r="U77" s="16" t="str">
        <f>'Tulokset-K6'!$N$11</f>
        <v>Teivainen Tommi</v>
      </c>
      <c r="V77" s="16">
        <f>'Tulokset-K6'!$O$11</f>
        <v>182</v>
      </c>
      <c r="W77" s="16">
        <f>'Tulokset-K6'!$P$11</f>
        <v>0</v>
      </c>
      <c r="X77" t="str">
        <f>'Tulokset-K6'!$N$7</f>
        <v>Patteri</v>
      </c>
      <c r="Y77" s="16" t="str">
        <f>'Tulokset-K7'!$N$11</f>
        <v>Keskiruokanen Markus</v>
      </c>
      <c r="Z77" s="16">
        <f>'Tulokset-K7'!$O$11</f>
        <v>183</v>
      </c>
      <c r="AA77" s="16">
        <f>'Tulokset-K7'!$P$11</f>
        <v>0</v>
      </c>
      <c r="AB77" t="str">
        <f>'Tulokset-K7'!$N$7</f>
        <v>BcStory</v>
      </c>
      <c r="AC77" s="16" t="str">
        <f>'Tulokset-K8'!$N$11</f>
        <v>Huusko Kalle</v>
      </c>
      <c r="AD77" s="16">
        <f>'Tulokset-K8'!$O$11</f>
        <v>174</v>
      </c>
      <c r="AE77" s="16">
        <f>'Tulokset-K8'!$P$11</f>
        <v>2</v>
      </c>
      <c r="AF77" t="str">
        <f>'Tulokset-K8'!$N$7</f>
        <v>RäMe</v>
      </c>
    </row>
    <row r="78" spans="1:32" x14ac:dyDescent="0.2">
      <c r="A78" s="16" t="str">
        <f>'Tulokset-K1'!$N$12</f>
        <v>Järvinen Tero</v>
      </c>
      <c r="B78" s="16">
        <f>'Tulokset-K1'!$O$12</f>
        <v>186</v>
      </c>
      <c r="C78" s="16">
        <f>'Tulokset-K1'!$P$12</f>
        <v>0</v>
      </c>
      <c r="D78" t="str">
        <f>'Tulokset-K1'!$N$7</f>
        <v>GH</v>
      </c>
      <c r="E78" s="16" t="str">
        <f>'Tulokset-K2'!$N$12</f>
        <v>Sinilaakso Jarmo</v>
      </c>
      <c r="F78" s="16">
        <f>'Tulokset-K2'!$O$12</f>
        <v>185</v>
      </c>
      <c r="G78" s="16">
        <f>'Tulokset-K2'!$P$12</f>
        <v>2</v>
      </c>
      <c r="H78" t="str">
        <f>'Tulokset-K2'!$N$7</f>
        <v>Mistral</v>
      </c>
      <c r="I78" s="16" t="str">
        <f>'Tulokset-K3'!$N$12</f>
        <v>Rikkola Juuso</v>
      </c>
      <c r="J78" s="16">
        <f>'Tulokset-K3'!$O$12</f>
        <v>231</v>
      </c>
      <c r="K78" s="16">
        <f>'Tulokset-K3'!$P$12</f>
        <v>2</v>
      </c>
      <c r="L78" t="str">
        <f>'Tulokset-K3'!$N$7</f>
        <v>TPS</v>
      </c>
      <c r="M78" s="16" t="str">
        <f>'Tulokset-K4'!$N$12</f>
        <v>Puharinen Pyry</v>
      </c>
      <c r="N78" s="16">
        <f>'Tulokset-K4'!$O$12</f>
        <v>240</v>
      </c>
      <c r="O78" s="16">
        <f>'Tulokset-K4'!$P$12</f>
        <v>2</v>
      </c>
      <c r="P78" t="str">
        <f>'Tulokset-K4'!$N$7</f>
        <v>GB</v>
      </c>
      <c r="Q78" s="16" t="str">
        <f>'Tulokset-K5'!$N$12</f>
        <v>Puharinen Pyry</v>
      </c>
      <c r="R78" s="16">
        <f>'Tulokset-K5'!$O$12</f>
        <v>167</v>
      </c>
      <c r="S78" s="16">
        <f>'Tulokset-K5'!$P$12</f>
        <v>0</v>
      </c>
      <c r="T78" t="str">
        <f>'Tulokset-K5'!$N$7</f>
        <v>GB</v>
      </c>
      <c r="U78" s="16" t="str">
        <f>'Tulokset-K6'!$N$12</f>
        <v>Konttila Saku</v>
      </c>
      <c r="V78" s="16">
        <f>'Tulokset-K6'!$O$12</f>
        <v>276</v>
      </c>
      <c r="W78" s="16">
        <f>'Tulokset-K6'!$P$12</f>
        <v>2</v>
      </c>
      <c r="X78" t="str">
        <f>'Tulokset-K6'!$N$7</f>
        <v>Patteri</v>
      </c>
      <c r="Y78" s="16" t="str">
        <f>'Tulokset-K7'!$N$12</f>
        <v>Salomaa Kaaron</v>
      </c>
      <c r="Z78" s="16">
        <f>'Tulokset-K7'!$O$12</f>
        <v>172</v>
      </c>
      <c r="AA78" s="16">
        <f>'Tulokset-K7'!$P$12</f>
        <v>0</v>
      </c>
      <c r="AB78" t="str">
        <f>'Tulokset-K7'!$N$7</f>
        <v>BcStory</v>
      </c>
      <c r="AC78" s="16" t="str">
        <f>'Tulokset-K8'!$N$12</f>
        <v>Hyrkkö Eemil</v>
      </c>
      <c r="AD78" s="16">
        <f>'Tulokset-K8'!$O$12</f>
        <v>184</v>
      </c>
      <c r="AE78" s="16">
        <f>'Tulokset-K8'!$P$12</f>
        <v>0</v>
      </c>
      <c r="AF78" t="str">
        <f>'Tulokset-K8'!$N$7</f>
        <v>RäMe</v>
      </c>
    </row>
    <row r="79" spans="1:32" x14ac:dyDescent="0.2">
      <c r="A79" s="16" t="str">
        <f>'Tulokset-K1'!$N$13</f>
        <v>Lahtinen Markus</v>
      </c>
      <c r="B79" s="16">
        <f>'Tulokset-K1'!$O$13</f>
        <v>195</v>
      </c>
      <c r="C79" s="16">
        <f>'Tulokset-K1'!$P$13</f>
        <v>0</v>
      </c>
      <c r="D79" t="str">
        <f>'Tulokset-K1'!$N$7</f>
        <v>GH</v>
      </c>
      <c r="E79" s="16" t="str">
        <f>'Tulokset-K2'!$N$13</f>
        <v>Lönnroth Magnus</v>
      </c>
      <c r="F79" s="16">
        <f>'Tulokset-K2'!$O$13</f>
        <v>154</v>
      </c>
      <c r="G79" s="16">
        <f>'Tulokset-K2'!$P$13</f>
        <v>0</v>
      </c>
      <c r="H79" t="str">
        <f>'Tulokset-K2'!$N$7</f>
        <v>Mistral</v>
      </c>
      <c r="I79" s="16" t="str">
        <f>'Tulokset-K3'!$N$13</f>
        <v>Ranta Tony</v>
      </c>
      <c r="J79" s="16">
        <f>'Tulokset-K3'!$O$13</f>
        <v>237</v>
      </c>
      <c r="K79" s="16">
        <f>'Tulokset-K3'!$P$13</f>
        <v>2</v>
      </c>
      <c r="L79" t="str">
        <f>'Tulokset-K3'!$N$7</f>
        <v>TPS</v>
      </c>
      <c r="M79" s="16" t="str">
        <f>'Tulokset-K4'!$N$13</f>
        <v>Putkisto Teemu</v>
      </c>
      <c r="N79" s="16">
        <f>'Tulokset-K4'!$O$13</f>
        <v>225</v>
      </c>
      <c r="O79" s="16">
        <f>'Tulokset-K4'!$P$13</f>
        <v>0</v>
      </c>
      <c r="P79" t="str">
        <f>'Tulokset-K4'!$N$7</f>
        <v>GB</v>
      </c>
      <c r="Q79" s="16" t="str">
        <f>'Tulokset-K5'!$N$13</f>
        <v>Putkisto Teemu</v>
      </c>
      <c r="R79" s="16">
        <f>'Tulokset-K5'!$O$13</f>
        <v>206</v>
      </c>
      <c r="S79" s="16">
        <f>'Tulokset-K5'!$P$13</f>
        <v>0</v>
      </c>
      <c r="T79" t="str">
        <f>'Tulokset-K5'!$N$7</f>
        <v>GB</v>
      </c>
      <c r="U79" s="16" t="str">
        <f>'Tulokset-K6'!$N$13</f>
        <v>Toivonen Toni</v>
      </c>
      <c r="V79" s="16">
        <f>'Tulokset-K6'!$O$13</f>
        <v>181</v>
      </c>
      <c r="W79" s="16">
        <f>'Tulokset-K6'!$P$13</f>
        <v>0</v>
      </c>
      <c r="X79" t="str">
        <f>'Tulokset-K6'!$N$7</f>
        <v>Patteri</v>
      </c>
      <c r="Y79" s="16" t="str">
        <f>'Tulokset-K7'!$N$13</f>
        <v>Juutilainen Santtu</v>
      </c>
      <c r="Z79" s="16">
        <f>'Tulokset-K7'!$O$13</f>
        <v>192</v>
      </c>
      <c r="AA79" s="16">
        <f>'Tulokset-K7'!$P$13</f>
        <v>0</v>
      </c>
      <c r="AB79" t="str">
        <f>'Tulokset-K7'!$N$7</f>
        <v>BcStory</v>
      </c>
      <c r="AC79" s="16" t="str">
        <f>'Tulokset-K8'!$N$13</f>
        <v>Juselius Matti</v>
      </c>
      <c r="AD79" s="16">
        <f>'Tulokset-K8'!$O$13</f>
        <v>210</v>
      </c>
      <c r="AE79" s="16">
        <f>'Tulokset-K8'!$P$13</f>
        <v>0</v>
      </c>
      <c r="AF79" t="str">
        <f>'Tulokset-K8'!$N$7</f>
        <v>RäMe</v>
      </c>
    </row>
    <row r="80" spans="1:32" x14ac:dyDescent="0.2">
      <c r="A80" s="16" t="str">
        <f>'Tulokset-K1'!$J$20</f>
        <v>Oksanen Mika</v>
      </c>
      <c r="B80" s="16">
        <f>'Tulokset-K1'!$K$20</f>
        <v>166</v>
      </c>
      <c r="C80" s="16">
        <f>'Tulokset-K1'!$L$20</f>
        <v>0</v>
      </c>
      <c r="D80" t="str">
        <f>'Tulokset-K1'!$J$18</f>
        <v>AllStars</v>
      </c>
      <c r="E80" s="16" t="str">
        <f>'Tulokset-K2'!$J$20</f>
        <v>Ranta Tony</v>
      </c>
      <c r="F80" s="16">
        <f>'Tulokset-K2'!$K$20</f>
        <v>241</v>
      </c>
      <c r="G80" s="16">
        <f>'Tulokset-K2'!$L$20</f>
        <v>2</v>
      </c>
      <c r="H80" t="str">
        <f>'Tulokset-K2'!$J$18</f>
        <v>TPS</v>
      </c>
      <c r="I80" s="16" t="str">
        <f>'Tulokset-K3'!$J$20</f>
        <v>Hilokoski Karo</v>
      </c>
      <c r="J80" s="16">
        <f>'Tulokset-K3'!$K$20</f>
        <v>226</v>
      </c>
      <c r="K80" s="16">
        <f>'Tulokset-K3'!$L$20</f>
        <v>2</v>
      </c>
      <c r="L80" t="str">
        <f>'Tulokset-K3'!$J$18</f>
        <v>Patteri</v>
      </c>
      <c r="M80" s="16" t="str">
        <f>'Tulokset-K4'!$J$20</f>
        <v>Broms Atte</v>
      </c>
      <c r="N80" s="16">
        <f>'Tulokset-K4'!$K$20</f>
        <v>210</v>
      </c>
      <c r="O80" s="16">
        <f>'Tulokset-K4'!$L$20</f>
        <v>2</v>
      </c>
      <c r="P80" t="str">
        <f>'Tulokset-K4'!$J$18</f>
        <v>TKK</v>
      </c>
      <c r="Q80" s="16" t="str">
        <f>'Tulokset-K5'!$J$20</f>
        <v>Ratia Jari</v>
      </c>
      <c r="R80" s="16">
        <f>'Tulokset-K5'!$K$20</f>
        <v>195</v>
      </c>
      <c r="S80" s="16">
        <f>'Tulokset-K5'!$L$20</f>
        <v>2</v>
      </c>
      <c r="T80" t="str">
        <f>'Tulokset-K5'!$J$18</f>
        <v>Bay</v>
      </c>
      <c r="U80" s="16" t="str">
        <f>'Tulokset-K6'!$J$20</f>
        <v>Salmi Lauri</v>
      </c>
      <c r="V80" s="16">
        <f>'Tulokset-K6'!$K$20</f>
        <v>137</v>
      </c>
      <c r="W80" s="16">
        <f>'Tulokset-K6'!$L$20</f>
        <v>0</v>
      </c>
      <c r="X80" t="str">
        <f>'Tulokset-K6'!$J$18</f>
        <v>BcStory</v>
      </c>
      <c r="Y80" s="16" t="str">
        <f>'Tulokset-K7'!$J$20</f>
        <v>Hyrkkö Eemil</v>
      </c>
      <c r="Z80" s="16">
        <f>'Tulokset-K7'!$K$20</f>
        <v>154</v>
      </c>
      <c r="AA80" s="16">
        <f>'Tulokset-K7'!$L$20</f>
        <v>0</v>
      </c>
      <c r="AB80" t="str">
        <f>'Tulokset-K7'!$J$18</f>
        <v>RäMe</v>
      </c>
      <c r="AC80" s="16" t="str">
        <f>'Tulokset-K8'!$J$20</f>
        <v>Hyytiä Tatu</v>
      </c>
      <c r="AD80" s="16">
        <f>'Tulokset-K8'!$K$20</f>
        <v>142</v>
      </c>
      <c r="AE80" s="16">
        <f>'Tulokset-K8'!$L$20</f>
        <v>0</v>
      </c>
      <c r="AF80" t="str">
        <f>'Tulokset-K8'!$J$18</f>
        <v>WRB</v>
      </c>
    </row>
    <row r="81" spans="1:32" x14ac:dyDescent="0.2">
      <c r="A81" s="16" t="str">
        <f>'Tulokset-K1'!$J$21</f>
        <v>Oksanen Joni</v>
      </c>
      <c r="B81" s="16">
        <f>'Tulokset-K1'!$K$21</f>
        <v>161</v>
      </c>
      <c r="C81" s="16">
        <f>'Tulokset-K1'!$L$21</f>
        <v>0</v>
      </c>
      <c r="D81" t="str">
        <f>'Tulokset-K1'!$J$18</f>
        <v>AllStars</v>
      </c>
      <c r="E81" s="16" t="str">
        <f>'Tulokset-K2'!$J$21</f>
        <v>Marjakangas Jarno</v>
      </c>
      <c r="F81" s="16">
        <f>'Tulokset-K2'!$K$21</f>
        <v>171</v>
      </c>
      <c r="G81" s="16">
        <f>'Tulokset-K2'!$L$21</f>
        <v>2</v>
      </c>
      <c r="H81" t="str">
        <f>'Tulokset-K2'!$J$18</f>
        <v>TPS</v>
      </c>
      <c r="I81" s="16" t="str">
        <f>'Tulokset-K3'!$J$21</f>
        <v>Teivainen Tommi</v>
      </c>
      <c r="J81" s="16">
        <f>'Tulokset-K3'!$K$21</f>
        <v>223</v>
      </c>
      <c r="K81" s="16">
        <f>'Tulokset-K3'!$L$21</f>
        <v>2</v>
      </c>
      <c r="L81" t="str">
        <f>'Tulokset-K3'!$J$18</f>
        <v>Patteri</v>
      </c>
      <c r="M81" s="16" t="str">
        <f>'Tulokset-K4'!$J$21</f>
        <v>Heinonen Markus</v>
      </c>
      <c r="N81" s="16">
        <f>'Tulokset-K4'!$K$21</f>
        <v>155</v>
      </c>
      <c r="O81" s="16">
        <f>'Tulokset-K4'!$L$21</f>
        <v>0</v>
      </c>
      <c r="P81" t="str">
        <f>'Tulokset-K4'!$J$18</f>
        <v>TKK</v>
      </c>
      <c r="Q81" s="16" t="str">
        <f>'Tulokset-K5'!$J$21</f>
        <v>Leskinen Roni</v>
      </c>
      <c r="R81" s="16">
        <f>'Tulokset-K5'!$K$21</f>
        <v>190</v>
      </c>
      <c r="S81" s="16">
        <f>'Tulokset-K5'!$L$21</f>
        <v>0</v>
      </c>
      <c r="T81" t="str">
        <f>'Tulokset-K5'!$J$18</f>
        <v>Bay</v>
      </c>
      <c r="U81" s="16" t="str">
        <f>'Tulokset-K6'!$J$21</f>
        <v>Haldén Niko</v>
      </c>
      <c r="V81" s="16">
        <f>'Tulokset-K6'!$K$21</f>
        <v>201</v>
      </c>
      <c r="W81" s="16">
        <f>'Tulokset-K6'!$L$21</f>
        <v>0</v>
      </c>
      <c r="X81" t="str">
        <f>'Tulokset-K6'!$J$18</f>
        <v>BcStory</v>
      </c>
      <c r="Y81" s="16" t="str">
        <f>'Tulokset-K7'!$J$21</f>
        <v>Lindholm Jesse</v>
      </c>
      <c r="Z81" s="16">
        <f>'Tulokset-K7'!$K$21</f>
        <v>178</v>
      </c>
      <c r="AA81" s="16">
        <f>'Tulokset-K7'!$L$21</f>
        <v>0</v>
      </c>
      <c r="AB81" t="str">
        <f>'Tulokset-K7'!$J$18</f>
        <v>RäMe</v>
      </c>
      <c r="AC81" s="16" t="str">
        <f>'Tulokset-K8'!$J$21</f>
        <v>Olsson Nico</v>
      </c>
      <c r="AD81" s="16">
        <f>'Tulokset-K8'!$K$21</f>
        <v>157</v>
      </c>
      <c r="AE81" s="16">
        <f>'Tulokset-K8'!$L$21</f>
        <v>1</v>
      </c>
      <c r="AF81" t="str">
        <f>'Tulokset-K8'!$J$18</f>
        <v>WRB</v>
      </c>
    </row>
    <row r="82" spans="1:32" x14ac:dyDescent="0.2">
      <c r="A82" s="16" t="str">
        <f>'Tulokset-K1'!$J$22</f>
        <v>Mukkula Rami</v>
      </c>
      <c r="B82" s="16">
        <f>'Tulokset-K1'!$K$22</f>
        <v>243</v>
      </c>
      <c r="C82" s="16">
        <f>'Tulokset-K1'!$L$22</f>
        <v>2</v>
      </c>
      <c r="D82" t="str">
        <f>'Tulokset-K1'!$J$18</f>
        <v>AllStars</v>
      </c>
      <c r="E82" s="16" t="str">
        <f>'Tulokset-K2'!$J$22</f>
        <v>Rikkola Juuso</v>
      </c>
      <c r="F82" s="16">
        <f>'Tulokset-K2'!$K$22</f>
        <v>208</v>
      </c>
      <c r="G82" s="16">
        <f>'Tulokset-K2'!$L$22</f>
        <v>2</v>
      </c>
      <c r="H82" t="str">
        <f>'Tulokset-K2'!$J$18</f>
        <v>TPS</v>
      </c>
      <c r="I82" s="16" t="str">
        <f>'Tulokset-K3'!$J$22</f>
        <v>Ros Sebastian</v>
      </c>
      <c r="J82" s="16">
        <f>'Tulokset-K3'!$K$22</f>
        <v>193</v>
      </c>
      <c r="K82" s="16">
        <f>'Tulokset-K3'!$L$22</f>
        <v>0</v>
      </c>
      <c r="L82" t="str">
        <f>'Tulokset-K3'!$J$18</f>
        <v>Patteri</v>
      </c>
      <c r="M82" s="16" t="str">
        <f>'Tulokset-K4'!$J$22</f>
        <v>Häggman Ville</v>
      </c>
      <c r="N82" s="16">
        <f>'Tulokset-K4'!$K$22</f>
        <v>244</v>
      </c>
      <c r="O82" s="16">
        <f>'Tulokset-K4'!$L$22</f>
        <v>2</v>
      </c>
      <c r="P82" t="str">
        <f>'Tulokset-K4'!$J$18</f>
        <v>TKK</v>
      </c>
      <c r="Q82" s="16" t="str">
        <f>'Tulokset-K5'!$J$22</f>
        <v>Laine Henry</v>
      </c>
      <c r="R82" s="16">
        <f>'Tulokset-K5'!$K$22</f>
        <v>157</v>
      </c>
      <c r="S82" s="16">
        <f>'Tulokset-K5'!$L$22</f>
        <v>0</v>
      </c>
      <c r="T82" t="str">
        <f>'Tulokset-K5'!$J$18</f>
        <v>Bay</v>
      </c>
      <c r="U82" s="16" t="str">
        <f>'Tulokset-K6'!$J$22</f>
        <v>Keskiruokanen Markus</v>
      </c>
      <c r="V82" s="16">
        <f>'Tulokset-K6'!$K$22</f>
        <v>203</v>
      </c>
      <c r="W82" s="16">
        <f>'Tulokset-K6'!$L$22</f>
        <v>0</v>
      </c>
      <c r="X82" t="str">
        <f>'Tulokset-K6'!$J$18</f>
        <v>BcStory</v>
      </c>
      <c r="Y82" s="16" t="str">
        <f>'Tulokset-K7'!$J$22</f>
        <v>Huusko Kalle</v>
      </c>
      <c r="Z82" s="16">
        <f>'Tulokset-K7'!$K$22</f>
        <v>141</v>
      </c>
      <c r="AA82" s="16">
        <f>'Tulokset-K7'!$L$22</f>
        <v>0</v>
      </c>
      <c r="AB82" t="str">
        <f>'Tulokset-K7'!$J$18</f>
        <v>RäMe</v>
      </c>
      <c r="AC82" s="16" t="str">
        <f>'Tulokset-K8'!$J$22</f>
        <v>Röyttä Marko</v>
      </c>
      <c r="AD82" s="16">
        <f>'Tulokset-K8'!$K$22</f>
        <v>209</v>
      </c>
      <c r="AE82" s="16">
        <f>'Tulokset-K8'!$L$22</f>
        <v>2</v>
      </c>
      <c r="AF82" t="str">
        <f>'Tulokset-K8'!$J$18</f>
        <v>WRB</v>
      </c>
    </row>
    <row r="83" spans="1:32" x14ac:dyDescent="0.2">
      <c r="A83" s="16" t="str">
        <f>'Tulokset-K1'!$J$23</f>
        <v>Veijanen Markku</v>
      </c>
      <c r="B83" s="16">
        <f>'Tulokset-K1'!$K$23</f>
        <v>194</v>
      </c>
      <c r="C83" s="16">
        <f>'Tulokset-K1'!$L$23</f>
        <v>2</v>
      </c>
      <c r="D83" t="str">
        <f>'Tulokset-K1'!$J$18</f>
        <v>AllStars</v>
      </c>
      <c r="E83" s="16" t="str">
        <f>'Tulokset-K2'!$J$23</f>
        <v>Valaranta Samu</v>
      </c>
      <c r="F83" s="16">
        <f>'Tulokset-K2'!$K$23</f>
        <v>182</v>
      </c>
      <c r="G83" s="16">
        <f>'Tulokset-K2'!$L$23</f>
        <v>0</v>
      </c>
      <c r="H83" t="str">
        <f>'Tulokset-K2'!$J$18</f>
        <v>TPS</v>
      </c>
      <c r="I83" s="16" t="str">
        <f>'Tulokset-K3'!$J$23</f>
        <v>Javanainen Sami</v>
      </c>
      <c r="J83" s="16">
        <f>'Tulokset-K3'!$K$23</f>
        <v>211</v>
      </c>
      <c r="K83" s="16">
        <f>'Tulokset-K3'!$L$23</f>
        <v>0</v>
      </c>
      <c r="L83" t="str">
        <f>'Tulokset-K3'!$J$18</f>
        <v>Patteri</v>
      </c>
      <c r="M83" s="16" t="str">
        <f>'Tulokset-K4'!$J$23</f>
        <v>Salonen Petteri</v>
      </c>
      <c r="N83" s="16">
        <f>'Tulokset-K4'!$K$23</f>
        <v>191</v>
      </c>
      <c r="O83" s="16">
        <f>'Tulokset-K4'!$L$23</f>
        <v>1</v>
      </c>
      <c r="P83" t="str">
        <f>'Tulokset-K4'!$J$18</f>
        <v>TKK</v>
      </c>
      <c r="Q83" s="16" t="str">
        <f>'Tulokset-K5'!$J$23</f>
        <v>Ahokas Jesse</v>
      </c>
      <c r="R83" s="16">
        <f>'Tulokset-K5'!$K$23</f>
        <v>236</v>
      </c>
      <c r="S83" s="16">
        <f>'Tulokset-K5'!$L$23</f>
        <v>2</v>
      </c>
      <c r="T83" t="str">
        <f>'Tulokset-K5'!$J$18</f>
        <v>Bay</v>
      </c>
      <c r="U83" s="16" t="str">
        <f>'Tulokset-K6'!$J$23</f>
        <v>Salomaa Kaaron</v>
      </c>
      <c r="V83" s="16">
        <f>'Tulokset-K6'!$K$23</f>
        <v>187</v>
      </c>
      <c r="W83" s="16">
        <f>'Tulokset-K6'!$L$23</f>
        <v>0</v>
      </c>
      <c r="X83" t="str">
        <f>'Tulokset-K6'!$J$18</f>
        <v>BcStory</v>
      </c>
      <c r="Y83" s="16" t="str">
        <f>'Tulokset-K7'!$J$23</f>
        <v>Mäyry Pekka</v>
      </c>
      <c r="Z83" s="16">
        <f>'Tulokset-K7'!$K$23</f>
        <v>165</v>
      </c>
      <c r="AA83" s="16">
        <f>'Tulokset-K7'!$L$23</f>
        <v>0</v>
      </c>
      <c r="AB83" t="str">
        <f>'Tulokset-K7'!$J$18</f>
        <v>RäMe</v>
      </c>
      <c r="AC83" s="16" t="str">
        <f>'Tulokset-K8'!$J$23</f>
        <v>Tissarinen Simon</v>
      </c>
      <c r="AD83" s="16">
        <f>'Tulokset-K8'!$K$23</f>
        <v>166</v>
      </c>
      <c r="AE83" s="16">
        <f>'Tulokset-K8'!$L$23</f>
        <v>0</v>
      </c>
      <c r="AF83" t="str">
        <f>'Tulokset-K8'!$J$18</f>
        <v>WRB</v>
      </c>
    </row>
    <row r="84" spans="1:32" x14ac:dyDescent="0.2">
      <c r="A84" s="16" t="str">
        <f>'Tulokset-K1'!$J$24</f>
        <v>Oksanen Niko</v>
      </c>
      <c r="B84" s="16">
        <f>'Tulokset-K1'!$K$24</f>
        <v>222</v>
      </c>
      <c r="C84" s="16">
        <f>'Tulokset-K1'!$L$24</f>
        <v>2</v>
      </c>
      <c r="D84" t="str">
        <f>'Tulokset-K1'!$J$18</f>
        <v>AllStars</v>
      </c>
      <c r="E84" s="16" t="str">
        <f>'Tulokset-K2'!$J$24</f>
        <v>Kallio Jesse</v>
      </c>
      <c r="F84" s="16">
        <f>'Tulokset-K2'!$K$24</f>
        <v>190</v>
      </c>
      <c r="G84" s="16">
        <f>'Tulokset-K2'!$L$24</f>
        <v>0</v>
      </c>
      <c r="H84" t="str">
        <f>'Tulokset-K2'!$J$18</f>
        <v>TPS</v>
      </c>
      <c r="I84" s="16" t="str">
        <f>'Tulokset-K3'!$J$24</f>
        <v>Toivonen Toni</v>
      </c>
      <c r="J84" s="16">
        <f>'Tulokset-K3'!$K$24</f>
        <v>251</v>
      </c>
      <c r="K84" s="16">
        <f>'Tulokset-K3'!$L$24</f>
        <v>2</v>
      </c>
      <c r="L84" t="str">
        <f>'Tulokset-K3'!$J$18</f>
        <v>Patteri</v>
      </c>
      <c r="M84" s="16" t="str">
        <f>'Tulokset-K4'!$J$24</f>
        <v>Lahti Jarno</v>
      </c>
      <c r="N84" s="16">
        <f>'Tulokset-K4'!$K$24</f>
        <v>230</v>
      </c>
      <c r="O84" s="16">
        <f>'Tulokset-K4'!$L$24</f>
        <v>0</v>
      </c>
      <c r="P84" t="str">
        <f>'Tulokset-K4'!$J$18</f>
        <v>TKK</v>
      </c>
      <c r="Q84" s="16" t="str">
        <f>'Tulokset-K5'!$J$24</f>
        <v>Tonteri Juhani</v>
      </c>
      <c r="R84" s="16">
        <f>'Tulokset-K5'!$K$24</f>
        <v>221</v>
      </c>
      <c r="S84" s="16">
        <f>'Tulokset-K5'!$L$24</f>
        <v>0</v>
      </c>
      <c r="T84" t="str">
        <f>'Tulokset-K5'!$J$18</f>
        <v>Bay</v>
      </c>
      <c r="U84" s="16" t="str">
        <f>'Tulokset-K6'!$J$24</f>
        <v>Juutilainen Santtu</v>
      </c>
      <c r="V84" s="16">
        <f>'Tulokset-K6'!$K$24</f>
        <v>179</v>
      </c>
      <c r="W84" s="16">
        <f>'Tulokset-K6'!$L$24</f>
        <v>2</v>
      </c>
      <c r="X84" t="str">
        <f>'Tulokset-K6'!$J$18</f>
        <v>BcStory</v>
      </c>
      <c r="Y84" s="16" t="str">
        <f>'Tulokset-K7'!$J$24</f>
        <v>Halme Ari</v>
      </c>
      <c r="Z84" s="16">
        <f>'Tulokset-K7'!$K$24</f>
        <v>176</v>
      </c>
      <c r="AA84" s="16">
        <f>'Tulokset-K7'!$L$24</f>
        <v>0</v>
      </c>
      <c r="AB84" t="str">
        <f>'Tulokset-K7'!$J$18</f>
        <v>RäMe</v>
      </c>
      <c r="AC84" s="16" t="str">
        <f>'Tulokset-K8'!$J$24</f>
        <v>Kivelä Riku-Petteri</v>
      </c>
      <c r="AD84" s="16">
        <f>'Tulokset-K8'!$K$24</f>
        <v>173</v>
      </c>
      <c r="AE84" s="16">
        <f>'Tulokset-K8'!$L$24</f>
        <v>2</v>
      </c>
      <c r="AF84" t="str">
        <f>'Tulokset-K8'!$J$18</f>
        <v>WRB</v>
      </c>
    </row>
    <row r="85" spans="1:32" x14ac:dyDescent="0.2">
      <c r="A85" s="16" t="str">
        <f>'Tulokset-K1'!$N$20</f>
        <v>Huusko Kalle</v>
      </c>
      <c r="B85" s="16">
        <f>'Tulokset-K1'!$O$20</f>
        <v>212</v>
      </c>
      <c r="C85" s="16">
        <f>'Tulokset-K1'!$P$20</f>
        <v>2</v>
      </c>
      <c r="D85" t="str">
        <f>'Tulokset-K1'!$N$18</f>
        <v>RäMe</v>
      </c>
      <c r="E85" s="16" t="str">
        <f>'Tulokset-K2'!$N$20</f>
        <v>Hyytiä Tatu</v>
      </c>
      <c r="F85" s="16">
        <f>'Tulokset-K2'!$O$20</f>
        <v>188</v>
      </c>
      <c r="G85" s="16">
        <f>'Tulokset-K2'!$P$20</f>
        <v>0</v>
      </c>
      <c r="H85" t="str">
        <f>'Tulokset-K2'!$N$18</f>
        <v>WRB</v>
      </c>
      <c r="I85" s="16" t="str">
        <f>'Tulokset-K3'!$N$20</f>
        <v>Lönnroth Patrik</v>
      </c>
      <c r="J85" s="16">
        <f>'Tulokset-K3'!$O$20</f>
        <v>162</v>
      </c>
      <c r="K85" s="16">
        <f>'Tulokset-K3'!$P$20</f>
        <v>0</v>
      </c>
      <c r="L85" t="str">
        <f>'Tulokset-K3'!$N$18</f>
        <v>Mistral</v>
      </c>
      <c r="M85" s="16" t="str">
        <f>'Tulokset-K4'!$N$20</f>
        <v>Oksanen Mika</v>
      </c>
      <c r="N85" s="16">
        <f>'Tulokset-K4'!$O$20</f>
        <v>200</v>
      </c>
      <c r="O85" s="16">
        <f>'Tulokset-K4'!$P$20</f>
        <v>0</v>
      </c>
      <c r="P85" t="str">
        <f>'Tulokset-K4'!$N$18</f>
        <v>AllStars</v>
      </c>
      <c r="Q85" s="16" t="str">
        <f>'Tulokset-K5'!$N$20</f>
        <v>Oksanen Mika</v>
      </c>
      <c r="R85" s="16">
        <f>'Tulokset-K5'!$O$20</f>
        <v>179</v>
      </c>
      <c r="S85" s="16">
        <f>'Tulokset-K5'!$P$20</f>
        <v>0</v>
      </c>
      <c r="T85" t="str">
        <f>'Tulokset-K5'!$N$18</f>
        <v>AllStars</v>
      </c>
      <c r="U85" s="16" t="str">
        <f>'Tulokset-K6'!$N$20</f>
        <v>Hietarinne Klaus-Kristian</v>
      </c>
      <c r="V85" s="16">
        <f>'Tulokset-K6'!$O$20</f>
        <v>215</v>
      </c>
      <c r="W85" s="16">
        <f>'Tulokset-K6'!$P$20</f>
        <v>2</v>
      </c>
      <c r="X85" t="str">
        <f>'Tulokset-K6'!$N$18</f>
        <v>GH</v>
      </c>
      <c r="Y85" s="16" t="str">
        <f>'Tulokset-K7'!$N$20</f>
        <v>Mukkula Rami</v>
      </c>
      <c r="Z85" s="16">
        <f>'Tulokset-K7'!$O$20</f>
        <v>219</v>
      </c>
      <c r="AA85" s="16">
        <f>'Tulokset-K7'!$P$20</f>
        <v>2</v>
      </c>
      <c r="AB85" t="str">
        <f>'Tulokset-K7'!$N$18</f>
        <v>AllStars</v>
      </c>
      <c r="AC85" s="16" t="str">
        <f>'Tulokset-K8'!$N$20</f>
        <v>Partinen Risto</v>
      </c>
      <c r="AD85" s="16">
        <f>'Tulokset-K8'!$O$20</f>
        <v>158</v>
      </c>
      <c r="AE85" s="16">
        <f>'Tulokset-K8'!$P$20</f>
        <v>2</v>
      </c>
      <c r="AF85" t="str">
        <f>'Tulokset-K8'!$N$18</f>
        <v>GH</v>
      </c>
    </row>
    <row r="86" spans="1:32" x14ac:dyDescent="0.2">
      <c r="A86" s="16" t="str">
        <f>'Tulokset-K1'!$N$21</f>
        <v>Lindholm Jesse</v>
      </c>
      <c r="B86" s="16">
        <f>'Tulokset-K1'!$O$21</f>
        <v>170</v>
      </c>
      <c r="C86" s="16">
        <f>'Tulokset-K1'!$P$21</f>
        <v>2</v>
      </c>
      <c r="D86" t="str">
        <f>'Tulokset-K1'!$N$18</f>
        <v>RäMe</v>
      </c>
      <c r="E86" s="16" t="str">
        <f>'Tulokset-K2'!$N$21</f>
        <v>Saari Kari</v>
      </c>
      <c r="F86" s="16">
        <f>'Tulokset-K2'!$O$21</f>
        <v>149</v>
      </c>
      <c r="G86" s="16">
        <f>'Tulokset-K2'!$P$21</f>
        <v>0</v>
      </c>
      <c r="H86" t="str">
        <f>'Tulokset-K2'!$N$18</f>
        <v>WRB</v>
      </c>
      <c r="I86" s="16" t="str">
        <f>'Tulokset-K3'!$N$21</f>
        <v>Nurminen Jukka</v>
      </c>
      <c r="J86" s="16">
        <f>'Tulokset-K3'!$O$21</f>
        <v>214</v>
      </c>
      <c r="K86" s="16">
        <f>'Tulokset-K3'!$P$21</f>
        <v>0</v>
      </c>
      <c r="L86" t="str">
        <f>'Tulokset-K3'!$N$18</f>
        <v>Mistral</v>
      </c>
      <c r="M86" s="16" t="str">
        <f>'Tulokset-K4'!$N$21</f>
        <v>Oksanen Joni</v>
      </c>
      <c r="N86" s="16">
        <f>'Tulokset-K4'!$O$21</f>
        <v>222</v>
      </c>
      <c r="O86" s="16">
        <f>'Tulokset-K4'!$P$21</f>
        <v>2</v>
      </c>
      <c r="P86" t="str">
        <f>'Tulokset-K4'!$N$18</f>
        <v>AllStars</v>
      </c>
      <c r="Q86" s="16" t="str">
        <f>'Tulokset-K5'!$N$21</f>
        <v>Oksanen Joni</v>
      </c>
      <c r="R86" s="16">
        <f>'Tulokset-K5'!$O$21</f>
        <v>218</v>
      </c>
      <c r="S86" s="16">
        <f>'Tulokset-K5'!$P$21</f>
        <v>2</v>
      </c>
      <c r="T86" t="str">
        <f>'Tulokset-K5'!$N$18</f>
        <v>AllStars</v>
      </c>
      <c r="U86" s="16" t="str">
        <f>'Tulokset-K6'!$N$21</f>
        <v>Päiviö Patrik</v>
      </c>
      <c r="V86" s="16">
        <f>'Tulokset-K6'!$O$21</f>
        <v>212</v>
      </c>
      <c r="W86" s="16">
        <f>'Tulokset-K6'!$P$21</f>
        <v>2</v>
      </c>
      <c r="X86" t="str">
        <f>'Tulokset-K6'!$N$18</f>
        <v>GH</v>
      </c>
      <c r="Y86" s="16" t="str">
        <f>'Tulokset-K7'!$N$21</f>
        <v>Oksanen Mika</v>
      </c>
      <c r="Z86" s="16">
        <f>'Tulokset-K7'!$O$21</f>
        <v>181</v>
      </c>
      <c r="AA86" s="16">
        <f>'Tulokset-K7'!$P$21</f>
        <v>2</v>
      </c>
      <c r="AB86" t="str">
        <f>'Tulokset-K7'!$N$18</f>
        <v>AllStars</v>
      </c>
      <c r="AC86" s="16" t="str">
        <f>'Tulokset-K8'!$N$21</f>
        <v>Päiviö Patrik</v>
      </c>
      <c r="AD86" s="16">
        <f>'Tulokset-K8'!$O$21</f>
        <v>157</v>
      </c>
      <c r="AE86" s="16">
        <f>'Tulokset-K8'!$P$21</f>
        <v>1</v>
      </c>
      <c r="AF86" t="str">
        <f>'Tulokset-K8'!$N$18</f>
        <v>GH</v>
      </c>
    </row>
    <row r="87" spans="1:32" x14ac:dyDescent="0.2">
      <c r="A87" s="16" t="str">
        <f>'Tulokset-K1'!$N$22</f>
        <v>Mäyry Pekka</v>
      </c>
      <c r="B87" s="16">
        <f>'Tulokset-K1'!$O$22</f>
        <v>213</v>
      </c>
      <c r="C87" s="16">
        <f>'Tulokset-K1'!$P$22</f>
        <v>0</v>
      </c>
      <c r="D87" t="str">
        <f>'Tulokset-K1'!$N$18</f>
        <v>RäMe</v>
      </c>
      <c r="E87" s="16" t="str">
        <f>'Tulokset-K2'!$N$22</f>
        <v>Röyttä Marko</v>
      </c>
      <c r="F87" s="16">
        <f>'Tulokset-K2'!$O$22</f>
        <v>188</v>
      </c>
      <c r="G87" s="16">
        <f>'Tulokset-K2'!$P$22</f>
        <v>0</v>
      </c>
      <c r="H87" t="str">
        <f>'Tulokset-K2'!$N$18</f>
        <v>WRB</v>
      </c>
      <c r="I87" s="16" t="str">
        <f>'Tulokset-K3'!$N$22</f>
        <v>Tukiainen Antti</v>
      </c>
      <c r="J87" s="16">
        <f>'Tulokset-K3'!$O$22</f>
        <v>209</v>
      </c>
      <c r="K87" s="16">
        <f>'Tulokset-K3'!$P$22</f>
        <v>2</v>
      </c>
      <c r="L87" t="str">
        <f>'Tulokset-K3'!$N$18</f>
        <v>Mistral</v>
      </c>
      <c r="M87" s="16" t="str">
        <f>'Tulokset-K4'!$N$22</f>
        <v>Susiluoto Sebastian</v>
      </c>
      <c r="N87" s="16">
        <f>'Tulokset-K4'!$O$22</f>
        <v>207</v>
      </c>
      <c r="O87" s="16">
        <f>'Tulokset-K4'!$P$22</f>
        <v>0</v>
      </c>
      <c r="P87" t="str">
        <f>'Tulokset-K4'!$N$18</f>
        <v>AllStars</v>
      </c>
      <c r="Q87" s="16" t="str">
        <f>'Tulokset-K5'!$N$22</f>
        <v>Taina Jari</v>
      </c>
      <c r="R87" s="16">
        <f>'Tulokset-K5'!$O$22</f>
        <v>175</v>
      </c>
      <c r="S87" s="16">
        <f>'Tulokset-K5'!$P$22</f>
        <v>2</v>
      </c>
      <c r="T87" t="str">
        <f>'Tulokset-K5'!$N$18</f>
        <v>AllStars</v>
      </c>
      <c r="U87" s="16" t="str">
        <f>'Tulokset-K6'!$N$22</f>
        <v>Mäenpää Jouni</v>
      </c>
      <c r="V87" s="16">
        <f>'Tulokset-K6'!$O$22</f>
        <v>226</v>
      </c>
      <c r="W87" s="16">
        <f>'Tulokset-K6'!$P$22</f>
        <v>2</v>
      </c>
      <c r="X87" t="str">
        <f>'Tulokset-K6'!$N$18</f>
        <v>GH</v>
      </c>
      <c r="Y87" s="16" t="str">
        <f>'Tulokset-K7'!$N$22</f>
        <v>Susiluoto Sebastian</v>
      </c>
      <c r="Z87" s="16">
        <f>'Tulokset-K7'!$O$22</f>
        <v>213</v>
      </c>
      <c r="AA87" s="16">
        <f>'Tulokset-K7'!$P$22</f>
        <v>2</v>
      </c>
      <c r="AB87" t="str">
        <f>'Tulokset-K7'!$N$18</f>
        <v>AllStars</v>
      </c>
      <c r="AC87" s="16" t="str">
        <f>'Tulokset-K8'!$N$22</f>
        <v>Hietarinne Klaus-Kristian</v>
      </c>
      <c r="AD87" s="16">
        <f>'Tulokset-K8'!$O$22</f>
        <v>186</v>
      </c>
      <c r="AE87" s="16">
        <f>'Tulokset-K8'!$P$22</f>
        <v>0</v>
      </c>
      <c r="AF87" t="str">
        <f>'Tulokset-K8'!$N$18</f>
        <v>GH</v>
      </c>
    </row>
    <row r="88" spans="1:32" x14ac:dyDescent="0.2">
      <c r="A88" s="16" t="str">
        <f>'Tulokset-K1'!$N$23</f>
        <v>Juselius Matti</v>
      </c>
      <c r="B88" s="16">
        <f>'Tulokset-K1'!$O$23</f>
        <v>190</v>
      </c>
      <c r="C88" s="16">
        <f>'Tulokset-K1'!$P$23</f>
        <v>0</v>
      </c>
      <c r="D88" t="str">
        <f>'Tulokset-K1'!$N$18</f>
        <v>RäMe</v>
      </c>
      <c r="E88" s="16" t="str">
        <f>'Tulokset-K2'!$N$23</f>
        <v>Tissarinen Simon</v>
      </c>
      <c r="F88" s="16">
        <f>'Tulokset-K2'!$O$23</f>
        <v>196</v>
      </c>
      <c r="G88" s="16">
        <f>'Tulokset-K2'!$P$23</f>
        <v>2</v>
      </c>
      <c r="H88" t="str">
        <f>'Tulokset-K2'!$N$18</f>
        <v>WRB</v>
      </c>
      <c r="I88" s="16" t="str">
        <f>'Tulokset-K3'!$N$23</f>
        <v>Sinilaakso Jarmo</v>
      </c>
      <c r="J88" s="16">
        <f>'Tulokset-K3'!$O$23</f>
        <v>233</v>
      </c>
      <c r="K88" s="16">
        <f>'Tulokset-K3'!$P$23</f>
        <v>2</v>
      </c>
      <c r="L88" t="str">
        <f>'Tulokset-K3'!$N$18</f>
        <v>Mistral</v>
      </c>
      <c r="M88" s="16" t="str">
        <f>'Tulokset-K4'!$N$23</f>
        <v>Mukkula Rami</v>
      </c>
      <c r="N88" s="16">
        <f>'Tulokset-K4'!$O$23</f>
        <v>191</v>
      </c>
      <c r="O88" s="16">
        <f>'Tulokset-K4'!$P$23</f>
        <v>1</v>
      </c>
      <c r="P88" t="str">
        <f>'Tulokset-K4'!$N$18</f>
        <v>AllStars</v>
      </c>
      <c r="Q88" s="16" t="str">
        <f>'Tulokset-K5'!$N$23</f>
        <v>Veijanen Markku</v>
      </c>
      <c r="R88" s="16">
        <f>'Tulokset-K5'!$O$23</f>
        <v>170</v>
      </c>
      <c r="S88" s="16">
        <f>'Tulokset-K5'!$P$23</f>
        <v>0</v>
      </c>
      <c r="T88" t="str">
        <f>'Tulokset-K5'!$N$18</f>
        <v>AllStars</v>
      </c>
      <c r="U88" s="16" t="str">
        <f>'Tulokset-K6'!$N$23</f>
        <v>Melanen Markus</v>
      </c>
      <c r="V88" s="16">
        <f>'Tulokset-K6'!$O$23</f>
        <v>205</v>
      </c>
      <c r="W88" s="16">
        <f>'Tulokset-K6'!$P$23</f>
        <v>2</v>
      </c>
      <c r="X88" t="str">
        <f>'Tulokset-K6'!$N$18</f>
        <v>GH</v>
      </c>
      <c r="Y88" s="16" t="str">
        <f>'Tulokset-K7'!$N$23</f>
        <v>Veijanen Markku</v>
      </c>
      <c r="Z88" s="16">
        <f>'Tulokset-K7'!$O$23</f>
        <v>184</v>
      </c>
      <c r="AA88" s="16">
        <f>'Tulokset-K7'!$P$23</f>
        <v>2</v>
      </c>
      <c r="AB88" t="str">
        <f>'Tulokset-K7'!$N$18</f>
        <v>AllStars</v>
      </c>
      <c r="AC88" s="16" t="str">
        <f>'Tulokset-K8'!$N$23</f>
        <v>Mäenpää Jouni</v>
      </c>
      <c r="AD88" s="16">
        <f>'Tulokset-K8'!$O$23</f>
        <v>200</v>
      </c>
      <c r="AE88" s="16">
        <f>'Tulokset-K8'!$P$23</f>
        <v>2</v>
      </c>
      <c r="AF88" t="str">
        <f>'Tulokset-K8'!$N$18</f>
        <v>GH</v>
      </c>
    </row>
    <row r="89" spans="1:32" x14ac:dyDescent="0.2">
      <c r="A89" s="16" t="str">
        <f>'Tulokset-K1'!$N$24</f>
        <v>Halme Ari</v>
      </c>
      <c r="B89" s="16">
        <f>'Tulokset-K1'!$O$24</f>
        <v>138</v>
      </c>
      <c r="C89" s="16">
        <f>'Tulokset-K1'!$P$24</f>
        <v>0</v>
      </c>
      <c r="D89" t="str">
        <f>'Tulokset-K1'!$N$18</f>
        <v>RäMe</v>
      </c>
      <c r="E89" s="16" t="str">
        <f>'Tulokset-K2'!$N$24</f>
        <v>Kivelä Riku-Petteri</v>
      </c>
      <c r="F89" s="16">
        <f>'Tulokset-K2'!$O$24</f>
        <v>211</v>
      </c>
      <c r="G89" s="16">
        <f>'Tulokset-K2'!$P$24</f>
        <v>2</v>
      </c>
      <c r="H89" t="str">
        <f>'Tulokset-K2'!$N$18</f>
        <v>WRB</v>
      </c>
      <c r="I89" s="16" t="str">
        <f>'Tulokset-K3'!$N$24</f>
        <v>Lönnroth Magnus</v>
      </c>
      <c r="J89" s="16">
        <f>'Tulokset-K3'!$O$24</f>
        <v>172</v>
      </c>
      <c r="K89" s="16">
        <f>'Tulokset-K3'!$P$24</f>
        <v>0</v>
      </c>
      <c r="L89" t="str">
        <f>'Tulokset-K3'!$N$18</f>
        <v>Mistral</v>
      </c>
      <c r="M89" s="16" t="str">
        <f>'Tulokset-K4'!$N$24</f>
        <v>Oksanen Niko</v>
      </c>
      <c r="N89" s="16">
        <f>'Tulokset-K4'!$O$24</f>
        <v>231</v>
      </c>
      <c r="O89" s="16">
        <f>'Tulokset-K4'!$P$24</f>
        <v>2</v>
      </c>
      <c r="P89" t="str">
        <f>'Tulokset-K4'!$N$18</f>
        <v>AllStars</v>
      </c>
      <c r="Q89" s="16" t="str">
        <f>'Tulokset-K5'!$N$24</f>
        <v>Oksanen Niko</v>
      </c>
      <c r="R89" s="16">
        <f>'Tulokset-K5'!$O$24</f>
        <v>225</v>
      </c>
      <c r="S89" s="16">
        <f>'Tulokset-K5'!$P$24</f>
        <v>2</v>
      </c>
      <c r="T89" t="str">
        <f>'Tulokset-K5'!$N$18</f>
        <v>AllStars</v>
      </c>
      <c r="U89" s="16" t="str">
        <f>'Tulokset-K6'!$N$24</f>
        <v>Järvinen Tero</v>
      </c>
      <c r="V89" s="16">
        <f>'Tulokset-K6'!$O$24</f>
        <v>160</v>
      </c>
      <c r="W89" s="16">
        <f>'Tulokset-K6'!$P$24</f>
        <v>0</v>
      </c>
      <c r="X89" t="str">
        <f>'Tulokset-K6'!$N$18</f>
        <v>GH</v>
      </c>
      <c r="Y89" s="16" t="str">
        <f>'Tulokset-K7'!$N$24</f>
        <v>Oksanen Niko</v>
      </c>
      <c r="Z89" s="16">
        <f>'Tulokset-K7'!$O$24</f>
        <v>187</v>
      </c>
      <c r="AA89" s="16">
        <f>'Tulokset-K7'!$P$24</f>
        <v>2</v>
      </c>
      <c r="AB89" t="str">
        <f>'Tulokset-K7'!$N$18</f>
        <v>AllStars</v>
      </c>
      <c r="AC89" s="16" t="str">
        <f>'Tulokset-K8'!$N$24</f>
        <v>Lahtinen Markus</v>
      </c>
      <c r="AD89" s="16">
        <f>'Tulokset-K8'!$O$24</f>
        <v>167</v>
      </c>
      <c r="AE89" s="16">
        <f>'Tulokset-K8'!$P$24</f>
        <v>0</v>
      </c>
      <c r="AF89" t="str">
        <f>'Tulokset-K8'!$N$18</f>
        <v>GH</v>
      </c>
    </row>
    <row r="90" spans="1:32" x14ac:dyDescent="0.2">
      <c r="A90" s="16" t="str">
        <f>'Tulokset-K1'!$J$31</f>
        <v>Puharinen Pyry</v>
      </c>
      <c r="B90" s="16">
        <f>'Tulokset-K1'!$K$31</f>
        <v>157</v>
      </c>
      <c r="C90" s="16">
        <f>'Tulokset-K1'!$L$31</f>
        <v>0</v>
      </c>
      <c r="D90" t="str">
        <f>'Tulokset-K1'!$J$29</f>
        <v>GB</v>
      </c>
      <c r="E90" s="16" t="str">
        <f>'Tulokset-K2'!$J$31</f>
        <v>Heinonen Markus</v>
      </c>
      <c r="F90" s="16">
        <f>'Tulokset-K2'!$K$31</f>
        <v>221</v>
      </c>
      <c r="G90" s="16">
        <f>'Tulokset-K2'!$L$31</f>
        <v>2</v>
      </c>
      <c r="H90" t="str">
        <f>'Tulokset-K2'!$J$29</f>
        <v>TKK</v>
      </c>
      <c r="I90" s="16" t="str">
        <f>'Tulokset-K3'!$J$31</f>
        <v>Tahvanainen Santtu</v>
      </c>
      <c r="J90" s="16">
        <f>'Tulokset-K3'!$K$31</f>
        <v>257</v>
      </c>
      <c r="K90" s="16">
        <f>'Tulokset-K3'!$L$31</f>
        <v>2</v>
      </c>
      <c r="L90" t="str">
        <f>'Tulokset-K3'!$J$29</f>
        <v>Bay</v>
      </c>
      <c r="M90" s="16" t="str">
        <f>'Tulokset-K4'!$J$31</f>
        <v>Ylikarjula Sami</v>
      </c>
      <c r="N90" s="16">
        <f>'Tulokset-K4'!$K$31</f>
        <v>143</v>
      </c>
      <c r="O90" s="16">
        <f>'Tulokset-K4'!$L$31</f>
        <v>0</v>
      </c>
      <c r="P90" t="str">
        <f>'Tulokset-K4'!$J$29</f>
        <v>RäMe</v>
      </c>
      <c r="Q90" s="16" t="str">
        <f>'Tulokset-K5'!$J$31</f>
        <v>Ranta Tony</v>
      </c>
      <c r="R90" s="16">
        <f>'Tulokset-K5'!$K$31</f>
        <v>203</v>
      </c>
      <c r="S90" s="16">
        <f>'Tulokset-K5'!$L$31</f>
        <v>0</v>
      </c>
      <c r="T90" t="str">
        <f>'Tulokset-K5'!$J$29</f>
        <v>TPS</v>
      </c>
      <c r="U90" s="16" t="str">
        <f>'Tulokset-K6'!$J$31</f>
        <v>Hyytiä Tatu</v>
      </c>
      <c r="V90" s="16">
        <f>'Tulokset-K6'!$K$31</f>
        <v>190</v>
      </c>
      <c r="W90" s="16">
        <f>'Tulokset-K6'!$L$31</f>
        <v>0</v>
      </c>
      <c r="X90" t="str">
        <f>'Tulokset-K6'!$J$29</f>
        <v>WRB</v>
      </c>
      <c r="Y90" s="16" t="str">
        <f>'Tulokset-K7'!$J$31</f>
        <v>Häggman Ville</v>
      </c>
      <c r="Z90" s="16">
        <f>'Tulokset-K7'!$K$31</f>
        <v>223</v>
      </c>
      <c r="AA90" s="16">
        <f>'Tulokset-K7'!$L$31</f>
        <v>2</v>
      </c>
      <c r="AB90" t="str">
        <f>'Tulokset-K7'!$J$29</f>
        <v>TKK</v>
      </c>
      <c r="AC90" s="16" t="str">
        <f>'Tulokset-K8'!$J$31</f>
        <v>Häggman Ville</v>
      </c>
      <c r="AD90" s="16">
        <f>'Tulokset-K8'!$K$31</f>
        <v>223</v>
      </c>
      <c r="AE90" s="16">
        <f>'Tulokset-K8'!$L$31</f>
        <v>0</v>
      </c>
      <c r="AF90" t="str">
        <f>'Tulokset-K8'!$J$29</f>
        <v>TKK</v>
      </c>
    </row>
    <row r="91" spans="1:32" x14ac:dyDescent="0.2">
      <c r="A91" s="16" t="str">
        <f>'Tulokset-K1'!$J$32</f>
        <v>Pajari Olli-Pekka</v>
      </c>
      <c r="B91" s="16">
        <f>'Tulokset-K1'!$K$32</f>
        <v>192</v>
      </c>
      <c r="C91" s="16">
        <f>'Tulokset-K1'!$L$32</f>
        <v>2</v>
      </c>
      <c r="D91" t="str">
        <f>'Tulokset-K1'!$J$29</f>
        <v>GB</v>
      </c>
      <c r="E91" s="16" t="str">
        <f>'Tulokset-K2'!$J$32</f>
        <v>Lahti Jarno</v>
      </c>
      <c r="F91" s="16">
        <f>'Tulokset-K2'!$K$32</f>
        <v>202</v>
      </c>
      <c r="G91" s="16">
        <f>'Tulokset-K2'!$L$32</f>
        <v>2</v>
      </c>
      <c r="H91" t="str">
        <f>'Tulokset-K2'!$J$29</f>
        <v>TKK</v>
      </c>
      <c r="I91" s="16" t="str">
        <f>'Tulokset-K3'!$J$32</f>
        <v>Leskinen Simo</v>
      </c>
      <c r="J91" s="16">
        <f>'Tulokset-K3'!$K$32</f>
        <v>247</v>
      </c>
      <c r="K91" s="16">
        <f>'Tulokset-K3'!$L$32</f>
        <v>2</v>
      </c>
      <c r="L91" t="str">
        <f>'Tulokset-K3'!$J$29</f>
        <v>Bay</v>
      </c>
      <c r="M91" s="16" t="str">
        <f>'Tulokset-K4'!$J$32</f>
        <v>Juselius Matti</v>
      </c>
      <c r="N91" s="16">
        <f>'Tulokset-K4'!$K$32</f>
        <v>208</v>
      </c>
      <c r="O91" s="16">
        <f>'Tulokset-K4'!$L$32</f>
        <v>0</v>
      </c>
      <c r="P91" t="str">
        <f>'Tulokset-K4'!$J$29</f>
        <v>RäMe</v>
      </c>
      <c r="Q91" s="16" t="str">
        <f>'Tulokset-K5'!$J$32</f>
        <v>Marjakangas Jarno</v>
      </c>
      <c r="R91" s="16">
        <f>'Tulokset-K5'!$K$32</f>
        <v>226</v>
      </c>
      <c r="S91" s="16">
        <f>'Tulokset-K5'!$L$32</f>
        <v>0</v>
      </c>
      <c r="T91" t="str">
        <f>'Tulokset-K5'!$J$29</f>
        <v>TPS</v>
      </c>
      <c r="U91" s="16" t="str">
        <f>'Tulokset-K6'!$J$32</f>
        <v>Olsson Nico</v>
      </c>
      <c r="V91" s="16">
        <f>'Tulokset-K6'!$K$32</f>
        <v>167</v>
      </c>
      <c r="W91" s="16">
        <f>'Tulokset-K6'!$L$32</f>
        <v>0</v>
      </c>
      <c r="X91" t="str">
        <f>'Tulokset-K6'!$J$29</f>
        <v>WRB</v>
      </c>
      <c r="Y91" s="16" t="str">
        <f>'Tulokset-K7'!$J$32</f>
        <v>Kivioja Lauri</v>
      </c>
      <c r="Z91" s="16">
        <f>'Tulokset-K7'!$K$32</f>
        <v>154</v>
      </c>
      <c r="AA91" s="16">
        <f>'Tulokset-K7'!$L$32</f>
        <v>0</v>
      </c>
      <c r="AB91" t="str">
        <f>'Tulokset-K7'!$J$29</f>
        <v>TKK</v>
      </c>
      <c r="AC91" s="16" t="str">
        <f>'Tulokset-K8'!$J$32</f>
        <v>Kivioja Lauri</v>
      </c>
      <c r="AD91" s="16">
        <f>'Tulokset-K8'!$K$32</f>
        <v>168</v>
      </c>
      <c r="AE91" s="16">
        <f>'Tulokset-K8'!$L$32</f>
        <v>0</v>
      </c>
      <c r="AF91" t="str">
        <f>'Tulokset-K8'!$J$29</f>
        <v>TKK</v>
      </c>
    </row>
    <row r="92" spans="1:32" x14ac:dyDescent="0.2">
      <c r="A92" s="16" t="str">
        <f>'Tulokset-K1'!$J$33</f>
        <v>Saikkala Leevi</v>
      </c>
      <c r="B92" s="16">
        <f>'Tulokset-K1'!$K$33</f>
        <v>170</v>
      </c>
      <c r="C92" s="16">
        <f>'Tulokset-K1'!$L$33</f>
        <v>0</v>
      </c>
      <c r="D92" t="str">
        <f>'Tulokset-K1'!$J$29</f>
        <v>GB</v>
      </c>
      <c r="E92" s="16" t="str">
        <f>'Tulokset-K2'!$J$33</f>
        <v>Broms Atte</v>
      </c>
      <c r="F92" s="16">
        <f>'Tulokset-K2'!$K$33</f>
        <v>189</v>
      </c>
      <c r="G92" s="16">
        <f>'Tulokset-K2'!$L$33</f>
        <v>2</v>
      </c>
      <c r="H92" t="str">
        <f>'Tulokset-K2'!$J$29</f>
        <v>TKK</v>
      </c>
      <c r="I92" s="16" t="str">
        <f>'Tulokset-K3'!$J$33</f>
        <v>Leskinen Roni</v>
      </c>
      <c r="J92" s="16">
        <f>'Tulokset-K3'!$K$33</f>
        <v>215</v>
      </c>
      <c r="K92" s="16">
        <f>'Tulokset-K3'!$L$33</f>
        <v>2</v>
      </c>
      <c r="L92" t="str">
        <f>'Tulokset-K3'!$J$29</f>
        <v>Bay</v>
      </c>
      <c r="M92" s="16" t="str">
        <f>'Tulokset-K4'!$J$33</f>
        <v>Huusko Kalle</v>
      </c>
      <c r="N92" s="16">
        <f>'Tulokset-K4'!$K$33</f>
        <v>174</v>
      </c>
      <c r="O92" s="16">
        <f>'Tulokset-K4'!$L$33</f>
        <v>0</v>
      </c>
      <c r="P92" t="str">
        <f>'Tulokset-K4'!$J$29</f>
        <v>RäMe</v>
      </c>
      <c r="Q92" s="16" t="str">
        <f>'Tulokset-K5'!$J$33</f>
        <v>Oksman Karri</v>
      </c>
      <c r="R92" s="16">
        <f>'Tulokset-K5'!$K$33</f>
        <v>245</v>
      </c>
      <c r="S92" s="16">
        <f>'Tulokset-K5'!$L$33</f>
        <v>2</v>
      </c>
      <c r="T92" t="str">
        <f>'Tulokset-K5'!$J$29</f>
        <v>TPS</v>
      </c>
      <c r="U92" s="16" t="str">
        <f>'Tulokset-K6'!$J$33</f>
        <v>Rusila Miika</v>
      </c>
      <c r="V92" s="16">
        <f>'Tulokset-K6'!$K$33</f>
        <v>147</v>
      </c>
      <c r="W92" s="16">
        <f>'Tulokset-K6'!$L$33</f>
        <v>0</v>
      </c>
      <c r="X92" t="str">
        <f>'Tulokset-K6'!$J$29</f>
        <v>WRB</v>
      </c>
      <c r="Y92" s="16" t="str">
        <f>'Tulokset-K7'!$J$33</f>
        <v>Lahti Markus</v>
      </c>
      <c r="Z92" s="16">
        <f>'Tulokset-K7'!$K$33</f>
        <v>177</v>
      </c>
      <c r="AA92" s="16">
        <f>'Tulokset-K7'!$L$33</f>
        <v>0</v>
      </c>
      <c r="AB92" t="str">
        <f>'Tulokset-K7'!$J$29</f>
        <v>TKK</v>
      </c>
      <c r="AC92" s="16" t="str">
        <f>'Tulokset-K8'!$J$33</f>
        <v>Lahti Markus</v>
      </c>
      <c r="AD92" s="16">
        <f>'Tulokset-K8'!$K$33</f>
        <v>134</v>
      </c>
      <c r="AE92" s="16">
        <f>'Tulokset-K8'!$L$33</f>
        <v>0</v>
      </c>
      <c r="AF92" t="str">
        <f>'Tulokset-K8'!$J$29</f>
        <v>TKK</v>
      </c>
    </row>
    <row r="93" spans="1:32" x14ac:dyDescent="0.2">
      <c r="A93" s="16" t="str">
        <f>'Tulokset-K1'!$J$34</f>
        <v>Putkisto Teemu</v>
      </c>
      <c r="B93" s="16">
        <f>'Tulokset-K1'!$K$34</f>
        <v>243</v>
      </c>
      <c r="C93" s="16">
        <f>'Tulokset-K1'!$L$34</f>
        <v>2</v>
      </c>
      <c r="D93" t="str">
        <f>'Tulokset-K1'!$J$29</f>
        <v>GB</v>
      </c>
      <c r="E93" s="16" t="str">
        <f>'Tulokset-K2'!$J$34</f>
        <v>Puumala Henrik</v>
      </c>
      <c r="F93" s="16">
        <f>'Tulokset-K2'!$K$34</f>
        <v>203</v>
      </c>
      <c r="G93" s="16">
        <f>'Tulokset-K2'!$L$34</f>
        <v>2</v>
      </c>
      <c r="H93" t="str">
        <f>'Tulokset-K2'!$J$29</f>
        <v>TKK</v>
      </c>
      <c r="I93" s="16" t="str">
        <f>'Tulokset-K3'!$J$34</f>
        <v>Tonteri Juhani</v>
      </c>
      <c r="J93" s="16">
        <f>'Tulokset-K3'!$K$34</f>
        <v>216</v>
      </c>
      <c r="K93" s="16">
        <f>'Tulokset-K3'!$L$34</f>
        <v>2</v>
      </c>
      <c r="L93" t="str">
        <f>'Tulokset-K3'!$J$29</f>
        <v>Bay</v>
      </c>
      <c r="M93" s="16" t="str">
        <f>'Tulokset-K4'!$J$34</f>
        <v>Hyrkkö Eemil</v>
      </c>
      <c r="N93" s="16">
        <f>'Tulokset-K4'!$K$34</f>
        <v>198</v>
      </c>
      <c r="O93" s="16">
        <f>'Tulokset-K4'!$L$34</f>
        <v>0</v>
      </c>
      <c r="P93" t="str">
        <f>'Tulokset-K4'!$J$29</f>
        <v>RäMe</v>
      </c>
      <c r="Q93" s="16" t="str">
        <f>'Tulokset-K5'!$J$34</f>
        <v>Rikkola Juuso</v>
      </c>
      <c r="R93" s="16">
        <f>'Tulokset-K5'!$K$34</f>
        <v>208</v>
      </c>
      <c r="S93" s="16">
        <f>'Tulokset-K5'!$L$34</f>
        <v>0</v>
      </c>
      <c r="T93" t="str">
        <f>'Tulokset-K5'!$J$29</f>
        <v>TPS</v>
      </c>
      <c r="U93" s="16" t="str">
        <f>'Tulokset-K6'!$J$34</f>
        <v>Tissarinen Simon</v>
      </c>
      <c r="V93" s="16">
        <f>'Tulokset-K6'!$K$34</f>
        <v>189</v>
      </c>
      <c r="W93" s="16">
        <f>'Tulokset-K6'!$L$34</f>
        <v>0</v>
      </c>
      <c r="X93" t="str">
        <f>'Tulokset-K6'!$J$29</f>
        <v>WRB</v>
      </c>
      <c r="Y93" s="16" t="str">
        <f>'Tulokset-K7'!$J$34</f>
        <v>Salonen Petteri</v>
      </c>
      <c r="Z93" s="16">
        <f>'Tulokset-K7'!$K$34</f>
        <v>213</v>
      </c>
      <c r="AA93" s="16">
        <f>'Tulokset-K7'!$L$34</f>
        <v>0</v>
      </c>
      <c r="AB93" t="str">
        <f>'Tulokset-K7'!$J$29</f>
        <v>TKK</v>
      </c>
      <c r="AC93" s="16" t="str">
        <f>'Tulokset-K8'!$J$34</f>
        <v>Salonen Petteri</v>
      </c>
      <c r="AD93" s="16">
        <f>'Tulokset-K8'!$K$34</f>
        <v>232</v>
      </c>
      <c r="AE93" s="16">
        <f>'Tulokset-K8'!$L$34</f>
        <v>2</v>
      </c>
      <c r="AF93" t="str">
        <f>'Tulokset-K8'!$J$29</f>
        <v>TKK</v>
      </c>
    </row>
    <row r="94" spans="1:32" x14ac:dyDescent="0.2">
      <c r="A94" s="16" t="str">
        <f>'Tulokset-K1'!$J$35</f>
        <v>Jähi Joonas</v>
      </c>
      <c r="B94" s="16">
        <f>'Tulokset-K1'!$K$35</f>
        <v>187</v>
      </c>
      <c r="C94" s="16">
        <f>'Tulokset-K1'!$L$35</f>
        <v>2</v>
      </c>
      <c r="D94" t="str">
        <f>'Tulokset-K1'!$J$29</f>
        <v>GB</v>
      </c>
      <c r="E94" s="16" t="str">
        <f>'Tulokset-K2'!$J$35</f>
        <v>Salonen Petteri</v>
      </c>
      <c r="F94" s="16">
        <f>'Tulokset-K2'!$K$35</f>
        <v>193</v>
      </c>
      <c r="G94" s="16">
        <f>'Tulokset-K2'!$L$35</f>
        <v>0</v>
      </c>
      <c r="H94" t="str">
        <f>'Tulokset-K2'!$J$29</f>
        <v>TKK</v>
      </c>
      <c r="I94" s="16" t="str">
        <f>'Tulokset-K3'!$J$35</f>
        <v>Ahokas Jesse</v>
      </c>
      <c r="J94" s="16">
        <f>'Tulokset-K3'!$K$35</f>
        <v>179</v>
      </c>
      <c r="K94" s="16">
        <f>'Tulokset-K3'!$L$35</f>
        <v>0</v>
      </c>
      <c r="L94" t="str">
        <f>'Tulokset-K3'!$J$29</f>
        <v>Bay</v>
      </c>
      <c r="M94" s="16" t="str">
        <f>'Tulokset-K4'!$J$35</f>
        <v>Salin Sami</v>
      </c>
      <c r="N94" s="16">
        <f>'Tulokset-K4'!$K$35</f>
        <v>191</v>
      </c>
      <c r="O94" s="16">
        <f>'Tulokset-K4'!$L$35</f>
        <v>0</v>
      </c>
      <c r="P94" t="str">
        <f>'Tulokset-K4'!$J$29</f>
        <v>RäMe</v>
      </c>
      <c r="Q94" s="16" t="str">
        <f>'Tulokset-K5'!$J$35</f>
        <v>Valaranta Samu</v>
      </c>
      <c r="R94" s="16">
        <f>'Tulokset-K5'!$K$35</f>
        <v>247</v>
      </c>
      <c r="S94" s="16">
        <f>'Tulokset-K5'!$L$35</f>
        <v>2</v>
      </c>
      <c r="T94" t="str">
        <f>'Tulokset-K5'!$J$29</f>
        <v>TPS</v>
      </c>
      <c r="U94" s="16" t="str">
        <f>'Tulokset-K6'!$J$35</f>
        <v>Kivelä Riku-Petteri</v>
      </c>
      <c r="V94" s="16">
        <f>'Tulokset-K6'!$K$35</f>
        <v>244</v>
      </c>
      <c r="W94" s="16">
        <f>'Tulokset-K6'!$L$35</f>
        <v>0</v>
      </c>
      <c r="X94" t="str">
        <f>'Tulokset-K6'!$J$29</f>
        <v>WRB</v>
      </c>
      <c r="Y94" s="16" t="str">
        <f>'Tulokset-K7'!$J$35</f>
        <v>Lahti Jarno</v>
      </c>
      <c r="Z94" s="16">
        <f>'Tulokset-K7'!$K$35</f>
        <v>266</v>
      </c>
      <c r="AA94" s="16">
        <f>'Tulokset-K7'!$L$35</f>
        <v>2</v>
      </c>
      <c r="AB94" t="str">
        <f>'Tulokset-K7'!$J$29</f>
        <v>TKK</v>
      </c>
      <c r="AC94" s="16" t="str">
        <f>'Tulokset-K8'!$J$35</f>
        <v>Lahti Jarno</v>
      </c>
      <c r="AD94" s="16">
        <f>'Tulokset-K8'!$K$35</f>
        <v>193</v>
      </c>
      <c r="AE94" s="16">
        <f>'Tulokset-K8'!$L$35</f>
        <v>2</v>
      </c>
      <c r="AF94" t="str">
        <f>'Tulokset-K8'!$J$29</f>
        <v>TKK</v>
      </c>
    </row>
    <row r="95" spans="1:32" x14ac:dyDescent="0.2">
      <c r="A95" s="16" t="str">
        <f>'Tulokset-K1'!$N$31</f>
        <v>Lahti Jarno</v>
      </c>
      <c r="B95" s="16">
        <f>'Tulokset-K1'!$O$31</f>
        <v>220</v>
      </c>
      <c r="C95" s="16">
        <f>'Tulokset-K1'!$P$31</f>
        <v>2</v>
      </c>
      <c r="D95" t="str">
        <f>'Tulokset-K1'!$N$29</f>
        <v>TKK</v>
      </c>
      <c r="E95" s="16" t="str">
        <f>'Tulokset-K2'!$N$31</f>
        <v>Hietarinne Klaus-Kristian</v>
      </c>
      <c r="F95" s="16">
        <f>'Tulokset-K2'!$O$31</f>
        <v>196</v>
      </c>
      <c r="G95" s="16">
        <f>'Tulokset-K2'!$P$31</f>
        <v>0</v>
      </c>
      <c r="H95" t="str">
        <f>'Tulokset-K2'!$N$29</f>
        <v>GH</v>
      </c>
      <c r="I95" s="16" t="str">
        <f>'Tulokset-K3'!$N$31</f>
        <v>Juselius Matti</v>
      </c>
      <c r="J95" s="16">
        <f>'Tulokset-K3'!$O$31</f>
        <v>225</v>
      </c>
      <c r="K95" s="16">
        <f>'Tulokset-K3'!$P$31</f>
        <v>0</v>
      </c>
      <c r="L95" t="str">
        <f>'Tulokset-K3'!$N$29</f>
        <v>RäMe</v>
      </c>
      <c r="M95" s="16" t="str">
        <f>'Tulokset-K4'!$N$31</f>
        <v>Ranta Tony</v>
      </c>
      <c r="N95" s="16">
        <f>'Tulokset-K4'!$O$31</f>
        <v>193</v>
      </c>
      <c r="O95" s="16">
        <f>'Tulokset-K4'!$P$31</f>
        <v>2</v>
      </c>
      <c r="P95" t="str">
        <f>'Tulokset-K4'!$N$29</f>
        <v>TPS</v>
      </c>
      <c r="Q95" s="16" t="str">
        <f>'Tulokset-K5'!$N$31</f>
        <v>Hyytiä Tatu</v>
      </c>
      <c r="R95" s="16">
        <f>'Tulokset-K5'!$O$31</f>
        <v>224</v>
      </c>
      <c r="S95" s="16">
        <f>'Tulokset-K5'!$P$31</f>
        <v>2</v>
      </c>
      <c r="T95" t="str">
        <f>'Tulokset-K5'!$N$29</f>
        <v>WRB</v>
      </c>
      <c r="U95" s="16" t="str">
        <f>'Tulokset-K6'!$N$31</f>
        <v>Jähi Joonas</v>
      </c>
      <c r="V95" s="16">
        <f>'Tulokset-K6'!$O$31</f>
        <v>234</v>
      </c>
      <c r="W95" s="16">
        <f>'Tulokset-K6'!$P$31</f>
        <v>2</v>
      </c>
      <c r="X95" t="str">
        <f>'Tulokset-K6'!$N$29</f>
        <v>GB</v>
      </c>
      <c r="Y95" s="16" t="str">
        <f>'Tulokset-K7'!$N$31</f>
        <v>Jähi Joonas</v>
      </c>
      <c r="Z95" s="16">
        <f>'Tulokset-K7'!$O$31</f>
        <v>220</v>
      </c>
      <c r="AA95" s="16">
        <f>'Tulokset-K7'!$P$31</f>
        <v>0</v>
      </c>
      <c r="AB95" t="str">
        <f>'Tulokset-K7'!$N$29</f>
        <v>GB</v>
      </c>
      <c r="AC95" s="16" t="str">
        <f>'Tulokset-K8'!$N$31</f>
        <v>Hilokoski Karo</v>
      </c>
      <c r="AD95" s="16">
        <f>'Tulokset-K8'!$O$31</f>
        <v>224</v>
      </c>
      <c r="AE95" s="16">
        <f>'Tulokset-K8'!$P$31</f>
        <v>2</v>
      </c>
      <c r="AF95" t="str">
        <f>'Tulokset-K8'!$N$29</f>
        <v>Patteri</v>
      </c>
    </row>
    <row r="96" spans="1:32" x14ac:dyDescent="0.2">
      <c r="A96" s="16" t="str">
        <f>'Tulokset-K1'!$N$32</f>
        <v>Broms Atte</v>
      </c>
      <c r="B96" s="16">
        <f>'Tulokset-K1'!$O$32</f>
        <v>176</v>
      </c>
      <c r="C96" s="16">
        <f>'Tulokset-K1'!$P$32</f>
        <v>0</v>
      </c>
      <c r="D96" t="str">
        <f>'Tulokset-K1'!$N$29</f>
        <v>TKK</v>
      </c>
      <c r="E96" s="16" t="str">
        <f>'Tulokset-K2'!$N$32</f>
        <v>Melanen Markus</v>
      </c>
      <c r="F96" s="16">
        <f>'Tulokset-K2'!$O$32</f>
        <v>181</v>
      </c>
      <c r="G96" s="16">
        <f>'Tulokset-K2'!$P$32</f>
        <v>0</v>
      </c>
      <c r="H96" t="str">
        <f>'Tulokset-K2'!$N$29</f>
        <v>GH</v>
      </c>
      <c r="I96" s="16" t="str">
        <f>'Tulokset-K3'!$N$32</f>
        <v>Huusko Kalle</v>
      </c>
      <c r="J96" s="16">
        <f>'Tulokset-K3'!$O$32</f>
        <v>203</v>
      </c>
      <c r="K96" s="16">
        <f>'Tulokset-K3'!$P$32</f>
        <v>0</v>
      </c>
      <c r="L96" t="str">
        <f>'Tulokset-K3'!$N$29</f>
        <v>RäMe</v>
      </c>
      <c r="M96" s="16" t="str">
        <f>'Tulokset-K4'!$N$32</f>
        <v>Marjakangas Jarno</v>
      </c>
      <c r="N96" s="16">
        <f>'Tulokset-K4'!$O$32</f>
        <v>268</v>
      </c>
      <c r="O96" s="16">
        <f>'Tulokset-K4'!$P$32</f>
        <v>2</v>
      </c>
      <c r="P96" t="str">
        <f>'Tulokset-K4'!$N$29</f>
        <v>TPS</v>
      </c>
      <c r="Q96" s="16" t="str">
        <f>'Tulokset-K5'!$N$32</f>
        <v>Olsson Nico</v>
      </c>
      <c r="R96" s="16">
        <f>'Tulokset-K5'!$O$32</f>
        <v>269</v>
      </c>
      <c r="S96" s="16">
        <f>'Tulokset-K5'!$P$32</f>
        <v>2</v>
      </c>
      <c r="T96" t="str">
        <f>'Tulokset-K5'!$N$29</f>
        <v>WRB</v>
      </c>
      <c r="U96" s="16" t="str">
        <f>'Tulokset-K6'!$N$32</f>
        <v>Pajari Olli-Pekka</v>
      </c>
      <c r="V96" s="16">
        <f>'Tulokset-K6'!$O$32</f>
        <v>199</v>
      </c>
      <c r="W96" s="16">
        <f>'Tulokset-K6'!$P$32</f>
        <v>2</v>
      </c>
      <c r="X96" t="str">
        <f>'Tulokset-K6'!$N$29</f>
        <v>GB</v>
      </c>
      <c r="Y96" s="16" t="str">
        <f>'Tulokset-K7'!$N$32</f>
        <v>Putkisto Teemu</v>
      </c>
      <c r="Z96" s="16">
        <f>'Tulokset-K7'!$O$32</f>
        <v>242</v>
      </c>
      <c r="AA96" s="16">
        <f>'Tulokset-K7'!$P$32</f>
        <v>2</v>
      </c>
      <c r="AB96" t="str">
        <f>'Tulokset-K7'!$N$29</f>
        <v>GB</v>
      </c>
      <c r="AC96" s="16" t="str">
        <f>'Tulokset-K8'!$N$32</f>
        <v>Palermaa Osku</v>
      </c>
      <c r="AD96" s="16">
        <f>'Tulokset-K8'!$O$32</f>
        <v>194</v>
      </c>
      <c r="AE96" s="16">
        <f>'Tulokset-K8'!$P$32</f>
        <v>2</v>
      </c>
      <c r="AF96" t="str">
        <f>'Tulokset-K8'!$N$29</f>
        <v>Patteri</v>
      </c>
    </row>
    <row r="97" spans="1:32" x14ac:dyDescent="0.2">
      <c r="A97" s="16" t="str">
        <f>'Tulokset-K1'!$N$33</f>
        <v>Puumala Henrik</v>
      </c>
      <c r="B97" s="16">
        <f>'Tulokset-K1'!$O$33</f>
        <v>225</v>
      </c>
      <c r="C97" s="16">
        <f>'Tulokset-K1'!$P$33</f>
        <v>2</v>
      </c>
      <c r="D97" t="str">
        <f>'Tulokset-K1'!$N$29</f>
        <v>TKK</v>
      </c>
      <c r="E97" s="16" t="str">
        <f>'Tulokset-K2'!$N$33</f>
        <v>Partinen Risto</v>
      </c>
      <c r="F97" s="16">
        <f>'Tulokset-K2'!$O$33</f>
        <v>146</v>
      </c>
      <c r="G97" s="16">
        <f>'Tulokset-K2'!$P$33</f>
        <v>0</v>
      </c>
      <c r="H97" t="str">
        <f>'Tulokset-K2'!$N$29</f>
        <v>GH</v>
      </c>
      <c r="I97" s="16" t="str">
        <f>'Tulokset-K3'!$N$33</f>
        <v>Mäyry Pekka</v>
      </c>
      <c r="J97" s="16">
        <f>'Tulokset-K3'!$O$33</f>
        <v>183</v>
      </c>
      <c r="K97" s="16">
        <f>'Tulokset-K3'!$P$33</f>
        <v>0</v>
      </c>
      <c r="L97" t="str">
        <f>'Tulokset-K3'!$N$29</f>
        <v>RäMe</v>
      </c>
      <c r="M97" s="16" t="str">
        <f>'Tulokset-K4'!$N$33</f>
        <v>Oksanen Jere</v>
      </c>
      <c r="N97" s="16">
        <f>'Tulokset-K4'!$O$33</f>
        <v>215</v>
      </c>
      <c r="O97" s="16">
        <f>'Tulokset-K4'!$P$33</f>
        <v>2</v>
      </c>
      <c r="P97" t="str">
        <f>'Tulokset-K4'!$N$29</f>
        <v>TPS</v>
      </c>
      <c r="Q97" s="16" t="str">
        <f>'Tulokset-K5'!$N$33</f>
        <v>Röyttä Marko</v>
      </c>
      <c r="R97" s="16">
        <f>'Tulokset-K5'!$O$33</f>
        <v>195</v>
      </c>
      <c r="S97" s="16">
        <f>'Tulokset-K5'!$P$33</f>
        <v>0</v>
      </c>
      <c r="T97" t="str">
        <f>'Tulokset-K5'!$N$29</f>
        <v>WRB</v>
      </c>
      <c r="U97" s="16" t="str">
        <f>'Tulokset-K6'!$N$33</f>
        <v>Saikkala Leevi</v>
      </c>
      <c r="V97" s="16">
        <f>'Tulokset-K6'!$O$33</f>
        <v>178</v>
      </c>
      <c r="W97" s="16">
        <f>'Tulokset-K6'!$P$33</f>
        <v>2</v>
      </c>
      <c r="X97" t="str">
        <f>'Tulokset-K6'!$N$29</f>
        <v>GB</v>
      </c>
      <c r="Y97" s="16" t="str">
        <f>'Tulokset-K7'!$N$33</f>
        <v>Saikkala Leevi</v>
      </c>
      <c r="Z97" s="16">
        <f>'Tulokset-K7'!$O$33</f>
        <v>213</v>
      </c>
      <c r="AA97" s="16">
        <f>'Tulokset-K7'!$P$33</f>
        <v>2</v>
      </c>
      <c r="AB97" t="str">
        <f>'Tulokset-K7'!$N$29</f>
        <v>GB</v>
      </c>
      <c r="AC97" s="16" t="str">
        <f>'Tulokset-K8'!$N$33</f>
        <v>Javanainen Sami</v>
      </c>
      <c r="AD97" s="16">
        <f>'Tulokset-K8'!$O$33</f>
        <v>191</v>
      </c>
      <c r="AE97" s="16">
        <f>'Tulokset-K8'!$P$33</f>
        <v>2</v>
      </c>
      <c r="AF97" t="str">
        <f>'Tulokset-K8'!$N$29</f>
        <v>Patteri</v>
      </c>
    </row>
    <row r="98" spans="1:32" x14ac:dyDescent="0.2">
      <c r="A98" s="16" t="str">
        <f>'Tulokset-K1'!$N$34</f>
        <v>Heinonen Markus</v>
      </c>
      <c r="B98" s="16">
        <f>'Tulokset-K1'!$O$34</f>
        <v>188</v>
      </c>
      <c r="C98" s="16">
        <f>'Tulokset-K1'!$P$34</f>
        <v>0</v>
      </c>
      <c r="D98" t="str">
        <f>'Tulokset-K1'!$N$29</f>
        <v>TKK</v>
      </c>
      <c r="E98" s="16" t="str">
        <f>'Tulokset-K2'!$N$34</f>
        <v>Luoto Timo</v>
      </c>
      <c r="F98" s="16">
        <f>'Tulokset-K2'!$O$34</f>
        <v>181</v>
      </c>
      <c r="G98" s="16">
        <f>'Tulokset-K2'!$P$34</f>
        <v>0</v>
      </c>
      <c r="H98" t="str">
        <f>'Tulokset-K2'!$N$29</f>
        <v>GH</v>
      </c>
      <c r="I98" s="16" t="str">
        <f>'Tulokset-K3'!$N$34</f>
        <v>Hyrkkö Eemil</v>
      </c>
      <c r="J98" s="16">
        <f>'Tulokset-K3'!$O$34</f>
        <v>174</v>
      </c>
      <c r="K98" s="16">
        <f>'Tulokset-K3'!$P$34</f>
        <v>0</v>
      </c>
      <c r="L98" t="str">
        <f>'Tulokset-K3'!$N$29</f>
        <v>RäMe</v>
      </c>
      <c r="M98" s="16" t="str">
        <f>'Tulokset-K4'!$N$34</f>
        <v>Rikkola Juuso</v>
      </c>
      <c r="N98" s="16">
        <f>'Tulokset-K4'!$O$34</f>
        <v>266</v>
      </c>
      <c r="O98" s="16">
        <f>'Tulokset-K4'!$P$34</f>
        <v>2</v>
      </c>
      <c r="P98" t="str">
        <f>'Tulokset-K4'!$N$29</f>
        <v>TPS</v>
      </c>
      <c r="Q98" s="16" t="str">
        <f>'Tulokset-K5'!$N$34</f>
        <v>Tissarinen Simon</v>
      </c>
      <c r="R98" s="16">
        <f>'Tulokset-K5'!$O$34</f>
        <v>216</v>
      </c>
      <c r="S98" s="16">
        <f>'Tulokset-K5'!$P$34</f>
        <v>2</v>
      </c>
      <c r="T98" t="str">
        <f>'Tulokset-K5'!$N$29</f>
        <v>WRB</v>
      </c>
      <c r="U98" s="16" t="str">
        <f>'Tulokset-K6'!$N$34</f>
        <v>Puharinen Pyry</v>
      </c>
      <c r="V98" s="16">
        <f>'Tulokset-K6'!$O$34</f>
        <v>226</v>
      </c>
      <c r="W98" s="16">
        <f>'Tulokset-K6'!$P$34</f>
        <v>2</v>
      </c>
      <c r="X98" t="str">
        <f>'Tulokset-K6'!$N$29</f>
        <v>GB</v>
      </c>
      <c r="Y98" s="16" t="str">
        <f>'Tulokset-K7'!$N$34</f>
        <v>Pajari Olli-Pekka</v>
      </c>
      <c r="Z98" s="16">
        <f>'Tulokset-K7'!$O$34</f>
        <v>254</v>
      </c>
      <c r="AA98" s="16">
        <f>'Tulokset-K7'!$P$34</f>
        <v>2</v>
      </c>
      <c r="AB98" t="str">
        <f>'Tulokset-K7'!$N$29</f>
        <v>GB</v>
      </c>
      <c r="AC98" s="16" t="str">
        <f>'Tulokset-K8'!$N$34</f>
        <v>Laine Jussi</v>
      </c>
      <c r="AD98" s="16">
        <f>'Tulokset-K8'!$O$34</f>
        <v>156</v>
      </c>
      <c r="AE98" s="16">
        <f>'Tulokset-K8'!$P$34</f>
        <v>0</v>
      </c>
      <c r="AF98" t="str">
        <f>'Tulokset-K8'!$N$29</f>
        <v>Patteri</v>
      </c>
    </row>
    <row r="99" spans="1:32" x14ac:dyDescent="0.2">
      <c r="A99" s="16" t="str">
        <f>'Tulokset-K1'!$N$35</f>
        <v>Salonen Petteri</v>
      </c>
      <c r="B99" s="16">
        <f>'Tulokset-K1'!$O$35</f>
        <v>159</v>
      </c>
      <c r="C99" s="16">
        <f>'Tulokset-K1'!$P$35</f>
        <v>0</v>
      </c>
      <c r="D99" t="str">
        <f>'Tulokset-K1'!$N$29</f>
        <v>TKK</v>
      </c>
      <c r="E99" s="16" t="str">
        <f>'Tulokset-K2'!$N$35</f>
        <v>Järvinen Tero</v>
      </c>
      <c r="F99" s="16">
        <f>'Tulokset-K2'!$O$35</f>
        <v>204</v>
      </c>
      <c r="G99" s="16">
        <f>'Tulokset-K2'!$P$35</f>
        <v>2</v>
      </c>
      <c r="H99" t="str">
        <f>'Tulokset-K2'!$N$29</f>
        <v>GH</v>
      </c>
      <c r="I99" s="16" t="str">
        <f>'Tulokset-K3'!$N$35</f>
        <v>Lindholm Jesse</v>
      </c>
      <c r="J99" s="16">
        <f>'Tulokset-K3'!$O$35</f>
        <v>193</v>
      </c>
      <c r="K99" s="16">
        <f>'Tulokset-K3'!$P$35</f>
        <v>2</v>
      </c>
      <c r="L99" t="str">
        <f>'Tulokset-K3'!$N$29</f>
        <v>RäMe</v>
      </c>
      <c r="M99" s="16" t="str">
        <f>'Tulokset-K4'!$N$35</f>
        <v>Kallio Jesse</v>
      </c>
      <c r="N99" s="16">
        <f>'Tulokset-K4'!$O$35</f>
        <v>266</v>
      </c>
      <c r="O99" s="16">
        <f>'Tulokset-K4'!$P$35</f>
        <v>2</v>
      </c>
      <c r="P99" t="str">
        <f>'Tulokset-K4'!$N$29</f>
        <v>TPS</v>
      </c>
      <c r="Q99" s="16" t="str">
        <f>'Tulokset-K5'!$N$35</f>
        <v>Kivelä Riku-Petteri</v>
      </c>
      <c r="R99" s="16">
        <f>'Tulokset-K5'!$O$35</f>
        <v>228</v>
      </c>
      <c r="S99" s="16">
        <f>'Tulokset-K5'!$P$35</f>
        <v>0</v>
      </c>
      <c r="T99" t="str">
        <f>'Tulokset-K5'!$N$29</f>
        <v>WRB</v>
      </c>
      <c r="U99" s="16" t="str">
        <f>'Tulokset-K6'!$N$35</f>
        <v>Putkisto Teemu</v>
      </c>
      <c r="V99" s="16">
        <f>'Tulokset-K6'!$O$35</f>
        <v>246</v>
      </c>
      <c r="W99" s="16">
        <f>'Tulokset-K6'!$P$35</f>
        <v>2</v>
      </c>
      <c r="X99" t="str">
        <f>'Tulokset-K6'!$N$29</f>
        <v>GB</v>
      </c>
      <c r="Y99" s="16" t="str">
        <f>'Tulokset-K7'!$N$35</f>
        <v>Puharinen Pyry</v>
      </c>
      <c r="Z99" s="16">
        <f>'Tulokset-K7'!$O$35</f>
        <v>228</v>
      </c>
      <c r="AA99" s="16">
        <f>'Tulokset-K7'!$P$35</f>
        <v>0</v>
      </c>
      <c r="AB99" t="str">
        <f>'Tulokset-K7'!$N$29</f>
        <v>GB</v>
      </c>
      <c r="AC99" s="16" t="str">
        <f>'Tulokset-K8'!$N$35</f>
        <v>Konttila Saku</v>
      </c>
      <c r="AD99" s="16">
        <f>'Tulokset-K8'!$O$35</f>
        <v>170</v>
      </c>
      <c r="AE99" s="16">
        <f>'Tulokset-K8'!$P$35</f>
        <v>0</v>
      </c>
      <c r="AF99" t="str">
        <f>'Tulokset-K8'!$N$29</f>
        <v>Patteri</v>
      </c>
    </row>
    <row r="100" spans="1:32" x14ac:dyDescent="0.2">
      <c r="A100" s="16" t="str">
        <f>'Tulokset-K1'!$J$42</f>
        <v>Nurminen Jukka</v>
      </c>
      <c r="B100" s="16">
        <f>'Tulokset-K1'!$K$42</f>
        <v>221</v>
      </c>
      <c r="C100" s="16">
        <f>'Tulokset-K1'!$L$42</f>
        <v>0</v>
      </c>
      <c r="D100" t="str">
        <f>'Tulokset-K1'!$J$40</f>
        <v>Mistral</v>
      </c>
      <c r="E100" s="16" t="str">
        <f>'Tulokset-K2'!$J$42</f>
        <v>Palermaa Osku</v>
      </c>
      <c r="F100" s="16">
        <f>'Tulokset-K2'!$K$42</f>
        <v>209</v>
      </c>
      <c r="G100" s="16">
        <f>'Tulokset-K2'!$L$42</f>
        <v>2</v>
      </c>
      <c r="H100" t="str">
        <f>'Tulokset-K2'!$J$40</f>
        <v>Patteri</v>
      </c>
      <c r="I100" s="16" t="str">
        <f>'Tulokset-K3'!$J$42</f>
        <v>Lehtonen Kimmo</v>
      </c>
      <c r="J100" s="16">
        <f>'Tulokset-K3'!$K$42</f>
        <v>202</v>
      </c>
      <c r="K100" s="16">
        <f>'Tulokset-K3'!$L$42</f>
        <v>0</v>
      </c>
      <c r="L100" t="str">
        <f>'Tulokset-K3'!$J$40</f>
        <v>GB</v>
      </c>
      <c r="M100" s="16" t="str">
        <f>'Tulokset-K4'!$J$42</f>
        <v>Päiviö Patrik</v>
      </c>
      <c r="N100" s="16">
        <f>'Tulokset-K4'!$K$42</f>
        <v>202</v>
      </c>
      <c r="O100" s="16">
        <f>'Tulokset-K4'!$L$42</f>
        <v>2</v>
      </c>
      <c r="P100" t="str">
        <f>'Tulokset-K4'!$J$40</f>
        <v>GH</v>
      </c>
      <c r="Q100" s="16" t="str">
        <f>'Tulokset-K5'!$J$42</f>
        <v>Hilokoski Karo</v>
      </c>
      <c r="R100" s="16">
        <f>'Tulokset-K5'!$K$42</f>
        <v>236</v>
      </c>
      <c r="S100" s="16">
        <f>'Tulokset-K5'!$L$42</f>
        <v>2</v>
      </c>
      <c r="T100" t="str">
        <f>'Tulokset-K5'!$J$40</f>
        <v>Patteri</v>
      </c>
      <c r="U100" s="16" t="str">
        <f>'Tulokset-K6'!$J$42</f>
        <v>Juutilainen Lenni</v>
      </c>
      <c r="V100" s="16">
        <f>'Tulokset-K6'!$K$42</f>
        <v>224</v>
      </c>
      <c r="W100" s="16">
        <f>'Tulokset-K6'!$L$42</f>
        <v>2</v>
      </c>
      <c r="X100" t="str">
        <f>'Tulokset-K6'!$J$40</f>
        <v>Mainarit</v>
      </c>
      <c r="Y100" s="16" t="str">
        <f>'Tulokset-K7'!$J$42</f>
        <v>Lönnroth Patrik</v>
      </c>
      <c r="Z100" s="16">
        <f>'Tulokset-K7'!$K$42</f>
        <v>193</v>
      </c>
      <c r="AA100" s="16">
        <f>'Tulokset-K7'!$L$42</f>
        <v>0</v>
      </c>
      <c r="AB100" t="str">
        <f>'Tulokset-K7'!$J$40</f>
        <v>Mistral</v>
      </c>
      <c r="AC100" s="16" t="str">
        <f>'Tulokset-K8'!$J$42</f>
        <v>Pirhonen Jarkko</v>
      </c>
      <c r="AD100" s="16">
        <f>'Tulokset-K8'!$K$42</f>
        <v>220</v>
      </c>
      <c r="AE100" s="16">
        <f>'Tulokset-K8'!$L$42</f>
        <v>2</v>
      </c>
      <c r="AF100" t="str">
        <f>'Tulokset-K8'!$J$40</f>
        <v>BcStory</v>
      </c>
    </row>
    <row r="101" spans="1:32" x14ac:dyDescent="0.2">
      <c r="A101" s="16" t="str">
        <f>'Tulokset-K1'!$J$43</f>
        <v>Tukiainen Antti</v>
      </c>
      <c r="B101" s="16">
        <f>'Tulokset-K1'!$K$43</f>
        <v>140</v>
      </c>
      <c r="C101" s="16">
        <f>'Tulokset-K1'!$L$43</f>
        <v>0</v>
      </c>
      <c r="D101" t="str">
        <f>'Tulokset-K1'!$J$40</f>
        <v>Mistral</v>
      </c>
      <c r="E101" s="16" t="str">
        <f>'Tulokset-K2'!$J$43</f>
        <v>Ros Sebastian</v>
      </c>
      <c r="F101" s="16">
        <f>'Tulokset-K2'!$K$43</f>
        <v>161</v>
      </c>
      <c r="G101" s="16">
        <f>'Tulokset-K2'!$L$43</f>
        <v>0</v>
      </c>
      <c r="H101" t="str">
        <f>'Tulokset-K2'!$J$40</f>
        <v>Patteri</v>
      </c>
      <c r="I101" s="16" t="str">
        <f>'Tulokset-K3'!$J$43</f>
        <v>Saikkala Leevi</v>
      </c>
      <c r="J101" s="16">
        <f>'Tulokset-K3'!$K$43</f>
        <v>212</v>
      </c>
      <c r="K101" s="16">
        <f>'Tulokset-K3'!$L$43</f>
        <v>2</v>
      </c>
      <c r="L101" t="str">
        <f>'Tulokset-K3'!$J$40</f>
        <v>GB</v>
      </c>
      <c r="M101" s="16" t="str">
        <f>'Tulokset-K4'!$J$43</f>
        <v>Partinen Risto</v>
      </c>
      <c r="N101" s="16">
        <f>'Tulokset-K4'!$K$43</f>
        <v>150</v>
      </c>
      <c r="O101" s="16">
        <f>'Tulokset-K4'!$L$43</f>
        <v>0</v>
      </c>
      <c r="P101" t="str">
        <f>'Tulokset-K4'!$J$40</f>
        <v>GH</v>
      </c>
      <c r="Q101" s="16" t="str">
        <f>'Tulokset-K5'!$J$43</f>
        <v>Javanainen Sami</v>
      </c>
      <c r="R101" s="16">
        <f>'Tulokset-K5'!$K$43</f>
        <v>192</v>
      </c>
      <c r="S101" s="16">
        <f>'Tulokset-K5'!$L$43</f>
        <v>0</v>
      </c>
      <c r="T101" t="str">
        <f>'Tulokset-K5'!$J$40</f>
        <v>Patteri</v>
      </c>
      <c r="U101" s="16" t="str">
        <f>'Tulokset-K6'!$J$43</f>
        <v>Heino Mika</v>
      </c>
      <c r="V101" s="16">
        <f>'Tulokset-K6'!$K$43</f>
        <v>251</v>
      </c>
      <c r="W101" s="16">
        <f>'Tulokset-K6'!$L$43</f>
        <v>2</v>
      </c>
      <c r="X101" t="str">
        <f>'Tulokset-K6'!$J$40</f>
        <v>Mainarit</v>
      </c>
      <c r="Y101" s="16" t="str">
        <f>'Tulokset-K7'!$J$43</f>
        <v>Tukiainen Antti</v>
      </c>
      <c r="Z101" s="16">
        <f>'Tulokset-K7'!$K$43</f>
        <v>182</v>
      </c>
      <c r="AA101" s="16">
        <f>'Tulokset-K7'!$L$43</f>
        <v>0</v>
      </c>
      <c r="AB101" t="str">
        <f>'Tulokset-K7'!$J$40</f>
        <v>Mistral</v>
      </c>
      <c r="AC101" s="16" t="str">
        <f>'Tulokset-K8'!$J$43</f>
        <v>Haldén Niko</v>
      </c>
      <c r="AD101" s="16">
        <f>'Tulokset-K8'!$K$43</f>
        <v>174</v>
      </c>
      <c r="AE101" s="16">
        <f>'Tulokset-K8'!$L$43</f>
        <v>0</v>
      </c>
      <c r="AF101" t="str">
        <f>'Tulokset-K8'!$J$40</f>
        <v>BcStory</v>
      </c>
    </row>
    <row r="102" spans="1:32" x14ac:dyDescent="0.2">
      <c r="A102" s="16" t="str">
        <f>'Tulokset-K1'!$J$44</f>
        <v>Sinilaakso Jarmo</v>
      </c>
      <c r="B102" s="16">
        <f>'Tulokset-K1'!$K$44</f>
        <v>260</v>
      </c>
      <c r="C102" s="16">
        <f>'Tulokset-K1'!$L$44</f>
        <v>2</v>
      </c>
      <c r="D102" t="str">
        <f>'Tulokset-K1'!$J$40</f>
        <v>Mistral</v>
      </c>
      <c r="E102" s="16" t="str">
        <f>'Tulokset-K2'!$J$44</f>
        <v>Hilokoski Karo</v>
      </c>
      <c r="F102" s="16">
        <f>'Tulokset-K2'!$K$44</f>
        <v>176</v>
      </c>
      <c r="G102" s="16">
        <f>'Tulokset-K2'!$L$44</f>
        <v>0</v>
      </c>
      <c r="H102" t="str">
        <f>'Tulokset-K2'!$J$40</f>
        <v>Patteri</v>
      </c>
      <c r="I102" s="16" t="str">
        <f>'Tulokset-K3'!$J$44</f>
        <v>Pajari Olli-Pekka</v>
      </c>
      <c r="J102" s="16">
        <f>'Tulokset-K3'!$K$44</f>
        <v>269</v>
      </c>
      <c r="K102" s="16">
        <f>'Tulokset-K3'!$L$44</f>
        <v>2</v>
      </c>
      <c r="L102" t="str">
        <f>'Tulokset-K3'!$J$40</f>
        <v>GB</v>
      </c>
      <c r="M102" s="16" t="str">
        <f>'Tulokset-K4'!$J$44</f>
        <v>Luoto Timo</v>
      </c>
      <c r="N102" s="16">
        <f>'Tulokset-K4'!$K$44</f>
        <v>191</v>
      </c>
      <c r="O102" s="16">
        <f>'Tulokset-K4'!$L$44</f>
        <v>2</v>
      </c>
      <c r="P102" t="str">
        <f>'Tulokset-K4'!$J$40</f>
        <v>GH</v>
      </c>
      <c r="Q102" s="16" t="str">
        <f>'Tulokset-K5'!$J$44</f>
        <v>Teivainen Tommi</v>
      </c>
      <c r="R102" s="16">
        <f>'Tulokset-K5'!$K$44</f>
        <v>190</v>
      </c>
      <c r="S102" s="16">
        <f>'Tulokset-K5'!$L$44</f>
        <v>0</v>
      </c>
      <c r="T102" t="str">
        <f>'Tulokset-K5'!$J$40</f>
        <v>Patteri</v>
      </c>
      <c r="U102" s="16" t="str">
        <f>'Tulokset-K6'!$J$44</f>
        <v>Väänänen Luukas</v>
      </c>
      <c r="V102" s="16">
        <f>'Tulokset-K6'!$K$44</f>
        <v>209</v>
      </c>
      <c r="W102" s="16">
        <f>'Tulokset-K6'!$L$44</f>
        <v>2</v>
      </c>
      <c r="X102" t="str">
        <f>'Tulokset-K6'!$J$40</f>
        <v>Mainarit</v>
      </c>
      <c r="Y102" s="16" t="str">
        <f>'Tulokset-K7'!$J$44</f>
        <v>Sinilaakso Jarmo</v>
      </c>
      <c r="Z102" s="16">
        <f>'Tulokset-K7'!$K$44</f>
        <v>165</v>
      </c>
      <c r="AA102" s="16">
        <f>'Tulokset-K7'!$L$44</f>
        <v>0</v>
      </c>
      <c r="AB102" t="str">
        <f>'Tulokset-K7'!$J$40</f>
        <v>Mistral</v>
      </c>
      <c r="AC102" s="16" t="str">
        <f>'Tulokset-K8'!$J$44</f>
        <v>Keskiruokanen Markus</v>
      </c>
      <c r="AD102" s="16">
        <f>'Tulokset-K8'!$K$44</f>
        <v>190</v>
      </c>
      <c r="AE102" s="16">
        <f>'Tulokset-K8'!$L$44</f>
        <v>2</v>
      </c>
      <c r="AF102" t="str">
        <f>'Tulokset-K8'!$J$40</f>
        <v>BcStory</v>
      </c>
    </row>
    <row r="103" spans="1:32" x14ac:dyDescent="0.2">
      <c r="A103" s="16" t="str">
        <f>'Tulokset-K1'!$J$45</f>
        <v>Kahila Otso</v>
      </c>
      <c r="B103" s="16">
        <f>'Tulokset-K1'!$K$45</f>
        <v>190</v>
      </c>
      <c r="C103" s="16">
        <f>'Tulokset-K1'!$L$45</f>
        <v>2</v>
      </c>
      <c r="D103" t="str">
        <f>'Tulokset-K1'!$J$40</f>
        <v>Mistral</v>
      </c>
      <c r="E103" s="16" t="str">
        <f>'Tulokset-K2'!$J$45</f>
        <v>Toivonen Toni</v>
      </c>
      <c r="F103" s="16">
        <f>'Tulokset-K2'!$K$45</f>
        <v>203</v>
      </c>
      <c r="G103" s="16">
        <f>'Tulokset-K2'!$L$45</f>
        <v>2</v>
      </c>
      <c r="H103" t="str">
        <f>'Tulokset-K2'!$J$40</f>
        <v>Patteri</v>
      </c>
      <c r="I103" s="16" t="str">
        <f>'Tulokset-K3'!$J$45</f>
        <v>Puharinen Pyry</v>
      </c>
      <c r="J103" s="16">
        <f>'Tulokset-K3'!$K$45</f>
        <v>179</v>
      </c>
      <c r="K103" s="16">
        <f>'Tulokset-K3'!$L$45</f>
        <v>0</v>
      </c>
      <c r="L103" t="str">
        <f>'Tulokset-K3'!$J$40</f>
        <v>GB</v>
      </c>
      <c r="M103" s="16" t="str">
        <f>'Tulokset-K4'!$J$45</f>
        <v>Selin Janne</v>
      </c>
      <c r="N103" s="16">
        <f>'Tulokset-K4'!$K$45</f>
        <v>180</v>
      </c>
      <c r="O103" s="16">
        <f>'Tulokset-K4'!$L$45</f>
        <v>0</v>
      </c>
      <c r="P103" t="str">
        <f>'Tulokset-K4'!$J$40</f>
        <v>GH</v>
      </c>
      <c r="Q103" s="16" t="str">
        <f>'Tulokset-K5'!$J$45</f>
        <v>Toivonen Toni</v>
      </c>
      <c r="R103" s="16">
        <f>'Tulokset-K5'!$K$45</f>
        <v>234</v>
      </c>
      <c r="S103" s="16">
        <f>'Tulokset-K5'!$L$45</f>
        <v>2</v>
      </c>
      <c r="T103" t="str">
        <f>'Tulokset-K5'!$J$40</f>
        <v>Patteri</v>
      </c>
      <c r="U103" s="16" t="str">
        <f>'Tulokset-K6'!$J$45</f>
        <v>Jehkinen Joonas</v>
      </c>
      <c r="V103" s="16">
        <f>'Tulokset-K6'!$K$45</f>
        <v>228</v>
      </c>
      <c r="W103" s="16">
        <f>'Tulokset-K6'!$L$45</f>
        <v>2</v>
      </c>
      <c r="X103" t="str">
        <f>'Tulokset-K6'!$J$40</f>
        <v>Mainarit</v>
      </c>
      <c r="Y103" s="16" t="str">
        <f>'Tulokset-K7'!$J$45</f>
        <v>Kahila Otso</v>
      </c>
      <c r="Z103" s="16">
        <f>'Tulokset-K7'!$K$45</f>
        <v>226</v>
      </c>
      <c r="AA103" s="16">
        <f>'Tulokset-K7'!$L$45</f>
        <v>2</v>
      </c>
      <c r="AB103" t="str">
        <f>'Tulokset-K7'!$J$40</f>
        <v>Mistral</v>
      </c>
      <c r="AC103" s="16" t="str">
        <f>'Tulokset-K8'!$J$45</f>
        <v>Salomaa Kaaron</v>
      </c>
      <c r="AD103" s="16">
        <f>'Tulokset-K8'!$K$45</f>
        <v>232</v>
      </c>
      <c r="AE103" s="16">
        <f>'Tulokset-K8'!$L$45</f>
        <v>0</v>
      </c>
      <c r="AF103" t="str">
        <f>'Tulokset-K8'!$J$40</f>
        <v>BcStory</v>
      </c>
    </row>
    <row r="104" spans="1:32" x14ac:dyDescent="0.2">
      <c r="A104" s="16" t="str">
        <f>'Tulokset-K1'!$J$46</f>
        <v>Lönnroth Magnus</v>
      </c>
      <c r="B104" s="16">
        <f>'Tulokset-K1'!$K$46</f>
        <v>245</v>
      </c>
      <c r="C104" s="16">
        <f>'Tulokset-K1'!$L$46</f>
        <v>2</v>
      </c>
      <c r="D104" t="str">
        <f>'Tulokset-K1'!$J$40</f>
        <v>Mistral</v>
      </c>
      <c r="E104" s="16" t="str">
        <f>'Tulokset-K2'!$J$46</f>
        <v>Konttila Saku</v>
      </c>
      <c r="F104" s="16">
        <f>'Tulokset-K2'!$K$46</f>
        <v>243</v>
      </c>
      <c r="G104" s="16">
        <f>'Tulokset-K2'!$L$46</f>
        <v>2</v>
      </c>
      <c r="H104" t="str">
        <f>'Tulokset-K2'!$J$40</f>
        <v>Patteri</v>
      </c>
      <c r="I104" s="16" t="str">
        <f>'Tulokset-K3'!$J$46</f>
        <v>Putkisto Teemu</v>
      </c>
      <c r="J104" s="16">
        <f>'Tulokset-K3'!$K$46</f>
        <v>257</v>
      </c>
      <c r="K104" s="16">
        <f>'Tulokset-K3'!$L$46</f>
        <v>2</v>
      </c>
      <c r="L104" t="str">
        <f>'Tulokset-K3'!$J$40</f>
        <v>GB</v>
      </c>
      <c r="M104" s="16" t="str">
        <f>'Tulokset-K4'!$J$46</f>
        <v>Hietarinne Klaus-Kristian</v>
      </c>
      <c r="N104" s="16">
        <f>'Tulokset-K4'!$K$46</f>
        <v>228</v>
      </c>
      <c r="O104" s="16">
        <f>'Tulokset-K4'!$L$46</f>
        <v>2</v>
      </c>
      <c r="P104" t="str">
        <f>'Tulokset-K4'!$J$40</f>
        <v>GH</v>
      </c>
      <c r="Q104" s="16" t="str">
        <f>'Tulokset-K5'!$J$46</f>
        <v>Konttila Saku</v>
      </c>
      <c r="R104" s="16">
        <f>'Tulokset-K5'!$K$46</f>
        <v>164</v>
      </c>
      <c r="S104" s="16">
        <f>'Tulokset-K5'!$L$46</f>
        <v>0</v>
      </c>
      <c r="T104" t="str">
        <f>'Tulokset-K5'!$J$40</f>
        <v>Patteri</v>
      </c>
      <c r="U104" s="16" t="str">
        <f>'Tulokset-K6'!$J$46</f>
        <v>Rissanen Juho</v>
      </c>
      <c r="V104" s="16">
        <f>'Tulokset-K6'!$K$46</f>
        <v>204</v>
      </c>
      <c r="W104" s="16">
        <f>'Tulokset-K6'!$L$46</f>
        <v>2</v>
      </c>
      <c r="X104" t="str">
        <f>'Tulokset-K6'!$J$40</f>
        <v>Mainarit</v>
      </c>
      <c r="Y104" s="16" t="str">
        <f>'Tulokset-K7'!$J$46</f>
        <v>Lönnroth Magnus</v>
      </c>
      <c r="Z104" s="16">
        <f>'Tulokset-K7'!$K$46</f>
        <v>214</v>
      </c>
      <c r="AA104" s="16">
        <f>'Tulokset-K7'!$L$46</f>
        <v>2</v>
      </c>
      <c r="AB104" t="str">
        <f>'Tulokset-K7'!$J$40</f>
        <v>Mistral</v>
      </c>
      <c r="AC104" s="16" t="str">
        <f>'Tulokset-K8'!$J$46</f>
        <v>Juutilainen Santtu</v>
      </c>
      <c r="AD104" s="16">
        <f>'Tulokset-K8'!$K$46</f>
        <v>209</v>
      </c>
      <c r="AE104" s="16">
        <f>'Tulokset-K8'!$L$46</f>
        <v>2</v>
      </c>
      <c r="AF104" t="str">
        <f>'Tulokset-K8'!$J$40</f>
        <v>BcStory</v>
      </c>
    </row>
    <row r="105" spans="1:32" x14ac:dyDescent="0.2">
      <c r="A105" s="16" t="str">
        <f>'Tulokset-K1'!$N$42</f>
        <v>Käyhkö Tomas</v>
      </c>
      <c r="B105" s="16">
        <f>'Tulokset-K1'!$O$42</f>
        <v>256</v>
      </c>
      <c r="C105" s="16">
        <f>'Tulokset-K1'!$P$42</f>
        <v>2</v>
      </c>
      <c r="D105" t="str">
        <f>'Tulokset-K1'!$N$40</f>
        <v>Mainarit</v>
      </c>
      <c r="E105" s="16" t="str">
        <f>'Tulokset-K2'!$N$42</f>
        <v>Taalas Timi</v>
      </c>
      <c r="F105" s="16">
        <f>'Tulokset-K2'!$O$42</f>
        <v>145</v>
      </c>
      <c r="G105" s="16">
        <f>'Tulokset-K2'!$P$42</f>
        <v>0</v>
      </c>
      <c r="H105" t="str">
        <f>'Tulokset-K2'!$N$40</f>
        <v>BcStory</v>
      </c>
      <c r="I105" s="16" t="str">
        <f>'Tulokset-K3'!$N$42</f>
        <v>Pirhonen Jarkko</v>
      </c>
      <c r="J105" s="16">
        <f>'Tulokset-K3'!$O$42</f>
        <v>229</v>
      </c>
      <c r="K105" s="16">
        <f>'Tulokset-K3'!$P$42</f>
        <v>2</v>
      </c>
      <c r="L105" t="str">
        <f>'Tulokset-K3'!$N$40</f>
        <v>BcStory</v>
      </c>
      <c r="M105" s="16" t="str">
        <f>'Tulokset-K4'!$N$42</f>
        <v>Hyytiä Tatu</v>
      </c>
      <c r="N105" s="16">
        <f>'Tulokset-K4'!$O$42</f>
        <v>201</v>
      </c>
      <c r="O105" s="16">
        <f>'Tulokset-K4'!$P$42</f>
        <v>0</v>
      </c>
      <c r="P105" t="str">
        <f>'Tulokset-K4'!$N$40</f>
        <v>WRB</v>
      </c>
      <c r="Q105" s="16" t="str">
        <f>'Tulokset-K5'!$N$42</f>
        <v>Juselius Matti</v>
      </c>
      <c r="R105" s="16">
        <f>'Tulokset-K5'!$O$42</f>
        <v>194</v>
      </c>
      <c r="S105" s="16">
        <f>'Tulokset-K5'!$P$42</f>
        <v>0</v>
      </c>
      <c r="T105" t="str">
        <f>'Tulokset-K5'!$N$40</f>
        <v>RäMe</v>
      </c>
      <c r="U105" s="16" t="str">
        <f>'Tulokset-K6'!$N$42</f>
        <v>Lönnroth Patrik</v>
      </c>
      <c r="V105" s="16">
        <f>'Tulokset-K6'!$O$42</f>
        <v>138</v>
      </c>
      <c r="W105" s="16">
        <f>'Tulokset-K6'!$P$42</f>
        <v>0</v>
      </c>
      <c r="X105" t="str">
        <f>'Tulokset-K6'!$N$40</f>
        <v>Mistral</v>
      </c>
      <c r="Y105" s="16" t="str">
        <f>'Tulokset-K7'!$N$42</f>
        <v>Käyhkö Tomas</v>
      </c>
      <c r="Z105" s="16">
        <f>'Tulokset-K7'!$O$42</f>
        <v>270</v>
      </c>
      <c r="AA105" s="16">
        <f>'Tulokset-K7'!$P$42</f>
        <v>2</v>
      </c>
      <c r="AB105" t="str">
        <f>'Tulokset-K7'!$N$40</f>
        <v>Mainarit</v>
      </c>
      <c r="AC105" s="16" t="str">
        <f>'Tulokset-K8'!$N$42</f>
        <v>Tahvanainen Santtu</v>
      </c>
      <c r="AD105" s="16">
        <f>'Tulokset-K8'!$O$42</f>
        <v>209</v>
      </c>
      <c r="AE105" s="16">
        <f>'Tulokset-K8'!$P$42</f>
        <v>0</v>
      </c>
      <c r="AF105" t="str">
        <f>'Tulokset-K8'!$N$40</f>
        <v>Bay</v>
      </c>
    </row>
    <row r="106" spans="1:32" x14ac:dyDescent="0.2">
      <c r="A106" s="16" t="str">
        <f>'Tulokset-K1'!$N$43</f>
        <v>Juutilainen Lenni</v>
      </c>
      <c r="B106" s="16">
        <f>'Tulokset-K1'!$O$43</f>
        <v>181</v>
      </c>
      <c r="C106" s="16">
        <f>'Tulokset-K1'!$P$43</f>
        <v>2</v>
      </c>
      <c r="D106" t="str">
        <f>'Tulokset-K1'!$N$40</f>
        <v>Mainarit</v>
      </c>
      <c r="E106" s="16" t="str">
        <f>'Tulokset-K2'!$N$43</f>
        <v>Juutilainen Santtu</v>
      </c>
      <c r="F106" s="16">
        <f>'Tulokset-K2'!$O$43</f>
        <v>255</v>
      </c>
      <c r="G106" s="16">
        <f>'Tulokset-K2'!$P$43</f>
        <v>2</v>
      </c>
      <c r="H106" t="str">
        <f>'Tulokset-K2'!$N$40</f>
        <v>BcStory</v>
      </c>
      <c r="I106" s="16" t="str">
        <f>'Tulokset-K3'!$N$43</f>
        <v>Haldén Niko</v>
      </c>
      <c r="J106" s="16">
        <f>'Tulokset-K3'!$O$43</f>
        <v>202</v>
      </c>
      <c r="K106" s="16">
        <f>'Tulokset-K3'!$P$43</f>
        <v>0</v>
      </c>
      <c r="L106" t="str">
        <f>'Tulokset-K3'!$N$40</f>
        <v>BcStory</v>
      </c>
      <c r="M106" s="16" t="str">
        <f>'Tulokset-K4'!$N$43</f>
        <v>Tuomela Henri</v>
      </c>
      <c r="N106" s="16">
        <f>'Tulokset-K4'!$O$43</f>
        <v>210</v>
      </c>
      <c r="O106" s="16">
        <f>'Tulokset-K4'!$P$43</f>
        <v>2</v>
      </c>
      <c r="P106" t="str">
        <f>'Tulokset-K4'!$N$40</f>
        <v>WRB</v>
      </c>
      <c r="Q106" s="16" t="str">
        <f>'Tulokset-K5'!$N$43</f>
        <v>Huusko Kalle</v>
      </c>
      <c r="R106" s="16">
        <f>'Tulokset-K5'!$O$43</f>
        <v>212</v>
      </c>
      <c r="S106" s="16">
        <f>'Tulokset-K5'!$P$43</f>
        <v>2</v>
      </c>
      <c r="T106" t="str">
        <f>'Tulokset-K5'!$N$40</f>
        <v>RäMe</v>
      </c>
      <c r="U106" s="16" t="str">
        <f>'Tulokset-K6'!$N$43</f>
        <v>Nurminen Jukka</v>
      </c>
      <c r="V106" s="16">
        <f>'Tulokset-K6'!$O$43</f>
        <v>165</v>
      </c>
      <c r="W106" s="16">
        <f>'Tulokset-K6'!$P$43</f>
        <v>0</v>
      </c>
      <c r="X106" t="str">
        <f>'Tulokset-K6'!$N$40</f>
        <v>Mistral</v>
      </c>
      <c r="Y106" s="16" t="str">
        <f>'Tulokset-K7'!$N$43</f>
        <v>Juutilainen Lenni</v>
      </c>
      <c r="Z106" s="16">
        <f>'Tulokset-K7'!$O$43</f>
        <v>248</v>
      </c>
      <c r="AA106" s="16">
        <f>'Tulokset-K7'!$P$43</f>
        <v>2</v>
      </c>
      <c r="AB106" t="str">
        <f>'Tulokset-K7'!$N$40</f>
        <v>Mainarit</v>
      </c>
      <c r="AC106" s="16" t="str">
        <f>'Tulokset-K8'!$N$43</f>
        <v>Leskinen Roni</v>
      </c>
      <c r="AD106" s="16">
        <f>'Tulokset-K8'!$O$43</f>
        <v>205</v>
      </c>
      <c r="AE106" s="16">
        <f>'Tulokset-K8'!$P$43</f>
        <v>2</v>
      </c>
      <c r="AF106" t="str">
        <f>'Tulokset-K8'!$N$40</f>
        <v>Bay</v>
      </c>
    </row>
    <row r="107" spans="1:32" x14ac:dyDescent="0.2">
      <c r="A107" s="16" t="str">
        <f>'Tulokset-K1'!$N$44</f>
        <v>Hirvonen Mikko</v>
      </c>
      <c r="B107" s="16">
        <f>'Tulokset-K1'!$O$44</f>
        <v>189</v>
      </c>
      <c r="C107" s="16">
        <f>'Tulokset-K1'!$P$44</f>
        <v>0</v>
      </c>
      <c r="D107" t="str">
        <f>'Tulokset-K1'!$N$40</f>
        <v>Mainarit</v>
      </c>
      <c r="E107" s="16" t="str">
        <f>'Tulokset-K2'!$N$44</f>
        <v>Salomaa Kaaron</v>
      </c>
      <c r="F107" s="16">
        <f>'Tulokset-K2'!$O$44</f>
        <v>229</v>
      </c>
      <c r="G107" s="16">
        <f>'Tulokset-K2'!$P$44</f>
        <v>2</v>
      </c>
      <c r="H107" t="str">
        <f>'Tulokset-K2'!$N$40</f>
        <v>BcStory</v>
      </c>
      <c r="I107" s="16" t="str">
        <f>'Tulokset-K3'!$N$44</f>
        <v>Keskiruokanen Markus</v>
      </c>
      <c r="J107" s="16">
        <f>'Tulokset-K3'!$O$44</f>
        <v>219</v>
      </c>
      <c r="K107" s="16">
        <f>'Tulokset-K3'!$P$44</f>
        <v>0</v>
      </c>
      <c r="L107" t="str">
        <f>'Tulokset-K3'!$N$40</f>
        <v>BcStory</v>
      </c>
      <c r="M107" s="16" t="str">
        <f>'Tulokset-K4'!$N$44</f>
        <v>Röyttä Marko</v>
      </c>
      <c r="N107" s="16">
        <f>'Tulokset-K4'!$O$44</f>
        <v>147</v>
      </c>
      <c r="O107" s="16">
        <f>'Tulokset-K4'!$P$44</f>
        <v>0</v>
      </c>
      <c r="P107" t="str">
        <f>'Tulokset-K4'!$N$40</f>
        <v>WRB</v>
      </c>
      <c r="Q107" s="16" t="str">
        <f>'Tulokset-K5'!$N$44</f>
        <v>Mäyry Pekka</v>
      </c>
      <c r="R107" s="16">
        <f>'Tulokset-K5'!$O$44</f>
        <v>214</v>
      </c>
      <c r="S107" s="16">
        <f>'Tulokset-K5'!$P$44</f>
        <v>2</v>
      </c>
      <c r="T107" t="str">
        <f>'Tulokset-K5'!$N$40</f>
        <v>RäMe</v>
      </c>
      <c r="U107" s="16" t="str">
        <f>'Tulokset-K6'!$N$44</f>
        <v>Tukiainen Antti</v>
      </c>
      <c r="V107" s="16">
        <f>'Tulokset-K6'!$O$44</f>
        <v>191</v>
      </c>
      <c r="W107" s="16">
        <f>'Tulokset-K6'!$P$44</f>
        <v>0</v>
      </c>
      <c r="X107" t="str">
        <f>'Tulokset-K6'!$N$40</f>
        <v>Mistral</v>
      </c>
      <c r="Y107" s="16" t="str">
        <f>'Tulokset-K7'!$N$44</f>
        <v>Väänänen Luukas</v>
      </c>
      <c r="Z107" s="16">
        <f>'Tulokset-K7'!$O$44</f>
        <v>189</v>
      </c>
      <c r="AA107" s="16">
        <f>'Tulokset-K7'!$P$44</f>
        <v>2</v>
      </c>
      <c r="AB107" t="str">
        <f>'Tulokset-K7'!$N$40</f>
        <v>Mainarit</v>
      </c>
      <c r="AC107" s="16" t="str">
        <f>'Tulokset-K8'!$N$44</f>
        <v>Laine Henry</v>
      </c>
      <c r="AD107" s="16">
        <f>'Tulokset-K8'!$O$44</f>
        <v>179</v>
      </c>
      <c r="AE107" s="16">
        <f>'Tulokset-K8'!$P$44</f>
        <v>0</v>
      </c>
      <c r="AF107" t="str">
        <f>'Tulokset-K8'!$N$40</f>
        <v>Bay</v>
      </c>
    </row>
    <row r="108" spans="1:32" x14ac:dyDescent="0.2">
      <c r="A108" s="16" t="str">
        <f>'Tulokset-K1'!$N$45</f>
        <v>Väänänen Luukas</v>
      </c>
      <c r="B108" s="16">
        <f>'Tulokset-K1'!$O$45</f>
        <v>165</v>
      </c>
      <c r="C108" s="16">
        <f>'Tulokset-K1'!$P$45</f>
        <v>0</v>
      </c>
      <c r="D108" t="str">
        <f>'Tulokset-K1'!$N$40</f>
        <v>Mainarit</v>
      </c>
      <c r="E108" s="16" t="str">
        <f>'Tulokset-K2'!$N$45</f>
        <v>Haldén Niko</v>
      </c>
      <c r="F108" s="16">
        <f>'Tulokset-K2'!$O$45</f>
        <v>154</v>
      </c>
      <c r="G108" s="16">
        <f>'Tulokset-K2'!$P$45</f>
        <v>0</v>
      </c>
      <c r="H108" t="str">
        <f>'Tulokset-K2'!$N$40</f>
        <v>BcStory</v>
      </c>
      <c r="I108" s="16" t="str">
        <f>'Tulokset-K3'!$N$45</f>
        <v>Salomaa Kaaron</v>
      </c>
      <c r="J108" s="16">
        <f>'Tulokset-K3'!$O$45</f>
        <v>201</v>
      </c>
      <c r="K108" s="16">
        <f>'Tulokset-K3'!$P$45</f>
        <v>2</v>
      </c>
      <c r="L108" t="str">
        <f>'Tulokset-K3'!$N$40</f>
        <v>BcStory</v>
      </c>
      <c r="M108" s="16" t="str">
        <f>'Tulokset-K4'!$N$45</f>
        <v>Tissarinen Simon</v>
      </c>
      <c r="N108" s="16">
        <f>'Tulokset-K4'!$O$45</f>
        <v>212</v>
      </c>
      <c r="O108" s="16">
        <f>'Tulokset-K4'!$P$45</f>
        <v>2</v>
      </c>
      <c r="P108" t="str">
        <f>'Tulokset-K4'!$N$40</f>
        <v>WRB</v>
      </c>
      <c r="Q108" s="16" t="str">
        <f>'Tulokset-K5'!$N$45</f>
        <v>Lindholm Jesse</v>
      </c>
      <c r="R108" s="16">
        <f>'Tulokset-K5'!$O$45</f>
        <v>173</v>
      </c>
      <c r="S108" s="16">
        <f>'Tulokset-K5'!$P$45</f>
        <v>0</v>
      </c>
      <c r="T108" t="str">
        <f>'Tulokset-K5'!$N$40</f>
        <v>RäMe</v>
      </c>
      <c r="U108" s="16" t="str">
        <f>'Tulokset-K6'!$N$45</f>
        <v>Kahila Otso</v>
      </c>
      <c r="V108" s="16">
        <f>'Tulokset-K6'!$O$45</f>
        <v>183</v>
      </c>
      <c r="W108" s="16">
        <f>'Tulokset-K6'!$P$45</f>
        <v>0</v>
      </c>
      <c r="X108" t="str">
        <f>'Tulokset-K6'!$N$40</f>
        <v>Mistral</v>
      </c>
      <c r="Y108" s="16" t="str">
        <f>'Tulokset-K7'!$N$45</f>
        <v>Rissanen Juho</v>
      </c>
      <c r="Z108" s="16">
        <f>'Tulokset-K7'!$O$45</f>
        <v>214</v>
      </c>
      <c r="AA108" s="16">
        <f>'Tulokset-K7'!$P$45</f>
        <v>0</v>
      </c>
      <c r="AB108" t="str">
        <f>'Tulokset-K7'!$N$40</f>
        <v>Mainarit</v>
      </c>
      <c r="AC108" s="16" t="str">
        <f>'Tulokset-K8'!$N$45</f>
        <v>Ahokas Jesse</v>
      </c>
      <c r="AD108" s="16">
        <f>'Tulokset-K8'!$O$45</f>
        <v>257</v>
      </c>
      <c r="AE108" s="16">
        <f>'Tulokset-K8'!$P$45</f>
        <v>2</v>
      </c>
      <c r="AF108" t="str">
        <f>'Tulokset-K8'!$N$40</f>
        <v>Bay</v>
      </c>
    </row>
    <row r="109" spans="1:32" x14ac:dyDescent="0.2">
      <c r="A109" s="16" t="str">
        <f>'Tulokset-K1'!$N$46</f>
        <v>Rissanen Juho</v>
      </c>
      <c r="B109" s="16">
        <f>'Tulokset-K1'!$O$46</f>
        <v>219</v>
      </c>
      <c r="C109" s="16">
        <f>'Tulokset-K1'!$P$46</f>
        <v>0</v>
      </c>
      <c r="D109" t="str">
        <f>'Tulokset-K1'!$N$40</f>
        <v>Mainarit</v>
      </c>
      <c r="E109" s="16" t="str">
        <f>'Tulokset-K2'!$N$46</f>
        <v>Pirhonen Jarkko</v>
      </c>
      <c r="F109" s="16">
        <f>'Tulokset-K2'!$O$46</f>
        <v>162</v>
      </c>
      <c r="G109" s="16">
        <f>'Tulokset-K2'!$P$46</f>
        <v>0</v>
      </c>
      <c r="H109" t="str">
        <f>'Tulokset-K2'!$N$40</f>
        <v>BcStory</v>
      </c>
      <c r="I109" s="16" t="str">
        <f>'Tulokset-K3'!$N$46</f>
        <v>Juutilainen Santtu</v>
      </c>
      <c r="J109" s="16">
        <f>'Tulokset-K3'!$O$46</f>
        <v>192</v>
      </c>
      <c r="K109" s="16">
        <f>'Tulokset-K3'!$P$46</f>
        <v>0</v>
      </c>
      <c r="L109" t="str">
        <f>'Tulokset-K3'!$N$40</f>
        <v>BcStory</v>
      </c>
      <c r="M109" s="16" t="str">
        <f>'Tulokset-K4'!$N$46</f>
        <v>Kivelä Riku-Petteri</v>
      </c>
      <c r="N109" s="16">
        <f>'Tulokset-K4'!$O$46</f>
        <v>220</v>
      </c>
      <c r="O109" s="16">
        <f>'Tulokset-K4'!$P$46</f>
        <v>0</v>
      </c>
      <c r="P109" t="str">
        <f>'Tulokset-K4'!$N$40</f>
        <v>WRB</v>
      </c>
      <c r="Q109" s="16" t="str">
        <f>'Tulokset-K5'!$N$46</f>
        <v>Halme Ari</v>
      </c>
      <c r="R109" s="16">
        <f>'Tulokset-K5'!$O$46</f>
        <v>199</v>
      </c>
      <c r="S109" s="16">
        <f>'Tulokset-K5'!$P$46</f>
        <v>2</v>
      </c>
      <c r="T109" t="str">
        <f>'Tulokset-K5'!$N$40</f>
        <v>RäMe</v>
      </c>
      <c r="U109" s="16" t="str">
        <f>'Tulokset-K6'!$N$46</f>
        <v>Lönnroth Magnus</v>
      </c>
      <c r="V109" s="16">
        <f>'Tulokset-K6'!$O$46</f>
        <v>190</v>
      </c>
      <c r="W109" s="16">
        <f>'Tulokset-K6'!$P$46</f>
        <v>0</v>
      </c>
      <c r="X109" t="str">
        <f>'Tulokset-K6'!$N$40</f>
        <v>Mistral</v>
      </c>
      <c r="Y109" s="16" t="str">
        <f>'Tulokset-K7'!$N$46</f>
        <v>Jehkinen Joonas</v>
      </c>
      <c r="Z109" s="16">
        <f>'Tulokset-K7'!$O$46</f>
        <v>199</v>
      </c>
      <c r="AA109" s="16">
        <f>'Tulokset-K7'!$P$46</f>
        <v>0</v>
      </c>
      <c r="AB109" t="str">
        <f>'Tulokset-K7'!$N$40</f>
        <v>Mainarit</v>
      </c>
      <c r="AC109" s="16" t="str">
        <f>'Tulokset-K8'!$N$46</f>
        <v>Tonteri Juhani</v>
      </c>
      <c r="AD109" s="16">
        <f>'Tulokset-K8'!$O$46</f>
        <v>204</v>
      </c>
      <c r="AE109" s="16">
        <f>'Tulokset-K8'!$P$46</f>
        <v>0</v>
      </c>
      <c r="AF109" t="str">
        <f>'Tulokset-K8'!$N$40</f>
        <v>Bay</v>
      </c>
    </row>
    <row r="110" spans="1:32" x14ac:dyDescent="0.2">
      <c r="A110" s="16" t="str">
        <f>'Tulokset-K1'!$J$53</f>
        <v>Ratia Jari</v>
      </c>
      <c r="B110" s="16">
        <f>'Tulokset-K1'!$K$53</f>
        <v>226</v>
      </c>
      <c r="C110" s="16">
        <f>'Tulokset-K1'!$L$53</f>
        <v>2</v>
      </c>
      <c r="D110" t="str">
        <f>'Tulokset-K1'!$J$51</f>
        <v>Bay</v>
      </c>
      <c r="E110" s="16" t="str">
        <f>'Tulokset-K2'!$J$53</f>
        <v>Jähi Joonas</v>
      </c>
      <c r="F110" s="16">
        <f>'Tulokset-K2'!$K$53</f>
        <v>214</v>
      </c>
      <c r="G110" s="16">
        <f>'Tulokset-K2'!$L$53</f>
        <v>0</v>
      </c>
      <c r="H110" t="str">
        <f>'Tulokset-K2'!$J$51</f>
        <v>GB</v>
      </c>
      <c r="I110" s="16" t="str">
        <f>'Tulokset-K3'!$J$53</f>
        <v>Käyhkö Tomas</v>
      </c>
      <c r="J110" s="16">
        <f>'Tulokset-K3'!$K$53</f>
        <v>179</v>
      </c>
      <c r="K110" s="16">
        <f>'Tulokset-K3'!$L$53</f>
        <v>0</v>
      </c>
      <c r="L110" t="str">
        <f>'Tulokset-K3'!$J$51</f>
        <v>Mainarit</v>
      </c>
      <c r="M110" s="16" t="str">
        <f>'Tulokset-K4'!$J$53</f>
        <v>Tahvanainen Santtu</v>
      </c>
      <c r="N110" s="16">
        <f>'Tulokset-K4'!$K$53</f>
        <v>225</v>
      </c>
      <c r="O110" s="16">
        <f>'Tulokset-K4'!$L$53</f>
        <v>0</v>
      </c>
      <c r="P110" t="str">
        <f>'Tulokset-K4'!$J$51</f>
        <v>Bay</v>
      </c>
      <c r="Q110" s="16" t="str">
        <f>'Tulokset-K5'!$J$53</f>
        <v>Kivioja Lauri</v>
      </c>
      <c r="R110" s="16">
        <f>'Tulokset-K5'!$K$53</f>
        <v>166</v>
      </c>
      <c r="S110" s="16">
        <f>'Tulokset-K5'!$L$53</f>
        <v>2</v>
      </c>
      <c r="T110" t="str">
        <f>'Tulokset-K5'!$J$51</f>
        <v>TKK</v>
      </c>
      <c r="U110" s="16" t="str">
        <f>'Tulokset-K6'!$J$53</f>
        <v>Ranta Tony</v>
      </c>
      <c r="V110" s="16">
        <f>'Tulokset-K6'!$K$53</f>
        <v>258</v>
      </c>
      <c r="W110" s="16">
        <f>'Tulokset-K6'!$L$53</f>
        <v>2</v>
      </c>
      <c r="X110" t="str">
        <f>'Tulokset-K6'!$J$51</f>
        <v>TPS</v>
      </c>
      <c r="Y110" s="16" t="str">
        <f>'Tulokset-K7'!$J$53</f>
        <v>Partinen Risto</v>
      </c>
      <c r="Z110" s="16">
        <f>'Tulokset-K7'!$K$53</f>
        <v>266</v>
      </c>
      <c r="AA110" s="16">
        <f>'Tulokset-K7'!$L$53</f>
        <v>2</v>
      </c>
      <c r="AB110" t="str">
        <f>'Tulokset-K7'!$J$51</f>
        <v>GH</v>
      </c>
      <c r="AC110" s="16" t="str">
        <f>'Tulokset-K8'!$J$53</f>
        <v>Jähi Joonas</v>
      </c>
      <c r="AD110" s="16">
        <f>'Tulokset-K8'!$K$53</f>
        <v>227</v>
      </c>
      <c r="AE110" s="16">
        <f>'Tulokset-K8'!$L$53</f>
        <v>1</v>
      </c>
      <c r="AF110" t="str">
        <f>'Tulokset-K8'!$J$51</f>
        <v>GB</v>
      </c>
    </row>
    <row r="111" spans="1:32" x14ac:dyDescent="0.2">
      <c r="A111" s="16" t="str">
        <f>'Tulokset-K1'!$J$54</f>
        <v>Tahvanainen Santtu</v>
      </c>
      <c r="B111" s="16">
        <f>'Tulokset-K1'!$K$54</f>
        <v>226</v>
      </c>
      <c r="C111" s="16">
        <f>'Tulokset-K1'!$L$54</f>
        <v>2</v>
      </c>
      <c r="D111" t="str">
        <f>'Tulokset-K1'!$J$51</f>
        <v>Bay</v>
      </c>
      <c r="E111" s="16" t="str">
        <f>'Tulokset-K2'!$J$54</f>
        <v>Saikkala Leevi</v>
      </c>
      <c r="F111" s="16">
        <f>'Tulokset-K2'!$K$54</f>
        <v>177</v>
      </c>
      <c r="G111" s="16">
        <f>'Tulokset-K2'!$L$54</f>
        <v>0</v>
      </c>
      <c r="H111" t="str">
        <f>'Tulokset-K2'!$J$51</f>
        <v>GB</v>
      </c>
      <c r="I111" s="16" t="str">
        <f>'Tulokset-K3'!$J$54</f>
        <v>Juutilainen Lenni</v>
      </c>
      <c r="J111" s="16">
        <f>'Tulokset-K3'!$K$54</f>
        <v>239</v>
      </c>
      <c r="K111" s="16">
        <f>'Tulokset-K3'!$L$54</f>
        <v>2</v>
      </c>
      <c r="L111" t="str">
        <f>'Tulokset-K3'!$J$51</f>
        <v>Mainarit</v>
      </c>
      <c r="M111" s="16" t="str">
        <f>'Tulokset-K4'!$J$54</f>
        <v>Leskinen Simo</v>
      </c>
      <c r="N111" s="16">
        <f>'Tulokset-K4'!$K$54</f>
        <v>214</v>
      </c>
      <c r="O111" s="16">
        <f>'Tulokset-K4'!$L$54</f>
        <v>0</v>
      </c>
      <c r="P111" t="str">
        <f>'Tulokset-K4'!$J$51</f>
        <v>Bay</v>
      </c>
      <c r="Q111" s="16" t="str">
        <f>'Tulokset-K5'!$J$54</f>
        <v>Lahti Markus</v>
      </c>
      <c r="R111" s="16">
        <f>'Tulokset-K5'!$K$54</f>
        <v>244</v>
      </c>
      <c r="S111" s="16">
        <f>'Tulokset-K5'!$L$54</f>
        <v>2</v>
      </c>
      <c r="T111" t="str">
        <f>'Tulokset-K5'!$J$51</f>
        <v>TKK</v>
      </c>
      <c r="U111" s="16" t="str">
        <f>'Tulokset-K6'!$J$54</f>
        <v>Marjakangas Jarno</v>
      </c>
      <c r="V111" s="16">
        <f>'Tulokset-K6'!$K$54</f>
        <v>182</v>
      </c>
      <c r="W111" s="16">
        <f>'Tulokset-K6'!$L$54</f>
        <v>0</v>
      </c>
      <c r="X111" t="str">
        <f>'Tulokset-K6'!$J$51</f>
        <v>TPS</v>
      </c>
      <c r="Y111" s="16" t="str">
        <f>'Tulokset-K7'!$J$54</f>
        <v>Päiviö Patrik</v>
      </c>
      <c r="Z111" s="16">
        <f>'Tulokset-K7'!$K$54</f>
        <v>182</v>
      </c>
      <c r="AA111" s="16">
        <f>'Tulokset-K7'!$L$54</f>
        <v>0</v>
      </c>
      <c r="AB111" t="str">
        <f>'Tulokset-K7'!$J$51</f>
        <v>GH</v>
      </c>
      <c r="AC111" s="16" t="str">
        <f>'Tulokset-K8'!$J$54</f>
        <v>Putkisto Teemu</v>
      </c>
      <c r="AD111" s="16">
        <f>'Tulokset-K8'!$K$54</f>
        <v>186</v>
      </c>
      <c r="AE111" s="16">
        <f>'Tulokset-K8'!$L$54</f>
        <v>0</v>
      </c>
      <c r="AF111" t="str">
        <f>'Tulokset-K8'!$J$51</f>
        <v>GB</v>
      </c>
    </row>
    <row r="112" spans="1:32" x14ac:dyDescent="0.2">
      <c r="A112" s="16" t="str">
        <f>'Tulokset-K1'!$J$55</f>
        <v>Ahokas Jesse</v>
      </c>
      <c r="B112" s="16">
        <f>'Tulokset-K1'!$K$55</f>
        <v>222</v>
      </c>
      <c r="C112" s="16">
        <f>'Tulokset-K1'!$L$55</f>
        <v>2</v>
      </c>
      <c r="D112" t="str">
        <f>'Tulokset-K1'!$J$51</f>
        <v>Bay</v>
      </c>
      <c r="E112" s="16" t="str">
        <f>'Tulokset-K2'!$J$55</f>
        <v>Pajari Olli-Pekka</v>
      </c>
      <c r="F112" s="16">
        <f>'Tulokset-K2'!$K$55</f>
        <v>181</v>
      </c>
      <c r="G112" s="16">
        <f>'Tulokset-K2'!$L$55</f>
        <v>2</v>
      </c>
      <c r="H112" t="str">
        <f>'Tulokset-K2'!$J$51</f>
        <v>GB</v>
      </c>
      <c r="I112" s="16" t="str">
        <f>'Tulokset-K3'!$J$55</f>
        <v>Hirvonen Mikko</v>
      </c>
      <c r="J112" s="16">
        <f>'Tulokset-K3'!$K$55</f>
        <v>179</v>
      </c>
      <c r="K112" s="16">
        <f>'Tulokset-K3'!$L$55</f>
        <v>0</v>
      </c>
      <c r="L112" t="str">
        <f>'Tulokset-K3'!$J$51</f>
        <v>Mainarit</v>
      </c>
      <c r="M112" s="16" t="str">
        <f>'Tulokset-K4'!$J$55</f>
        <v>Leskinen Roni</v>
      </c>
      <c r="N112" s="16">
        <f>'Tulokset-K4'!$K$55</f>
        <v>230</v>
      </c>
      <c r="O112" s="16">
        <f>'Tulokset-K4'!$L$55</f>
        <v>2</v>
      </c>
      <c r="P112" t="str">
        <f>'Tulokset-K4'!$J$51</f>
        <v>Bay</v>
      </c>
      <c r="Q112" s="16" t="str">
        <f>'Tulokset-K5'!$J$55</f>
        <v>Broms Atte</v>
      </c>
      <c r="R112" s="16">
        <f>'Tulokset-K5'!$K$55</f>
        <v>155</v>
      </c>
      <c r="S112" s="16">
        <f>'Tulokset-K5'!$L$55</f>
        <v>0</v>
      </c>
      <c r="T112" t="str">
        <f>'Tulokset-K5'!$J$51</f>
        <v>TKK</v>
      </c>
      <c r="U112" s="16" t="str">
        <f>'Tulokset-K6'!$J$55</f>
        <v>Oksman Karri</v>
      </c>
      <c r="V112" s="16">
        <f>'Tulokset-K6'!$K$55</f>
        <v>211</v>
      </c>
      <c r="W112" s="16">
        <f>'Tulokset-K6'!$L$55</f>
        <v>2</v>
      </c>
      <c r="X112" t="str">
        <f>'Tulokset-K6'!$J$51</f>
        <v>TPS</v>
      </c>
      <c r="Y112" s="16" t="str">
        <f>'Tulokset-K7'!$J$55</f>
        <v>Hietarinne Klaus-Kristian</v>
      </c>
      <c r="Z112" s="16">
        <f>'Tulokset-K7'!$K$55</f>
        <v>208</v>
      </c>
      <c r="AA112" s="16">
        <f>'Tulokset-K7'!$L$55</f>
        <v>2</v>
      </c>
      <c r="AB112" t="str">
        <f>'Tulokset-K7'!$J$51</f>
        <v>GH</v>
      </c>
      <c r="AC112" s="16" t="str">
        <f>'Tulokset-K8'!$J$55</f>
        <v>Saikkala Leevi</v>
      </c>
      <c r="AD112" s="16">
        <f>'Tulokset-K8'!$K$55</f>
        <v>243</v>
      </c>
      <c r="AE112" s="16">
        <f>'Tulokset-K8'!$L$55</f>
        <v>2</v>
      </c>
      <c r="AF112" t="str">
        <f>'Tulokset-K8'!$J$51</f>
        <v>GB</v>
      </c>
    </row>
    <row r="113" spans="1:32" x14ac:dyDescent="0.2">
      <c r="A113" s="16" t="str">
        <f>'Tulokset-K1'!$J$56</f>
        <v>Tonteri Juhani</v>
      </c>
      <c r="B113" s="16">
        <f>'Tulokset-K1'!$K$56</f>
        <v>175</v>
      </c>
      <c r="C113" s="16">
        <f>'Tulokset-K1'!$L$56</f>
        <v>0</v>
      </c>
      <c r="D113" t="str">
        <f>'Tulokset-K1'!$J$51</f>
        <v>Bay</v>
      </c>
      <c r="E113" s="16" t="str">
        <f>'Tulokset-K2'!$J$56</f>
        <v>Putkisto Teemu</v>
      </c>
      <c r="F113" s="16">
        <f>'Tulokset-K2'!$K$56</f>
        <v>157</v>
      </c>
      <c r="G113" s="16">
        <f>'Tulokset-K2'!$L$56</f>
        <v>0</v>
      </c>
      <c r="H113" t="str">
        <f>'Tulokset-K2'!$J$51</f>
        <v>GB</v>
      </c>
      <c r="I113" s="16" t="str">
        <f>'Tulokset-K3'!$J$56</f>
        <v>Väänänen Luukas</v>
      </c>
      <c r="J113" s="16">
        <f>'Tulokset-K3'!$K$56</f>
        <v>226</v>
      </c>
      <c r="K113" s="16">
        <f>'Tulokset-K3'!$L$56</f>
        <v>2</v>
      </c>
      <c r="L113" t="str">
        <f>'Tulokset-K3'!$J$51</f>
        <v>Mainarit</v>
      </c>
      <c r="M113" s="16" t="str">
        <f>'Tulokset-K4'!$J$56</f>
        <v>Ahokas Jesse</v>
      </c>
      <c r="N113" s="16">
        <f>'Tulokset-K4'!$K$56</f>
        <v>148</v>
      </c>
      <c r="O113" s="16">
        <f>'Tulokset-K4'!$L$56</f>
        <v>0</v>
      </c>
      <c r="P113" t="str">
        <f>'Tulokset-K4'!$J$51</f>
        <v>Bay</v>
      </c>
      <c r="Q113" s="16" t="str">
        <f>'Tulokset-K5'!$J$56</f>
        <v>Heinonen Markus</v>
      </c>
      <c r="R113" s="16">
        <f>'Tulokset-K5'!$K$56</f>
        <v>179</v>
      </c>
      <c r="S113" s="16">
        <f>'Tulokset-K5'!$L$56</f>
        <v>0</v>
      </c>
      <c r="T113" t="str">
        <f>'Tulokset-K5'!$J$51</f>
        <v>TKK</v>
      </c>
      <c r="U113" s="16" t="str">
        <f>'Tulokset-K6'!$J$56</f>
        <v>Valaranta Samu</v>
      </c>
      <c r="V113" s="16">
        <f>'Tulokset-K6'!$K$56</f>
        <v>194</v>
      </c>
      <c r="W113" s="16">
        <f>'Tulokset-K6'!$L$56</f>
        <v>0</v>
      </c>
      <c r="X113" t="str">
        <f>'Tulokset-K6'!$J$51</f>
        <v>TPS</v>
      </c>
      <c r="Y113" s="16" t="str">
        <f>'Tulokset-K7'!$J$56</f>
        <v>Mäenpää Jouni</v>
      </c>
      <c r="Z113" s="16">
        <f>'Tulokset-K7'!$K$56</f>
        <v>199</v>
      </c>
      <c r="AA113" s="16">
        <f>'Tulokset-K7'!$L$56</f>
        <v>2</v>
      </c>
      <c r="AB113" t="str">
        <f>'Tulokset-K7'!$J$51</f>
        <v>GH</v>
      </c>
      <c r="AC113" s="16" t="str">
        <f>'Tulokset-K8'!$J$56</f>
        <v>Pajari Olli-Pekka</v>
      </c>
      <c r="AD113" s="16">
        <f>'Tulokset-K8'!$K$56</f>
        <v>247</v>
      </c>
      <c r="AE113" s="16">
        <f>'Tulokset-K8'!$L$56</f>
        <v>0</v>
      </c>
      <c r="AF113" t="str">
        <f>'Tulokset-K8'!$J$51</f>
        <v>GB</v>
      </c>
    </row>
    <row r="114" spans="1:32" x14ac:dyDescent="0.2">
      <c r="A114" s="16" t="str">
        <f>'Tulokset-K1'!$J$57</f>
        <v>Laine Henry</v>
      </c>
      <c r="B114" s="16">
        <f>'Tulokset-K1'!$K$57</f>
        <v>207</v>
      </c>
      <c r="C114" s="16">
        <f>'Tulokset-K1'!$L$57</f>
        <v>0</v>
      </c>
      <c r="D114" t="str">
        <f>'Tulokset-K1'!$J$51</f>
        <v>Bay</v>
      </c>
      <c r="E114" s="16" t="str">
        <f>'Tulokset-K2'!$J$57</f>
        <v>Puharinen Pyry</v>
      </c>
      <c r="F114" s="16">
        <f>'Tulokset-K2'!$K$57</f>
        <v>185</v>
      </c>
      <c r="G114" s="16">
        <f>'Tulokset-K2'!$L$57</f>
        <v>2</v>
      </c>
      <c r="H114" t="str">
        <f>'Tulokset-K2'!$J$51</f>
        <v>GB</v>
      </c>
      <c r="I114" s="16" t="str">
        <f>'Tulokset-K3'!$J$57</f>
        <v>Rissanen Juho</v>
      </c>
      <c r="J114" s="16">
        <f>'Tulokset-K3'!$K$57</f>
        <v>217</v>
      </c>
      <c r="K114" s="16">
        <f>'Tulokset-K3'!$L$57</f>
        <v>2</v>
      </c>
      <c r="L114" t="str">
        <f>'Tulokset-K3'!$J$51</f>
        <v>Mainarit</v>
      </c>
      <c r="M114" s="16" t="str">
        <f>'Tulokset-K4'!$J$57</f>
        <v>Tonteri Juhani</v>
      </c>
      <c r="N114" s="16">
        <f>'Tulokset-K4'!$K$57</f>
        <v>191</v>
      </c>
      <c r="O114" s="16">
        <f>'Tulokset-K4'!$L$57</f>
        <v>0</v>
      </c>
      <c r="P114" t="str">
        <f>'Tulokset-K4'!$J$51</f>
        <v>Bay</v>
      </c>
      <c r="Q114" s="16" t="str">
        <f>'Tulokset-K5'!$J$57</f>
        <v>Salonen Petteri</v>
      </c>
      <c r="R114" s="16">
        <f>'Tulokset-K5'!$K$57</f>
        <v>220</v>
      </c>
      <c r="S114" s="16">
        <f>'Tulokset-K5'!$L$57</f>
        <v>0</v>
      </c>
      <c r="T114" t="str">
        <f>'Tulokset-K5'!$J$51</f>
        <v>TKK</v>
      </c>
      <c r="U114" s="16" t="str">
        <f>'Tulokset-K6'!$J$57</f>
        <v>Rikkola Juuso</v>
      </c>
      <c r="V114" s="16">
        <f>'Tulokset-K6'!$K$57</f>
        <v>217</v>
      </c>
      <c r="W114" s="16">
        <f>'Tulokset-K6'!$L$57</f>
        <v>2</v>
      </c>
      <c r="X114" t="str">
        <f>'Tulokset-K6'!$J$51</f>
        <v>TPS</v>
      </c>
      <c r="Y114" s="16" t="str">
        <f>'Tulokset-K7'!$J$57</f>
        <v>Lahtinen Markus</v>
      </c>
      <c r="Z114" s="16">
        <f>'Tulokset-K7'!$K$57</f>
        <v>178</v>
      </c>
      <c r="AA114" s="16">
        <f>'Tulokset-K7'!$L$57</f>
        <v>0</v>
      </c>
      <c r="AB114" t="str">
        <f>'Tulokset-K7'!$J$51</f>
        <v>GH</v>
      </c>
      <c r="AC114" s="16" t="str">
        <f>'Tulokset-K8'!$J$57</f>
        <v>Puharinen Pyry</v>
      </c>
      <c r="AD114" s="16">
        <f>'Tulokset-K8'!$K$57</f>
        <v>245</v>
      </c>
      <c r="AE114" s="16">
        <f>'Tulokset-K8'!$L$57</f>
        <v>2</v>
      </c>
      <c r="AF114" t="str">
        <f>'Tulokset-K8'!$J$51</f>
        <v>GB</v>
      </c>
    </row>
    <row r="115" spans="1:32" x14ac:dyDescent="0.2">
      <c r="A115" s="16" t="str">
        <f>'Tulokset-K1'!$N$53</f>
        <v>Ranta Tony</v>
      </c>
      <c r="B115" s="16">
        <f>'Tulokset-K1'!$O$53</f>
        <v>181</v>
      </c>
      <c r="C115" s="16">
        <f>'Tulokset-K1'!$P$53</f>
        <v>0</v>
      </c>
      <c r="D115" t="str">
        <f>'Tulokset-K1'!$N$51</f>
        <v>TPS</v>
      </c>
      <c r="E115" s="16" t="str">
        <f>'Tulokset-K2'!$N$53</f>
        <v>Ratia Jari</v>
      </c>
      <c r="F115" s="16">
        <f>'Tulokset-K2'!$O$53</f>
        <v>239</v>
      </c>
      <c r="G115" s="16">
        <f>'Tulokset-K2'!$P$53</f>
        <v>2</v>
      </c>
      <c r="H115" t="str">
        <f>'Tulokset-K2'!$N$51</f>
        <v>Bay</v>
      </c>
      <c r="I115" s="16" t="str">
        <f>'Tulokset-K3'!$N$53</f>
        <v>Puumala Henrik</v>
      </c>
      <c r="J115" s="16">
        <f>'Tulokset-K3'!$O$53</f>
        <v>255</v>
      </c>
      <c r="K115" s="16">
        <f>'Tulokset-K3'!$P$53</f>
        <v>2</v>
      </c>
      <c r="L115" t="str">
        <f>'Tulokset-K3'!$N$51</f>
        <v>TKK</v>
      </c>
      <c r="M115" s="16" t="str">
        <f>'Tulokset-K4'!$N$53</f>
        <v>Käyhkö Tomas</v>
      </c>
      <c r="N115" s="16">
        <f>'Tulokset-K4'!$O$53</f>
        <v>228</v>
      </c>
      <c r="O115" s="16">
        <f>'Tulokset-K4'!$P$53</f>
        <v>2</v>
      </c>
      <c r="P115" t="str">
        <f>'Tulokset-K4'!$N$51</f>
        <v>Mainarit</v>
      </c>
      <c r="Q115" s="16" t="str">
        <f>'Tulokset-K5'!$N$53</f>
        <v>Salmi Lauri</v>
      </c>
      <c r="R115" s="16">
        <f>'Tulokset-K5'!$O$53</f>
        <v>163</v>
      </c>
      <c r="S115" s="16">
        <f>'Tulokset-K5'!$P$53</f>
        <v>0</v>
      </c>
      <c r="T115" t="str">
        <f>'Tulokset-K5'!$N$51</f>
        <v>BcStory</v>
      </c>
      <c r="U115" s="16" t="str">
        <f>'Tulokset-K6'!$N$53</f>
        <v>Broms Atte</v>
      </c>
      <c r="V115" s="16">
        <f>'Tulokset-K6'!$O$53</f>
        <v>217</v>
      </c>
      <c r="W115" s="16">
        <f>'Tulokset-K6'!$P$53</f>
        <v>0</v>
      </c>
      <c r="X115" t="str">
        <f>'Tulokset-K6'!$N$51</f>
        <v>TKK</v>
      </c>
      <c r="Y115" s="16" t="str">
        <f>'Tulokset-K7'!$N$53</f>
        <v>Ranta Tony</v>
      </c>
      <c r="Z115" s="16">
        <f>'Tulokset-K7'!$O$53</f>
        <v>236</v>
      </c>
      <c r="AA115" s="16">
        <f>'Tulokset-K7'!$P$53</f>
        <v>0</v>
      </c>
      <c r="AB115" t="str">
        <f>'Tulokset-K7'!$N$51</f>
        <v>TPS</v>
      </c>
      <c r="AC115" s="16" t="str">
        <f>'Tulokset-K8'!$N$53</f>
        <v>Ranta Tony</v>
      </c>
      <c r="AD115" s="16">
        <f>'Tulokset-K8'!$O$53</f>
        <v>227</v>
      </c>
      <c r="AE115" s="16">
        <f>'Tulokset-K8'!$P$53</f>
        <v>1</v>
      </c>
      <c r="AF115" t="str">
        <f>'Tulokset-K8'!$N$51</f>
        <v>TPS</v>
      </c>
    </row>
    <row r="116" spans="1:32" x14ac:dyDescent="0.2">
      <c r="A116" s="16" t="str">
        <f>'Tulokset-K1'!$N$54</f>
        <v>Marjakangas Jarno</v>
      </c>
      <c r="B116" s="16">
        <f>'Tulokset-K1'!$O$54</f>
        <v>170</v>
      </c>
      <c r="C116" s="16">
        <f>'Tulokset-K1'!$P$54</f>
        <v>0</v>
      </c>
      <c r="D116" t="str">
        <f>'Tulokset-K1'!$N$51</f>
        <v>TPS</v>
      </c>
      <c r="E116" s="16" t="str">
        <f>'Tulokset-K2'!$N$54</f>
        <v>Tahvanainen Santtu</v>
      </c>
      <c r="F116" s="16">
        <f>'Tulokset-K2'!$O$54</f>
        <v>224</v>
      </c>
      <c r="G116" s="16">
        <f>'Tulokset-K2'!$P$54</f>
        <v>2</v>
      </c>
      <c r="H116" t="str">
        <f>'Tulokset-K2'!$N$51</f>
        <v>Bay</v>
      </c>
      <c r="I116" s="16" t="str">
        <f>'Tulokset-K3'!$N$54</f>
        <v>Heinonen Markus</v>
      </c>
      <c r="J116" s="16">
        <f>'Tulokset-K3'!$O$54</f>
        <v>203</v>
      </c>
      <c r="K116" s="16">
        <f>'Tulokset-K3'!$P$54</f>
        <v>0</v>
      </c>
      <c r="L116" t="str">
        <f>'Tulokset-K3'!$N$51</f>
        <v>TKK</v>
      </c>
      <c r="M116" s="16" t="str">
        <f>'Tulokset-K4'!$N$54</f>
        <v>Juutilainen Lenni</v>
      </c>
      <c r="N116" s="16">
        <f>'Tulokset-K4'!$O$54</f>
        <v>246</v>
      </c>
      <c r="O116" s="16">
        <f>'Tulokset-K4'!$P$54</f>
        <v>2</v>
      </c>
      <c r="P116" t="str">
        <f>'Tulokset-K4'!$N$51</f>
        <v>Mainarit</v>
      </c>
      <c r="Q116" s="16" t="str">
        <f>'Tulokset-K5'!$N$54</f>
        <v>Haldén Niko</v>
      </c>
      <c r="R116" s="16">
        <f>'Tulokset-K5'!$O$54</f>
        <v>184</v>
      </c>
      <c r="S116" s="16">
        <f>'Tulokset-K5'!$P$54</f>
        <v>0</v>
      </c>
      <c r="T116" t="str">
        <f>'Tulokset-K5'!$N$51</f>
        <v>BcStory</v>
      </c>
      <c r="U116" s="16" t="str">
        <f>'Tulokset-K6'!$N$54</f>
        <v>Kivioja Lauri</v>
      </c>
      <c r="V116" s="16">
        <f>'Tulokset-K6'!$O$54</f>
        <v>190</v>
      </c>
      <c r="W116" s="16">
        <f>'Tulokset-K6'!$P$54</f>
        <v>2</v>
      </c>
      <c r="X116" t="str">
        <f>'Tulokset-K6'!$N$51</f>
        <v>TKK</v>
      </c>
      <c r="Y116" s="16" t="str">
        <f>'Tulokset-K7'!$N$54</f>
        <v>Oksanen Jere</v>
      </c>
      <c r="Z116" s="16">
        <f>'Tulokset-K7'!$O$54</f>
        <v>207</v>
      </c>
      <c r="AA116" s="16">
        <f>'Tulokset-K7'!$P$54</f>
        <v>2</v>
      </c>
      <c r="AB116" t="str">
        <f>'Tulokset-K7'!$N$51</f>
        <v>TPS</v>
      </c>
      <c r="AC116" s="16" t="str">
        <f>'Tulokset-K8'!$N$54</f>
        <v>Oksanen Jere</v>
      </c>
      <c r="AD116" s="16">
        <f>'Tulokset-K8'!$O$54</f>
        <v>245</v>
      </c>
      <c r="AE116" s="16">
        <f>'Tulokset-K8'!$P$54</f>
        <v>2</v>
      </c>
      <c r="AF116" t="str">
        <f>'Tulokset-K8'!$N$51</f>
        <v>TPS</v>
      </c>
    </row>
    <row r="117" spans="1:32" x14ac:dyDescent="0.2">
      <c r="A117" s="16" t="str">
        <f>'Tulokset-K1'!$N$55</f>
        <v>Rikkola Juuso</v>
      </c>
      <c r="B117" s="16">
        <f>'Tulokset-K1'!$O$55</f>
        <v>181</v>
      </c>
      <c r="C117" s="16">
        <f>'Tulokset-K1'!$P$55</f>
        <v>0</v>
      </c>
      <c r="D117" t="str">
        <f>'Tulokset-K1'!$N$51</f>
        <v>TPS</v>
      </c>
      <c r="E117" s="16" t="str">
        <f>'Tulokset-K2'!$N$55</f>
        <v>Ahokas Jesse</v>
      </c>
      <c r="F117" s="16">
        <f>'Tulokset-K2'!$O$55</f>
        <v>178</v>
      </c>
      <c r="G117" s="16">
        <f>'Tulokset-K2'!$P$55</f>
        <v>0</v>
      </c>
      <c r="H117" t="str">
        <f>'Tulokset-K2'!$N$51</f>
        <v>Bay</v>
      </c>
      <c r="I117" s="16" t="str">
        <f>'Tulokset-K3'!$N$55</f>
        <v>Häggman Ville</v>
      </c>
      <c r="J117" s="16">
        <f>'Tulokset-K3'!$O$55</f>
        <v>230</v>
      </c>
      <c r="K117" s="16">
        <f>'Tulokset-K3'!$P$55</f>
        <v>2</v>
      </c>
      <c r="L117" t="str">
        <f>'Tulokset-K3'!$N$51</f>
        <v>TKK</v>
      </c>
      <c r="M117" s="16" t="str">
        <f>'Tulokset-K4'!$N$55</f>
        <v>Hirvonen Mikko</v>
      </c>
      <c r="N117" s="16">
        <f>'Tulokset-K4'!$O$55</f>
        <v>199</v>
      </c>
      <c r="O117" s="16">
        <f>'Tulokset-K4'!$P$55</f>
        <v>0</v>
      </c>
      <c r="P117" t="str">
        <f>'Tulokset-K4'!$N$51</f>
        <v>Mainarit</v>
      </c>
      <c r="Q117" s="16" t="str">
        <f>'Tulokset-K5'!$N$55</f>
        <v>Keskiruokanen Markus</v>
      </c>
      <c r="R117" s="16">
        <f>'Tulokset-K5'!$O$55</f>
        <v>183</v>
      </c>
      <c r="S117" s="16">
        <f>'Tulokset-K5'!$P$55</f>
        <v>2</v>
      </c>
      <c r="T117" t="str">
        <f>'Tulokset-K5'!$N$51</f>
        <v>BcStory</v>
      </c>
      <c r="U117" s="16" t="str">
        <f>'Tulokset-K6'!$N$55</f>
        <v>Häggman Ville</v>
      </c>
      <c r="V117" s="16">
        <f>'Tulokset-K6'!$O$55</f>
        <v>182</v>
      </c>
      <c r="W117" s="16">
        <f>'Tulokset-K6'!$P$55</f>
        <v>0</v>
      </c>
      <c r="X117" t="str">
        <f>'Tulokset-K6'!$N$51</f>
        <v>TKK</v>
      </c>
      <c r="Y117" s="16" t="str">
        <f>'Tulokset-K7'!$N$55</f>
        <v>Oksman Karri</v>
      </c>
      <c r="Z117" s="16">
        <f>'Tulokset-K7'!$O$55</f>
        <v>205</v>
      </c>
      <c r="AA117" s="16">
        <f>'Tulokset-K7'!$P$55</f>
        <v>0</v>
      </c>
      <c r="AB117" t="str">
        <f>'Tulokset-K7'!$N$51</f>
        <v>TPS</v>
      </c>
      <c r="AC117" s="16" t="str">
        <f>'Tulokset-K8'!$N$55</f>
        <v>Oksman Karri</v>
      </c>
      <c r="AD117" s="16">
        <f>'Tulokset-K8'!$O$55</f>
        <v>167</v>
      </c>
      <c r="AE117" s="16">
        <f>'Tulokset-K8'!$P$55</f>
        <v>0</v>
      </c>
      <c r="AF117" t="str">
        <f>'Tulokset-K8'!$N$51</f>
        <v>TPS</v>
      </c>
    </row>
    <row r="118" spans="1:32" x14ac:dyDescent="0.2">
      <c r="A118" s="16" t="str">
        <f>'Tulokset-K1'!$N$56</f>
        <v>Valaranta Samu</v>
      </c>
      <c r="B118" s="16">
        <f>'Tulokset-K1'!$O$56</f>
        <v>220</v>
      </c>
      <c r="C118" s="16">
        <f>'Tulokset-K1'!$P$56</f>
        <v>2</v>
      </c>
      <c r="D118" t="str">
        <f>'Tulokset-K1'!$N$51</f>
        <v>TPS</v>
      </c>
      <c r="E118" s="16" t="str">
        <f>'Tulokset-K2'!$N$56</f>
        <v>Tonteri Juhani</v>
      </c>
      <c r="F118" s="16">
        <f>'Tulokset-K2'!$O$56</f>
        <v>198</v>
      </c>
      <c r="G118" s="16">
        <f>'Tulokset-K2'!$P$56</f>
        <v>2</v>
      </c>
      <c r="H118" t="str">
        <f>'Tulokset-K2'!$N$51</f>
        <v>Bay</v>
      </c>
      <c r="I118" s="16" t="str">
        <f>'Tulokset-K3'!$N$56</f>
        <v>Salonen Petteri</v>
      </c>
      <c r="J118" s="16">
        <f>'Tulokset-K3'!$O$56</f>
        <v>213</v>
      </c>
      <c r="K118" s="16">
        <f>'Tulokset-K3'!$P$56</f>
        <v>0</v>
      </c>
      <c r="L118" t="str">
        <f>'Tulokset-K3'!$N$51</f>
        <v>TKK</v>
      </c>
      <c r="M118" s="16" t="str">
        <f>'Tulokset-K4'!$N$56</f>
        <v>Väänänen Luukas</v>
      </c>
      <c r="N118" s="16">
        <f>'Tulokset-K4'!$O$56</f>
        <v>223</v>
      </c>
      <c r="O118" s="16">
        <f>'Tulokset-K4'!$P$56</f>
        <v>2</v>
      </c>
      <c r="P118" t="str">
        <f>'Tulokset-K4'!$N$51</f>
        <v>Mainarit</v>
      </c>
      <c r="Q118" s="16" t="str">
        <f>'Tulokset-K5'!$N$56</f>
        <v>Salomaa Kaaron</v>
      </c>
      <c r="R118" s="16">
        <f>'Tulokset-K5'!$O$56</f>
        <v>181</v>
      </c>
      <c r="S118" s="16">
        <f>'Tulokset-K5'!$P$56</f>
        <v>2</v>
      </c>
      <c r="T118" t="str">
        <f>'Tulokset-K5'!$N$51</f>
        <v>BcStory</v>
      </c>
      <c r="U118" s="16" t="str">
        <f>'Tulokset-K6'!$N$56</f>
        <v>Heinonen Markus</v>
      </c>
      <c r="V118" s="16">
        <f>'Tulokset-K6'!$O$56</f>
        <v>224</v>
      </c>
      <c r="W118" s="16">
        <f>'Tulokset-K6'!$P$56</f>
        <v>2</v>
      </c>
      <c r="X118" t="str">
        <f>'Tulokset-K6'!$N$51</f>
        <v>TKK</v>
      </c>
      <c r="Y118" s="16" t="str">
        <f>'Tulokset-K7'!$N$56</f>
        <v>Marjakangas Jarno</v>
      </c>
      <c r="Z118" s="16">
        <f>'Tulokset-K7'!$O$56</f>
        <v>161</v>
      </c>
      <c r="AA118" s="16">
        <f>'Tulokset-K7'!$P$56</f>
        <v>0</v>
      </c>
      <c r="AB118" t="str">
        <f>'Tulokset-K7'!$N$51</f>
        <v>TPS</v>
      </c>
      <c r="AC118" s="16" t="str">
        <f>'Tulokset-K8'!$N$56</f>
        <v>Marjakangas Jarno</v>
      </c>
      <c r="AD118" s="16">
        <f>'Tulokset-K8'!$O$56</f>
        <v>256</v>
      </c>
      <c r="AE118" s="16">
        <f>'Tulokset-K8'!$P$56</f>
        <v>2</v>
      </c>
      <c r="AF118" t="str">
        <f>'Tulokset-K8'!$N$51</f>
        <v>TPS</v>
      </c>
    </row>
    <row r="119" spans="1:32" x14ac:dyDescent="0.2">
      <c r="A119" s="16" t="str">
        <f>'Tulokset-K1'!$N$57</f>
        <v>Kallio Jesse</v>
      </c>
      <c r="B119" s="16">
        <f>'Tulokset-K1'!$O$57</f>
        <v>224</v>
      </c>
      <c r="C119" s="16">
        <f>'Tulokset-K1'!$P$57</f>
        <v>2</v>
      </c>
      <c r="D119" t="str">
        <f>'Tulokset-K1'!$N$51</f>
        <v>TPS</v>
      </c>
      <c r="E119" s="16" t="str">
        <f>'Tulokset-K2'!$N$57</f>
        <v>Laine Henry</v>
      </c>
      <c r="F119" s="16">
        <f>'Tulokset-K2'!$O$57</f>
        <v>171</v>
      </c>
      <c r="G119" s="16">
        <f>'Tulokset-K2'!$P$57</f>
        <v>0</v>
      </c>
      <c r="H119" t="str">
        <f>'Tulokset-K2'!$N$51</f>
        <v>Bay</v>
      </c>
      <c r="I119" s="16" t="str">
        <f>'Tulokset-K3'!$N$57</f>
        <v>Lahti Jarno</v>
      </c>
      <c r="J119" s="16">
        <f>'Tulokset-K3'!$O$57</f>
        <v>191</v>
      </c>
      <c r="K119" s="16">
        <f>'Tulokset-K3'!$P$57</f>
        <v>0</v>
      </c>
      <c r="L119" t="str">
        <f>'Tulokset-K3'!$N$51</f>
        <v>TKK</v>
      </c>
      <c r="M119" s="16" t="str">
        <f>'Tulokset-K4'!$N$57</f>
        <v>Rissanen Juho</v>
      </c>
      <c r="N119" s="16">
        <f>'Tulokset-K4'!$O$57</f>
        <v>215</v>
      </c>
      <c r="O119" s="16">
        <f>'Tulokset-K4'!$P$57</f>
        <v>2</v>
      </c>
      <c r="P119" t="str">
        <f>'Tulokset-K4'!$N$51</f>
        <v>Mainarit</v>
      </c>
      <c r="Q119" s="16" t="str">
        <f>'Tulokset-K5'!$N$57</f>
        <v>Juutilainen Santtu</v>
      </c>
      <c r="R119" s="16">
        <f>'Tulokset-K5'!$O$57</f>
        <v>233</v>
      </c>
      <c r="S119" s="16">
        <f>'Tulokset-K5'!$P$57</f>
        <v>2</v>
      </c>
      <c r="T119" t="str">
        <f>'Tulokset-K5'!$N$51</f>
        <v>BcStory</v>
      </c>
      <c r="U119" s="16" t="str">
        <f>'Tulokset-K6'!$N$57</f>
        <v>Salonen Petteri</v>
      </c>
      <c r="V119" s="16">
        <f>'Tulokset-K6'!$O$57</f>
        <v>196</v>
      </c>
      <c r="W119" s="16">
        <f>'Tulokset-K6'!$P$57</f>
        <v>0</v>
      </c>
      <c r="X119" t="str">
        <f>'Tulokset-K6'!$N$51</f>
        <v>TKK</v>
      </c>
      <c r="Y119" s="16" t="str">
        <f>'Tulokset-K7'!$N$57</f>
        <v>Valaranta Samu</v>
      </c>
      <c r="Z119" s="16">
        <f>'Tulokset-K7'!$O$57</f>
        <v>209</v>
      </c>
      <c r="AA119" s="16">
        <f>'Tulokset-K7'!$P$57</f>
        <v>2</v>
      </c>
      <c r="AB119" t="str">
        <f>'Tulokset-K7'!$N$51</f>
        <v>TPS</v>
      </c>
      <c r="AC119" s="16" t="str">
        <f>'Tulokset-K8'!$N$57</f>
        <v>Valaranta Samu</v>
      </c>
      <c r="AD119" s="16">
        <f>'Tulokset-K8'!$O$57</f>
        <v>212</v>
      </c>
      <c r="AE119" s="16">
        <f>'Tulokset-K8'!$P$57</f>
        <v>0</v>
      </c>
      <c r="AF119" t="str">
        <f>'Tulokset-K8'!$N$51</f>
        <v>TPS</v>
      </c>
    </row>
    <row r="120" spans="1:32" x14ac:dyDescent="0.2">
      <c r="A120" s="16" t="str">
        <f>'Tulokset-K1'!$J$64</f>
        <v>Hyytiä Tatu</v>
      </c>
      <c r="B120" s="16">
        <f>'Tulokset-K1'!$K$64</f>
        <v>157</v>
      </c>
      <c r="C120" s="16">
        <f>'Tulokset-K1'!$L$64</f>
        <v>0</v>
      </c>
      <c r="D120" t="str">
        <f>'Tulokset-K1'!$J$62</f>
        <v>WRB</v>
      </c>
      <c r="E120" s="16" t="str">
        <f>'Tulokset-K2'!$J$64</f>
        <v>Käyhkö Tomas</v>
      </c>
      <c r="F120" s="16">
        <f>'Tulokset-K2'!$K$64</f>
        <v>207</v>
      </c>
      <c r="G120" s="16">
        <f>'Tulokset-K2'!$L$64</f>
        <v>2</v>
      </c>
      <c r="H120" t="str">
        <f>'Tulokset-K2'!$J$62</f>
        <v>Mainarit</v>
      </c>
      <c r="I120" s="16" t="str">
        <f>'Tulokset-K3'!$J$64</f>
        <v>Oksanen Joni</v>
      </c>
      <c r="J120" s="16">
        <f>'Tulokset-K3'!$K$64</f>
        <v>196</v>
      </c>
      <c r="K120" s="16">
        <f>'Tulokset-K3'!$L$64</f>
        <v>0</v>
      </c>
      <c r="L120" t="str">
        <f>'Tulokset-K3'!$J$62</f>
        <v>AllStars</v>
      </c>
      <c r="M120" s="16" t="str">
        <f>'Tulokset-K4'!$J$64</f>
        <v>Pirhonen Jarkko</v>
      </c>
      <c r="N120" s="16">
        <f>'Tulokset-K4'!$K$64</f>
        <v>205</v>
      </c>
      <c r="O120" s="16">
        <f>'Tulokset-K4'!$L$64</f>
        <v>0</v>
      </c>
      <c r="P120" t="str">
        <f>'Tulokset-K4'!$J$62</f>
        <v>BcStory</v>
      </c>
      <c r="Q120" s="16" t="str">
        <f>'Tulokset-K5'!$J$64</f>
        <v>Melanen Markus</v>
      </c>
      <c r="R120" s="16">
        <f>'Tulokset-K5'!$K$64</f>
        <v>172</v>
      </c>
      <c r="S120" s="16">
        <f>'Tulokset-K5'!$L$64</f>
        <v>0</v>
      </c>
      <c r="T120" t="str">
        <f>'Tulokset-K5'!$J$62</f>
        <v>GH</v>
      </c>
      <c r="U120" s="16" t="str">
        <f>'Tulokset-K6'!$J$64</f>
        <v>Juselius Matti</v>
      </c>
      <c r="V120" s="16">
        <f>'Tulokset-K6'!$K$64</f>
        <v>234</v>
      </c>
      <c r="W120" s="16">
        <f>'Tulokset-K6'!$L$64</f>
        <v>2</v>
      </c>
      <c r="X120" t="str">
        <f>'Tulokset-K6'!$J$62</f>
        <v>RäMe</v>
      </c>
      <c r="Y120" s="16" t="str">
        <f>'Tulokset-K7'!$J$64</f>
        <v>Tahvanainen Santtu</v>
      </c>
      <c r="Z120" s="16">
        <f>'Tulokset-K7'!$K$64</f>
        <v>192</v>
      </c>
      <c r="AA120" s="16">
        <f>'Tulokset-K7'!$L$64</f>
        <v>0</v>
      </c>
      <c r="AB120" t="str">
        <f>'Tulokset-K7'!$J$62</f>
        <v>Bay</v>
      </c>
      <c r="AC120" s="16" t="str">
        <f>'Tulokset-K8'!$J$64</f>
        <v>Käyhkö Tomas</v>
      </c>
      <c r="AD120" s="16">
        <f>'Tulokset-K8'!$K$64</f>
        <v>245</v>
      </c>
      <c r="AE120" s="16">
        <f>'Tulokset-K8'!$L$64</f>
        <v>2</v>
      </c>
      <c r="AF120" t="str">
        <f>'Tulokset-K8'!$J$62</f>
        <v>Mainarit</v>
      </c>
    </row>
    <row r="121" spans="1:32" x14ac:dyDescent="0.2">
      <c r="A121" s="16" t="str">
        <f>'Tulokset-K1'!$J$65</f>
        <v>Saari Kari</v>
      </c>
      <c r="B121" s="16">
        <f>'Tulokset-K1'!$K$65</f>
        <v>160</v>
      </c>
      <c r="C121" s="16">
        <f>'Tulokset-K1'!$L$65</f>
        <v>0</v>
      </c>
      <c r="D121" t="str">
        <f>'Tulokset-K1'!$J$62</f>
        <v>WRB</v>
      </c>
      <c r="E121" s="16" t="str">
        <f>'Tulokset-K2'!$J$65</f>
        <v>Juutilainen Lenni</v>
      </c>
      <c r="F121" s="16">
        <f>'Tulokset-K2'!$K$65</f>
        <v>183</v>
      </c>
      <c r="G121" s="16">
        <f>'Tulokset-K2'!$L$65</f>
        <v>2</v>
      </c>
      <c r="H121" t="str">
        <f>'Tulokset-K2'!$J$62</f>
        <v>Mainarit</v>
      </c>
      <c r="I121" s="16" t="str">
        <f>'Tulokset-K3'!$J$65</f>
        <v>Mukkula Rami</v>
      </c>
      <c r="J121" s="16">
        <f>'Tulokset-K3'!$K$65</f>
        <v>216</v>
      </c>
      <c r="K121" s="16">
        <f>'Tulokset-K3'!$L$65</f>
        <v>2</v>
      </c>
      <c r="L121" t="str">
        <f>'Tulokset-K3'!$J$62</f>
        <v>AllStars</v>
      </c>
      <c r="M121" s="16" t="str">
        <f>'Tulokset-K4'!$J$65</f>
        <v>Haldén Niko</v>
      </c>
      <c r="N121" s="16">
        <f>'Tulokset-K4'!$K$65</f>
        <v>213</v>
      </c>
      <c r="O121" s="16">
        <f>'Tulokset-K4'!$L$65</f>
        <v>2</v>
      </c>
      <c r="P121" t="str">
        <f>'Tulokset-K4'!$J$62</f>
        <v>BcStory</v>
      </c>
      <c r="Q121" s="16" t="str">
        <f>'Tulokset-K5'!$J$65</f>
        <v>Mäenpää Jouni</v>
      </c>
      <c r="R121" s="16">
        <f>'Tulokset-K5'!$K$65</f>
        <v>192</v>
      </c>
      <c r="S121" s="16">
        <f>'Tulokset-K5'!$L$65</f>
        <v>0</v>
      </c>
      <c r="T121" t="str">
        <f>'Tulokset-K5'!$J$62</f>
        <v>GH</v>
      </c>
      <c r="U121" s="16" t="str">
        <f>'Tulokset-K6'!$J$65</f>
        <v>Huusko Kalle</v>
      </c>
      <c r="V121" s="16">
        <f>'Tulokset-K6'!$K$65</f>
        <v>200</v>
      </c>
      <c r="W121" s="16">
        <f>'Tulokset-K6'!$L$65</f>
        <v>0</v>
      </c>
      <c r="X121" t="str">
        <f>'Tulokset-K6'!$J$62</f>
        <v>RäMe</v>
      </c>
      <c r="Y121" s="16" t="str">
        <f>'Tulokset-K7'!$J$65</f>
        <v>Leskinen Roni</v>
      </c>
      <c r="Z121" s="16">
        <f>'Tulokset-K7'!$K$65</f>
        <v>215</v>
      </c>
      <c r="AA121" s="16">
        <f>'Tulokset-K7'!$L$65</f>
        <v>2</v>
      </c>
      <c r="AB121" t="str">
        <f>'Tulokset-K7'!$J$62</f>
        <v>Bay</v>
      </c>
      <c r="AC121" s="16" t="str">
        <f>'Tulokset-K8'!$J$65</f>
        <v>Juutilainen Lenni</v>
      </c>
      <c r="AD121" s="16">
        <f>'Tulokset-K8'!$K$65</f>
        <v>247</v>
      </c>
      <c r="AE121" s="16">
        <f>'Tulokset-K8'!$L$65</f>
        <v>2</v>
      </c>
      <c r="AF121" t="str">
        <f>'Tulokset-K8'!$J$62</f>
        <v>Mainarit</v>
      </c>
    </row>
    <row r="122" spans="1:32" x14ac:dyDescent="0.2">
      <c r="A122" s="16" t="str">
        <f>'Tulokset-K1'!$J$66</f>
        <v>Röyttä Marko</v>
      </c>
      <c r="B122" s="16">
        <f>'Tulokset-K1'!$K$66</f>
        <v>172</v>
      </c>
      <c r="C122" s="16">
        <f>'Tulokset-K1'!$L$66</f>
        <v>2</v>
      </c>
      <c r="D122" t="str">
        <f>'Tulokset-K1'!$J$62</f>
        <v>WRB</v>
      </c>
      <c r="E122" s="16" t="str">
        <f>'Tulokset-K2'!$J$66</f>
        <v>Hirvonen Mikko</v>
      </c>
      <c r="F122" s="16">
        <f>'Tulokset-K2'!$K$66</f>
        <v>256</v>
      </c>
      <c r="G122" s="16">
        <f>'Tulokset-K2'!$L$66</f>
        <v>2</v>
      </c>
      <c r="H122" t="str">
        <f>'Tulokset-K2'!$J$62</f>
        <v>Mainarit</v>
      </c>
      <c r="I122" s="16" t="str">
        <f>'Tulokset-K3'!$J$66</f>
        <v>Susiluoto Sebastian</v>
      </c>
      <c r="J122" s="16">
        <f>'Tulokset-K3'!$K$66</f>
        <v>214</v>
      </c>
      <c r="K122" s="16">
        <f>'Tulokset-K3'!$L$66</f>
        <v>0</v>
      </c>
      <c r="L122" t="str">
        <f>'Tulokset-K3'!$J$62</f>
        <v>AllStars</v>
      </c>
      <c r="M122" s="16" t="str">
        <f>'Tulokset-K4'!$J$66</f>
        <v>Keskiruokanen Markus</v>
      </c>
      <c r="N122" s="16">
        <f>'Tulokset-K4'!$K$66</f>
        <v>194</v>
      </c>
      <c r="O122" s="16">
        <f>'Tulokset-K4'!$L$66</f>
        <v>0</v>
      </c>
      <c r="P122" t="str">
        <f>'Tulokset-K4'!$J$62</f>
        <v>BcStory</v>
      </c>
      <c r="Q122" s="16" t="str">
        <f>'Tulokset-K5'!$J$66</f>
        <v>Päiviö Patrik</v>
      </c>
      <c r="R122" s="16">
        <f>'Tulokset-K5'!$K$66</f>
        <v>194</v>
      </c>
      <c r="S122" s="16">
        <f>'Tulokset-K5'!$L$66</f>
        <v>2</v>
      </c>
      <c r="T122" t="str">
        <f>'Tulokset-K5'!$J$62</f>
        <v>GH</v>
      </c>
      <c r="U122" s="16" t="str">
        <f>'Tulokset-K6'!$J$66</f>
        <v>Hyrkkö Eemil</v>
      </c>
      <c r="V122" s="16">
        <f>'Tulokset-K6'!$K$66</f>
        <v>223</v>
      </c>
      <c r="W122" s="16">
        <f>'Tulokset-K6'!$L$66</f>
        <v>0</v>
      </c>
      <c r="X122" t="str">
        <f>'Tulokset-K6'!$J$62</f>
        <v>RäMe</v>
      </c>
      <c r="Y122" s="16" t="str">
        <f>'Tulokset-K7'!$J$66</f>
        <v>Ryhänen Teppo</v>
      </c>
      <c r="Z122" s="16">
        <f>'Tulokset-K7'!$K$66</f>
        <v>194</v>
      </c>
      <c r="AA122" s="16">
        <f>'Tulokset-K7'!$L$66</f>
        <v>0</v>
      </c>
      <c r="AB122" t="str">
        <f>'Tulokset-K7'!$J$62</f>
        <v>Bay</v>
      </c>
      <c r="AC122" s="16" t="str">
        <f>'Tulokset-K8'!$J$66</f>
        <v>Väänänen Luukas</v>
      </c>
      <c r="AD122" s="16">
        <f>'Tulokset-K8'!$K$66</f>
        <v>226</v>
      </c>
      <c r="AE122" s="16">
        <f>'Tulokset-K8'!$L$66</f>
        <v>2</v>
      </c>
      <c r="AF122" t="str">
        <f>'Tulokset-K8'!$J$62</f>
        <v>Mainarit</v>
      </c>
    </row>
    <row r="123" spans="1:32" x14ac:dyDescent="0.2">
      <c r="A123" s="16" t="str">
        <f>'Tulokset-K1'!$J$67</f>
        <v>Tissarinen Simon</v>
      </c>
      <c r="B123" s="16">
        <f>'Tulokset-K1'!$K$67</f>
        <v>206</v>
      </c>
      <c r="C123" s="16">
        <f>'Tulokset-K1'!$L$67</f>
        <v>2</v>
      </c>
      <c r="D123" t="str">
        <f>'Tulokset-K1'!$J$62</f>
        <v>WRB</v>
      </c>
      <c r="E123" s="16" t="str">
        <f>'Tulokset-K2'!$J$67</f>
        <v>Väänänen Luukas</v>
      </c>
      <c r="F123" s="16">
        <f>'Tulokset-K2'!$K$67</f>
        <v>177</v>
      </c>
      <c r="G123" s="16">
        <f>'Tulokset-K2'!$L$67</f>
        <v>2</v>
      </c>
      <c r="H123" t="str">
        <f>'Tulokset-K2'!$J$62</f>
        <v>Mainarit</v>
      </c>
      <c r="I123" s="16" t="str">
        <f>'Tulokset-K3'!$J$67</f>
        <v>Veijanen Markku</v>
      </c>
      <c r="J123" s="16">
        <f>'Tulokset-K3'!$K$67</f>
        <v>212</v>
      </c>
      <c r="K123" s="16">
        <f>'Tulokset-K3'!$L$67</f>
        <v>2</v>
      </c>
      <c r="L123" t="str">
        <f>'Tulokset-K3'!$J$62</f>
        <v>AllStars</v>
      </c>
      <c r="M123" s="16" t="str">
        <f>'Tulokset-K4'!$J$67</f>
        <v>Salomaa Kaaron</v>
      </c>
      <c r="N123" s="16">
        <f>'Tulokset-K4'!$K$67</f>
        <v>228</v>
      </c>
      <c r="O123" s="16">
        <f>'Tulokset-K4'!$L$67</f>
        <v>2</v>
      </c>
      <c r="P123" t="str">
        <f>'Tulokset-K4'!$J$62</f>
        <v>BcStory</v>
      </c>
      <c r="Q123" s="16" t="str">
        <f>'Tulokset-K5'!$J$67</f>
        <v>Hietarinne Klaus-Kristian</v>
      </c>
      <c r="R123" s="16">
        <f>'Tulokset-K5'!$K$67</f>
        <v>173</v>
      </c>
      <c r="S123" s="16">
        <f>'Tulokset-K5'!$L$67</f>
        <v>0</v>
      </c>
      <c r="T123" t="str">
        <f>'Tulokset-K5'!$J$62</f>
        <v>GH</v>
      </c>
      <c r="U123" s="16" t="str">
        <f>'Tulokset-K6'!$J$67</f>
        <v>Lindholm Jesse</v>
      </c>
      <c r="V123" s="16">
        <f>'Tulokset-K6'!$K$67</f>
        <v>201</v>
      </c>
      <c r="W123" s="16">
        <f>'Tulokset-K6'!$L$67</f>
        <v>2</v>
      </c>
      <c r="X123" t="str">
        <f>'Tulokset-K6'!$J$62</f>
        <v>RäMe</v>
      </c>
      <c r="Y123" s="16" t="str">
        <f>'Tulokset-K7'!$J$67</f>
        <v>Ahokas Jesse</v>
      </c>
      <c r="Z123" s="16">
        <f>'Tulokset-K7'!$K$67</f>
        <v>157</v>
      </c>
      <c r="AA123" s="16">
        <f>'Tulokset-K7'!$L$67</f>
        <v>0</v>
      </c>
      <c r="AB123" t="str">
        <f>'Tulokset-K7'!$J$62</f>
        <v>Bay</v>
      </c>
      <c r="AC123" s="16" t="str">
        <f>'Tulokset-K8'!$J$67</f>
        <v>Rissanen Juho</v>
      </c>
      <c r="AD123" s="16">
        <f>'Tulokset-K8'!$K$67</f>
        <v>187</v>
      </c>
      <c r="AE123" s="16">
        <f>'Tulokset-K8'!$L$67</f>
        <v>0</v>
      </c>
      <c r="AF123" t="str">
        <f>'Tulokset-K8'!$J$62</f>
        <v>Mainarit</v>
      </c>
    </row>
    <row r="124" spans="1:32" x14ac:dyDescent="0.2">
      <c r="A124" s="16" t="str">
        <f>'Tulokset-K1'!$J$68</f>
        <v>Kivelä Riku-Petteri</v>
      </c>
      <c r="B124" s="16">
        <f>'Tulokset-K1'!$K$68</f>
        <v>188</v>
      </c>
      <c r="C124" s="16">
        <f>'Tulokset-K1'!$L$68</f>
        <v>2</v>
      </c>
      <c r="D124" t="str">
        <f>'Tulokset-K1'!$J$62</f>
        <v>WRB</v>
      </c>
      <c r="E124" s="16" t="str">
        <f>'Tulokset-K2'!$J$68</f>
        <v>Rissanen Juho</v>
      </c>
      <c r="F124" s="16">
        <f>'Tulokset-K2'!$K$68</f>
        <v>166</v>
      </c>
      <c r="G124" s="16">
        <f>'Tulokset-K2'!$L$68</f>
        <v>0</v>
      </c>
      <c r="H124" t="str">
        <f>'Tulokset-K2'!$J$62</f>
        <v>Mainarit</v>
      </c>
      <c r="I124" s="16" t="str">
        <f>'Tulokset-K3'!$J$68</f>
        <v>Oksanen Niko</v>
      </c>
      <c r="J124" s="16">
        <f>'Tulokset-K3'!$K$68</f>
        <v>191</v>
      </c>
      <c r="K124" s="16">
        <f>'Tulokset-K3'!$L$68</f>
        <v>0</v>
      </c>
      <c r="L124" t="str">
        <f>'Tulokset-K3'!$J$62</f>
        <v>AllStars</v>
      </c>
      <c r="M124" s="16" t="str">
        <f>'Tulokset-K4'!$J$68</f>
        <v>Juutilainen Santtu</v>
      </c>
      <c r="N124" s="16">
        <f>'Tulokset-K4'!$K$68</f>
        <v>223</v>
      </c>
      <c r="O124" s="16">
        <f>'Tulokset-K4'!$L$68</f>
        <v>2</v>
      </c>
      <c r="P124" t="str">
        <f>'Tulokset-K4'!$J$62</f>
        <v>BcStory</v>
      </c>
      <c r="Q124" s="16" t="str">
        <f>'Tulokset-K5'!$J$68</f>
        <v>Järvinen Tero</v>
      </c>
      <c r="R124" s="16">
        <f>'Tulokset-K5'!$K$68</f>
        <v>167</v>
      </c>
      <c r="S124" s="16">
        <f>'Tulokset-K5'!$L$68</f>
        <v>0</v>
      </c>
      <c r="T124" t="str">
        <f>'Tulokset-K5'!$J$62</f>
        <v>GH</v>
      </c>
      <c r="U124" s="16" t="str">
        <f>'Tulokset-K6'!$J$68</f>
        <v>Halme Ari</v>
      </c>
      <c r="V124" s="16">
        <f>'Tulokset-K6'!$K$68</f>
        <v>213</v>
      </c>
      <c r="W124" s="16">
        <f>'Tulokset-K6'!$L$68</f>
        <v>2</v>
      </c>
      <c r="X124" t="str">
        <f>'Tulokset-K6'!$J$62</f>
        <v>RäMe</v>
      </c>
      <c r="Y124" s="16" t="str">
        <f>'Tulokset-K7'!$J$68</f>
        <v>Tonteri Juhani</v>
      </c>
      <c r="Z124" s="16">
        <f>'Tulokset-K7'!$K$68</f>
        <v>239</v>
      </c>
      <c r="AA124" s="16">
        <f>'Tulokset-K7'!$L$68</f>
        <v>2</v>
      </c>
      <c r="AB124" t="str">
        <f>'Tulokset-K7'!$J$62</f>
        <v>Bay</v>
      </c>
      <c r="AC124" s="16" t="str">
        <f>'Tulokset-K8'!$J$68</f>
        <v>Jehkinen Joonas</v>
      </c>
      <c r="AD124" s="16">
        <f>'Tulokset-K8'!$K$68</f>
        <v>180</v>
      </c>
      <c r="AE124" s="16">
        <f>'Tulokset-K8'!$L$68</f>
        <v>0</v>
      </c>
      <c r="AF124" t="str">
        <f>'Tulokset-K8'!$J$62</f>
        <v>Mainarit</v>
      </c>
    </row>
    <row r="125" spans="1:32" x14ac:dyDescent="0.2">
      <c r="A125" s="16" t="str">
        <f>'Tulokset-K1'!$N$64</f>
        <v>Palermaa Osku</v>
      </c>
      <c r="B125" s="16">
        <f>'Tulokset-K1'!$O$64</f>
        <v>183</v>
      </c>
      <c r="C125" s="16">
        <f>'Tulokset-K1'!$P$64</f>
        <v>2</v>
      </c>
      <c r="D125" t="str">
        <f>'Tulokset-K1'!$N$62</f>
        <v>Patteri</v>
      </c>
      <c r="E125" s="16" t="str">
        <f>'Tulokset-K2'!$N$64</f>
        <v>Oksanen Mika</v>
      </c>
      <c r="F125" s="16">
        <f>'Tulokset-K2'!$O$64</f>
        <v>139</v>
      </c>
      <c r="G125" s="16">
        <f>'Tulokset-K2'!$P$64</f>
        <v>0</v>
      </c>
      <c r="H125" t="str">
        <f>'Tulokset-K2'!$N$62</f>
        <v>AllStars</v>
      </c>
      <c r="I125" s="16" t="str">
        <f>'Tulokset-K3'!$N$64</f>
        <v>Luoto Timo</v>
      </c>
      <c r="J125" s="16">
        <f>'Tulokset-K3'!$O$64</f>
        <v>257</v>
      </c>
      <c r="K125" s="16">
        <f>'Tulokset-K3'!$P$64</f>
        <v>2</v>
      </c>
      <c r="L125" t="str">
        <f>'Tulokset-K3'!$N$62</f>
        <v>GH</v>
      </c>
      <c r="M125" s="16" t="str">
        <f>'Tulokset-K4'!$N$64</f>
        <v>Hilokoski Karo</v>
      </c>
      <c r="N125" s="16">
        <f>'Tulokset-K4'!$O$64</f>
        <v>227</v>
      </c>
      <c r="O125" s="16">
        <f>'Tulokset-K4'!$P$64</f>
        <v>2</v>
      </c>
      <c r="P125" t="str">
        <f>'Tulokset-K4'!$N$62</f>
        <v>Patteri</v>
      </c>
      <c r="Q125" s="16" t="str">
        <f>'Tulokset-K5'!$N$64</f>
        <v>Juutilainen Lenni</v>
      </c>
      <c r="R125" s="16">
        <f>'Tulokset-K5'!$O$64</f>
        <v>208</v>
      </c>
      <c r="S125" s="16">
        <f>'Tulokset-K5'!$P$64</f>
        <v>2</v>
      </c>
      <c r="T125" t="str">
        <f>'Tulokset-K5'!$N$62</f>
        <v>Mainarit</v>
      </c>
      <c r="U125" s="16" t="str">
        <f>'Tulokset-K6'!$N$64</f>
        <v>Aalto Lassi</v>
      </c>
      <c r="V125" s="16">
        <f>'Tulokset-K6'!$O$64</f>
        <v>200</v>
      </c>
      <c r="W125" s="16">
        <f>'Tulokset-K6'!$P$64</f>
        <v>0</v>
      </c>
      <c r="X125" t="str">
        <f>'Tulokset-K6'!$N$62</f>
        <v>Bay</v>
      </c>
      <c r="Y125" s="16" t="str">
        <f>'Tulokset-K7'!$N$64</f>
        <v>Hyytiä Tatu</v>
      </c>
      <c r="Z125" s="16">
        <f>'Tulokset-K7'!$O$64</f>
        <v>225</v>
      </c>
      <c r="AA125" s="16">
        <f>'Tulokset-K7'!$P$64</f>
        <v>2</v>
      </c>
      <c r="AB125" t="str">
        <f>'Tulokset-K7'!$N$62</f>
        <v>WRB</v>
      </c>
      <c r="AC125" s="16" t="str">
        <f>'Tulokset-K8'!$N$64</f>
        <v>Mukkula Rami</v>
      </c>
      <c r="AD125" s="16">
        <f>'Tulokset-K8'!$O$64</f>
        <v>159</v>
      </c>
      <c r="AE125" s="16">
        <f>'Tulokset-K8'!$P$64</f>
        <v>0</v>
      </c>
      <c r="AF125" t="str">
        <f>'Tulokset-K8'!$N$62</f>
        <v>AllStars</v>
      </c>
    </row>
    <row r="126" spans="1:32" x14ac:dyDescent="0.2">
      <c r="A126" s="16" t="str">
        <f>'Tulokset-K1'!$N$65</f>
        <v>Toivonen Toni</v>
      </c>
      <c r="B126" s="16">
        <f>'Tulokset-K1'!$O$65</f>
        <v>176</v>
      </c>
      <c r="C126" s="16">
        <f>'Tulokset-K1'!$P$65</f>
        <v>2</v>
      </c>
      <c r="D126" t="str">
        <f>'Tulokset-K1'!$N$62</f>
        <v>Patteri</v>
      </c>
      <c r="E126" s="16" t="str">
        <f>'Tulokset-K2'!$N$65</f>
        <v>Oksanen Joni</v>
      </c>
      <c r="F126" s="16">
        <f>'Tulokset-K2'!$O$65</f>
        <v>156</v>
      </c>
      <c r="G126" s="16">
        <f>'Tulokset-K2'!$P$65</f>
        <v>0</v>
      </c>
      <c r="H126" t="str">
        <f>'Tulokset-K2'!$N$62</f>
        <v>AllStars</v>
      </c>
      <c r="I126" s="16" t="str">
        <f>'Tulokset-K3'!$N$65</f>
        <v>Partinen Risto</v>
      </c>
      <c r="J126" s="16">
        <f>'Tulokset-K3'!$O$65</f>
        <v>168</v>
      </c>
      <c r="K126" s="16">
        <f>'Tulokset-K3'!$P$65</f>
        <v>0</v>
      </c>
      <c r="L126" t="str">
        <f>'Tulokset-K3'!$N$62</f>
        <v>GH</v>
      </c>
      <c r="M126" s="16" t="str">
        <f>'Tulokset-K4'!$N$65</f>
        <v>Ros Sebastian</v>
      </c>
      <c r="N126" s="16">
        <f>'Tulokset-K4'!$O$65</f>
        <v>212</v>
      </c>
      <c r="O126" s="16">
        <f>'Tulokset-K4'!$P$65</f>
        <v>0</v>
      </c>
      <c r="P126" t="str">
        <f>'Tulokset-K4'!$N$62</f>
        <v>Patteri</v>
      </c>
      <c r="Q126" s="16" t="str">
        <f>'Tulokset-K5'!$N$65</f>
        <v>Heino Mika</v>
      </c>
      <c r="R126" s="16">
        <f>'Tulokset-K5'!$O$65</f>
        <v>216</v>
      </c>
      <c r="S126" s="16">
        <f>'Tulokset-K5'!$P$65</f>
        <v>2</v>
      </c>
      <c r="T126" t="str">
        <f>'Tulokset-K5'!$N$62</f>
        <v>Mainarit</v>
      </c>
      <c r="U126" s="16" t="str">
        <f>'Tulokset-K6'!$N$65</f>
        <v>Leskinen Roni</v>
      </c>
      <c r="V126" s="16">
        <f>'Tulokset-K6'!$O$65</f>
        <v>248</v>
      </c>
      <c r="W126" s="16">
        <f>'Tulokset-K6'!$P$65</f>
        <v>2</v>
      </c>
      <c r="X126" t="str">
        <f>'Tulokset-K6'!$N$62</f>
        <v>Bay</v>
      </c>
      <c r="Y126" s="16" t="str">
        <f>'Tulokset-K7'!$N$65</f>
        <v>Olsson Nico</v>
      </c>
      <c r="Z126" s="16">
        <f>'Tulokset-K7'!$O$65</f>
        <v>187</v>
      </c>
      <c r="AA126" s="16">
        <f>'Tulokset-K7'!$P$65</f>
        <v>0</v>
      </c>
      <c r="AB126" t="str">
        <f>'Tulokset-K7'!$N$62</f>
        <v>WRB</v>
      </c>
      <c r="AC126" s="16" t="str">
        <f>'Tulokset-K8'!$N$65</f>
        <v>Oksanen Mika</v>
      </c>
      <c r="AD126" s="16">
        <f>'Tulokset-K8'!$O$65</f>
        <v>164</v>
      </c>
      <c r="AE126" s="16">
        <f>'Tulokset-K8'!$P$65</f>
        <v>0</v>
      </c>
      <c r="AF126" t="str">
        <f>'Tulokset-K8'!$N$62</f>
        <v>AllStars</v>
      </c>
    </row>
    <row r="127" spans="1:32" x14ac:dyDescent="0.2">
      <c r="A127" s="16" t="str">
        <f>'Tulokset-K1'!$N$66</f>
        <v>Hilokoski Karo</v>
      </c>
      <c r="B127" s="16">
        <f>'Tulokset-K1'!$O$66</f>
        <v>170</v>
      </c>
      <c r="C127" s="16">
        <f>'Tulokset-K1'!$P$66</f>
        <v>0</v>
      </c>
      <c r="D127" t="str">
        <f>'Tulokset-K1'!$N$62</f>
        <v>Patteri</v>
      </c>
      <c r="E127" s="16" t="str">
        <f>'Tulokset-K2'!$N$66</f>
        <v>Mukkula Rami</v>
      </c>
      <c r="F127" s="16">
        <f>'Tulokset-K2'!$O$66</f>
        <v>178</v>
      </c>
      <c r="G127" s="16">
        <f>'Tulokset-K2'!$P$66</f>
        <v>0</v>
      </c>
      <c r="H127" t="str">
        <f>'Tulokset-K2'!$N$62</f>
        <v>AllStars</v>
      </c>
      <c r="I127" s="16" t="str">
        <f>'Tulokset-K3'!$N$66</f>
        <v>Päiviö Patrik</v>
      </c>
      <c r="J127" s="16">
        <f>'Tulokset-K3'!$O$66</f>
        <v>227</v>
      </c>
      <c r="K127" s="16">
        <f>'Tulokset-K3'!$P$66</f>
        <v>2</v>
      </c>
      <c r="L127" t="str">
        <f>'Tulokset-K3'!$N$62</f>
        <v>GH</v>
      </c>
      <c r="M127" s="16" t="str">
        <f>'Tulokset-K4'!$N$66</f>
        <v>Javanainen Sami</v>
      </c>
      <c r="N127" s="16">
        <f>'Tulokset-K4'!$O$66</f>
        <v>216</v>
      </c>
      <c r="O127" s="16">
        <f>'Tulokset-K4'!$P$66</f>
        <v>2</v>
      </c>
      <c r="P127" t="str">
        <f>'Tulokset-K4'!$N$62</f>
        <v>Patteri</v>
      </c>
      <c r="Q127" s="16" t="str">
        <f>'Tulokset-K5'!$N$66</f>
        <v>Väänänen Luukas</v>
      </c>
      <c r="R127" s="16">
        <f>'Tulokset-K5'!$O$66</f>
        <v>189</v>
      </c>
      <c r="S127" s="16">
        <f>'Tulokset-K5'!$P$66</f>
        <v>0</v>
      </c>
      <c r="T127" t="str">
        <f>'Tulokset-K5'!$N$62</f>
        <v>Mainarit</v>
      </c>
      <c r="U127" s="16" t="str">
        <f>'Tulokset-K6'!$N$66</f>
        <v>Laine Henry</v>
      </c>
      <c r="V127" s="16">
        <f>'Tulokset-K6'!$O$66</f>
        <v>256</v>
      </c>
      <c r="W127" s="16">
        <f>'Tulokset-K6'!$P$66</f>
        <v>2</v>
      </c>
      <c r="X127" t="str">
        <f>'Tulokset-K6'!$N$62</f>
        <v>Bay</v>
      </c>
      <c r="Y127" s="16" t="str">
        <f>'Tulokset-K7'!$N$66</f>
        <v>Tuomela Henri</v>
      </c>
      <c r="Z127" s="16">
        <f>'Tulokset-K7'!$O$66</f>
        <v>238</v>
      </c>
      <c r="AA127" s="16">
        <f>'Tulokset-K7'!$P$66</f>
        <v>2</v>
      </c>
      <c r="AB127" t="str">
        <f>'Tulokset-K7'!$N$62</f>
        <v>WRB</v>
      </c>
      <c r="AC127" s="16" t="str">
        <f>'Tulokset-K8'!$N$66</f>
        <v>Susiluoto Sebastian</v>
      </c>
      <c r="AD127" s="16">
        <f>'Tulokset-K8'!$O$66</f>
        <v>173</v>
      </c>
      <c r="AE127" s="16">
        <f>'Tulokset-K8'!$P$66</f>
        <v>0</v>
      </c>
      <c r="AF127" t="str">
        <f>'Tulokset-K8'!$N$62</f>
        <v>AllStars</v>
      </c>
    </row>
    <row r="128" spans="1:32" x14ac:dyDescent="0.2">
      <c r="A128" s="16" t="str">
        <f>'Tulokset-K1'!$N$67</f>
        <v>Javanainen Sami</v>
      </c>
      <c r="B128" s="16">
        <f>'Tulokset-K1'!$O$67</f>
        <v>196</v>
      </c>
      <c r="C128" s="16">
        <f>'Tulokset-K1'!$P$67</f>
        <v>0</v>
      </c>
      <c r="D128" t="str">
        <f>'Tulokset-K1'!$N$62</f>
        <v>Patteri</v>
      </c>
      <c r="E128" s="16" t="str">
        <f>'Tulokset-K2'!$N$67</f>
        <v>Veijanen Markku</v>
      </c>
      <c r="F128" s="16">
        <f>'Tulokset-K2'!$O$67</f>
        <v>164</v>
      </c>
      <c r="G128" s="16">
        <f>'Tulokset-K2'!$P$67</f>
        <v>0</v>
      </c>
      <c r="H128" t="str">
        <f>'Tulokset-K2'!$N$62</f>
        <v>AllStars</v>
      </c>
      <c r="I128" s="16" t="str">
        <f>'Tulokset-K3'!$N$67</f>
        <v>Melanen Markus</v>
      </c>
      <c r="J128" s="16">
        <f>'Tulokset-K3'!$O$67</f>
        <v>186</v>
      </c>
      <c r="K128" s="16">
        <f>'Tulokset-K3'!$P$67</f>
        <v>0</v>
      </c>
      <c r="L128" t="str">
        <f>'Tulokset-K3'!$N$62</f>
        <v>GH</v>
      </c>
      <c r="M128" s="16" t="str">
        <f>'Tulokset-K4'!$N$67</f>
        <v>Teivainen Tommi</v>
      </c>
      <c r="N128" s="16">
        <f>'Tulokset-K4'!$O$67</f>
        <v>226</v>
      </c>
      <c r="O128" s="16">
        <f>'Tulokset-K4'!$P$67</f>
        <v>0</v>
      </c>
      <c r="P128" t="str">
        <f>'Tulokset-K4'!$N$62</f>
        <v>Patteri</v>
      </c>
      <c r="Q128" s="16" t="str">
        <f>'Tulokset-K5'!$N$67</f>
        <v>Jehkinen Joonas</v>
      </c>
      <c r="R128" s="16">
        <f>'Tulokset-K5'!$O$67</f>
        <v>245</v>
      </c>
      <c r="S128" s="16">
        <f>'Tulokset-K5'!$P$67</f>
        <v>2</v>
      </c>
      <c r="T128" t="str">
        <f>'Tulokset-K5'!$N$62</f>
        <v>Mainarit</v>
      </c>
      <c r="U128" s="16" t="str">
        <f>'Tulokset-K6'!$N$67</f>
        <v>Ahokas Jesse</v>
      </c>
      <c r="V128" s="16">
        <f>'Tulokset-K6'!$O$67</f>
        <v>191</v>
      </c>
      <c r="W128" s="16">
        <f>'Tulokset-K6'!$P$67</f>
        <v>0</v>
      </c>
      <c r="X128" t="str">
        <f>'Tulokset-K6'!$N$62</f>
        <v>Bay</v>
      </c>
      <c r="Y128" s="16" t="str">
        <f>'Tulokset-K7'!$N$67</f>
        <v>Tissarinen Simon</v>
      </c>
      <c r="Z128" s="16">
        <f>'Tulokset-K7'!$O$67</f>
        <v>169</v>
      </c>
      <c r="AA128" s="16">
        <f>'Tulokset-K7'!$P$67</f>
        <v>2</v>
      </c>
      <c r="AB128" t="str">
        <f>'Tulokset-K7'!$N$62</f>
        <v>WRB</v>
      </c>
      <c r="AC128" s="16" t="str">
        <f>'Tulokset-K8'!$N$67</f>
        <v>Veijanen Markku</v>
      </c>
      <c r="AD128" s="16">
        <f>'Tulokset-K8'!$O$67</f>
        <v>226</v>
      </c>
      <c r="AE128" s="16">
        <f>'Tulokset-K8'!$P$67</f>
        <v>2</v>
      </c>
      <c r="AF128" t="str">
        <f>'Tulokset-K8'!$N$62</f>
        <v>AllStars</v>
      </c>
    </row>
    <row r="129" spans="1:32" x14ac:dyDescent="0.2">
      <c r="A129" s="16" t="str">
        <f>'Tulokset-K1'!$N$68</f>
        <v>Konttila Saku</v>
      </c>
      <c r="B129" s="16">
        <f>'Tulokset-K1'!$O$68</f>
        <v>178</v>
      </c>
      <c r="C129" s="16">
        <f>'Tulokset-K1'!$P$68</f>
        <v>0</v>
      </c>
      <c r="D129" t="str">
        <f>'Tulokset-K1'!$N$62</f>
        <v>Patteri</v>
      </c>
      <c r="E129" s="16" t="str">
        <f>'Tulokset-K2'!$N$68</f>
        <v>Oksanen Niko</v>
      </c>
      <c r="F129" s="16">
        <f>'Tulokset-K2'!$O$68</f>
        <v>232</v>
      </c>
      <c r="G129" s="16">
        <f>'Tulokset-K2'!$P$68</f>
        <v>2</v>
      </c>
      <c r="H129" t="str">
        <f>'Tulokset-K2'!$N$62</f>
        <v>AllStars</v>
      </c>
      <c r="I129" s="16" t="str">
        <f>'Tulokset-K3'!$N$68</f>
        <v>Hietarinne Klaus-Kristian</v>
      </c>
      <c r="J129" s="16">
        <f>'Tulokset-K3'!$O$68</f>
        <v>199</v>
      </c>
      <c r="K129" s="16">
        <f>'Tulokset-K3'!$P$68</f>
        <v>2</v>
      </c>
      <c r="L129" t="str">
        <f>'Tulokset-K3'!$N$62</f>
        <v>GH</v>
      </c>
      <c r="M129" s="16" t="str">
        <f>'Tulokset-K4'!$N$68</f>
        <v>Toivonen Toni</v>
      </c>
      <c r="N129" s="16">
        <f>'Tulokset-K4'!$O$68</f>
        <v>189</v>
      </c>
      <c r="O129" s="16">
        <f>'Tulokset-K4'!$P$68</f>
        <v>0</v>
      </c>
      <c r="P129" t="str">
        <f>'Tulokset-K4'!$N$62</f>
        <v>Patteri</v>
      </c>
      <c r="Q129" s="16" t="str">
        <f>'Tulokset-K5'!$N$68</f>
        <v>Rissanen Juho</v>
      </c>
      <c r="R129" s="16">
        <f>'Tulokset-K5'!$O$68</f>
        <v>257</v>
      </c>
      <c r="S129" s="16">
        <f>'Tulokset-K5'!$P$68</f>
        <v>2</v>
      </c>
      <c r="T129" t="str">
        <f>'Tulokset-K5'!$N$62</f>
        <v>Mainarit</v>
      </c>
      <c r="U129" s="16" t="str">
        <f>'Tulokset-K6'!$N$68</f>
        <v>Tonteri Juhani</v>
      </c>
      <c r="V129" s="16">
        <f>'Tulokset-K6'!$O$68</f>
        <v>179</v>
      </c>
      <c r="W129" s="16">
        <f>'Tulokset-K6'!$P$68</f>
        <v>0</v>
      </c>
      <c r="X129" t="str">
        <f>'Tulokset-K6'!$N$62</f>
        <v>Bay</v>
      </c>
      <c r="Y129" s="16" t="str">
        <f>'Tulokset-K7'!$N$68</f>
        <v>Kivelä Riku-Petteri</v>
      </c>
      <c r="Z129" s="16">
        <f>'Tulokset-K7'!$O$68</f>
        <v>222</v>
      </c>
      <c r="AA129" s="16">
        <f>'Tulokset-K7'!$P$68</f>
        <v>0</v>
      </c>
      <c r="AB129" t="str">
        <f>'Tulokset-K7'!$N$62</f>
        <v>WRB</v>
      </c>
      <c r="AC129" s="16" t="str">
        <f>'Tulokset-K8'!$N$68</f>
        <v>Oksanen Niko</v>
      </c>
      <c r="AD129" s="16">
        <f>'Tulokset-K8'!$O$68</f>
        <v>196</v>
      </c>
      <c r="AE129" s="16">
        <f>'Tulokset-K8'!$P$68</f>
        <v>2</v>
      </c>
      <c r="AF129" t="str">
        <f>'Tulokset-K8'!$N$62</f>
        <v>AllStars</v>
      </c>
    </row>
    <row r="130" spans="1:32" x14ac:dyDescent="0.2">
      <c r="A130" s="16" t="str">
        <f>'Tulokset-K1'!$R$9</f>
        <v>Palermaa Osku</v>
      </c>
      <c r="B130" s="16">
        <f>'Tulokset-K1'!$S$9</f>
        <v>182</v>
      </c>
      <c r="C130" s="16">
        <f>'Tulokset-K1'!$T$9</f>
        <v>0</v>
      </c>
      <c r="D130" t="str">
        <f>'Tulokset-K1'!$R$7</f>
        <v>Patteri</v>
      </c>
      <c r="E130" s="16" t="str">
        <f>'Tulokset-K2'!$R$9</f>
        <v>Hietarinne Klaus-Kristian</v>
      </c>
      <c r="F130" s="16">
        <f>'Tulokset-K2'!$S$9</f>
        <v>180</v>
      </c>
      <c r="G130" s="16">
        <f>'Tulokset-K2'!$T$9</f>
        <v>0</v>
      </c>
      <c r="H130" t="str">
        <f>'Tulokset-K2'!$R$7</f>
        <v>GH</v>
      </c>
      <c r="I130" s="16" t="str">
        <f>'Tulokset-K3'!$R$9</f>
        <v>Luoto Timo</v>
      </c>
      <c r="J130" s="16">
        <f>'Tulokset-K3'!$S$9</f>
        <v>167</v>
      </c>
      <c r="K130" s="16">
        <f>'Tulokset-K3'!$T$9</f>
        <v>0</v>
      </c>
      <c r="L130" t="str">
        <f>'Tulokset-K3'!$R$7</f>
        <v>GH</v>
      </c>
      <c r="M130" s="16" t="str">
        <f>'Tulokset-K4'!$R$9</f>
        <v>Ranta Tony</v>
      </c>
      <c r="N130" s="16">
        <f>'Tulokset-K4'!$S$9</f>
        <v>226</v>
      </c>
      <c r="O130" s="16">
        <f>'Tulokset-K4'!$T$9</f>
        <v>0</v>
      </c>
      <c r="P130" t="str">
        <f>'Tulokset-K4'!$R$7</f>
        <v>TPS</v>
      </c>
      <c r="Q130" s="16" t="str">
        <f>'Tulokset-K5'!$R$9</f>
        <v>Juutilainen Lenni</v>
      </c>
      <c r="R130" s="16">
        <f>'Tulokset-K5'!$S$9</f>
        <v>200</v>
      </c>
      <c r="S130" s="16">
        <f>'Tulokset-K5'!$T$9</f>
        <v>2</v>
      </c>
      <c r="T130" t="str">
        <f>'Tulokset-K5'!$R$7</f>
        <v>Mainarit</v>
      </c>
      <c r="U130" s="16" t="str">
        <f>'Tulokset-K6'!$R$9</f>
        <v>Jähi Joonas</v>
      </c>
      <c r="V130" s="16">
        <f>'Tulokset-K6'!$S$9</f>
        <v>236</v>
      </c>
      <c r="W130" s="16">
        <f>'Tulokset-K6'!$T$9</f>
        <v>2</v>
      </c>
      <c r="X130" t="str">
        <f>'Tulokset-K6'!$R$7</f>
        <v>GB</v>
      </c>
      <c r="Y130" s="16" t="str">
        <f>'Tulokset-K7'!$R$9</f>
        <v>Tahvanainen Santtu</v>
      </c>
      <c r="Z130" s="16">
        <f>'Tulokset-K7'!$S$9</f>
        <v>254</v>
      </c>
      <c r="AA130" s="16">
        <f>'Tulokset-K7'!$T$9</f>
        <v>2</v>
      </c>
      <c r="AB130" t="str">
        <f>'Tulokset-K7'!$R$7</f>
        <v>Bay</v>
      </c>
      <c r="AC130" s="16" t="str">
        <f>'Tulokset-K8'!$R$9</f>
        <v>Laine Henry</v>
      </c>
      <c r="AD130" s="16">
        <f>'Tulokset-K8'!$S$9</f>
        <v>257</v>
      </c>
      <c r="AE130" s="16">
        <f>'Tulokset-K8'!$T$9</f>
        <v>2</v>
      </c>
      <c r="AF130" t="str">
        <f>'Tulokset-K8'!$R$7</f>
        <v>Bay</v>
      </c>
    </row>
    <row r="131" spans="1:32" x14ac:dyDescent="0.2">
      <c r="A131" s="16" t="str">
        <f>'Tulokset-K1'!$R$10</f>
        <v>Toivonen Toni</v>
      </c>
      <c r="B131" s="16">
        <f>'Tulokset-K1'!$S$10</f>
        <v>148</v>
      </c>
      <c r="C131" s="16">
        <f>'Tulokset-K1'!$T$10</f>
        <v>0</v>
      </c>
      <c r="D131" t="str">
        <f>'Tulokset-K1'!$R$7</f>
        <v>Patteri</v>
      </c>
      <c r="E131" s="16" t="str">
        <f>'Tulokset-K2'!$R$10</f>
        <v>Melanen Markus</v>
      </c>
      <c r="F131" s="16">
        <f>'Tulokset-K2'!$S$10</f>
        <v>160</v>
      </c>
      <c r="G131" s="16">
        <f>'Tulokset-K2'!$T$10</f>
        <v>0</v>
      </c>
      <c r="H131" t="str">
        <f>'Tulokset-K2'!$R$7</f>
        <v>GH</v>
      </c>
      <c r="I131" s="16" t="str">
        <f>'Tulokset-K3'!$R$10</f>
        <v>Partinen Risto</v>
      </c>
      <c r="J131" s="16">
        <f>'Tulokset-K3'!$S$10</f>
        <v>143</v>
      </c>
      <c r="K131" s="16">
        <f>'Tulokset-K3'!$T$10</f>
        <v>0</v>
      </c>
      <c r="L131" t="str">
        <f>'Tulokset-K3'!$R$7</f>
        <v>GH</v>
      </c>
      <c r="M131" s="16" t="str">
        <f>'Tulokset-K4'!$R$10</f>
        <v>Marjakangas Jarno</v>
      </c>
      <c r="N131" s="16">
        <f>'Tulokset-K4'!$S$10</f>
        <v>205</v>
      </c>
      <c r="O131" s="16">
        <f>'Tulokset-K4'!$T$10</f>
        <v>2</v>
      </c>
      <c r="P131" t="str">
        <f>'Tulokset-K4'!$R$7</f>
        <v>TPS</v>
      </c>
      <c r="Q131" s="16" t="str">
        <f>'Tulokset-K5'!$R$10</f>
        <v>Heino Mika</v>
      </c>
      <c r="R131" s="16">
        <f>'Tulokset-K5'!$S$10</f>
        <v>212</v>
      </c>
      <c r="S131" s="16">
        <f>'Tulokset-K5'!$T$10</f>
        <v>2</v>
      </c>
      <c r="T131" t="str">
        <f>'Tulokset-K5'!$R$7</f>
        <v>Mainarit</v>
      </c>
      <c r="U131" s="16" t="str">
        <f>'Tulokset-K6'!$R$10</f>
        <v>Pajari Olli-Pekka</v>
      </c>
      <c r="V131" s="16">
        <f>'Tulokset-K6'!$S$10</f>
        <v>222</v>
      </c>
      <c r="W131" s="16">
        <f>'Tulokset-K6'!$T$10</f>
        <v>2</v>
      </c>
      <c r="X131" t="str">
        <f>'Tulokset-K6'!$R$7</f>
        <v>GB</v>
      </c>
      <c r="Y131" s="16" t="str">
        <f>'Tulokset-K7'!$R$10</f>
        <v>Leskinen Roni</v>
      </c>
      <c r="Z131" s="16">
        <f>'Tulokset-K7'!$S$10</f>
        <v>188</v>
      </c>
      <c r="AA131" s="16">
        <f>'Tulokset-K7'!$T$10</f>
        <v>0</v>
      </c>
      <c r="AB131" t="str">
        <f>'Tulokset-K7'!$R$7</f>
        <v>Bay</v>
      </c>
      <c r="AC131" s="16" t="str">
        <f>'Tulokset-K8'!$R$10</f>
        <v>Leskinen Roni</v>
      </c>
      <c r="AD131" s="16">
        <f>'Tulokset-K8'!$S$10</f>
        <v>248</v>
      </c>
      <c r="AE131" s="16">
        <f>'Tulokset-K8'!$T$10</f>
        <v>2</v>
      </c>
      <c r="AF131" t="str">
        <f>'Tulokset-K8'!$R$7</f>
        <v>Bay</v>
      </c>
    </row>
    <row r="132" spans="1:32" x14ac:dyDescent="0.2">
      <c r="A132" s="16" t="str">
        <f>'Tulokset-K1'!$R$11</f>
        <v>Hilokoski Karo</v>
      </c>
      <c r="B132" s="16">
        <f>'Tulokset-K1'!$S$11</f>
        <v>190</v>
      </c>
      <c r="C132" s="16">
        <f>'Tulokset-K1'!$T$11</f>
        <v>0</v>
      </c>
      <c r="D132" t="str">
        <f>'Tulokset-K1'!$R$7</f>
        <v>Patteri</v>
      </c>
      <c r="E132" s="16" t="str">
        <f>'Tulokset-K2'!$R$11</f>
        <v>Partinen Risto</v>
      </c>
      <c r="F132" s="16">
        <f>'Tulokset-K2'!$S$11</f>
        <v>187</v>
      </c>
      <c r="G132" s="16">
        <f>'Tulokset-K2'!$T$11</f>
        <v>2</v>
      </c>
      <c r="H132" t="str">
        <f>'Tulokset-K2'!$R$7</f>
        <v>GH</v>
      </c>
      <c r="I132" s="16" t="str">
        <f>'Tulokset-K3'!$R$11</f>
        <v>Päiviö Patrik</v>
      </c>
      <c r="J132" s="16">
        <f>'Tulokset-K3'!$S$11</f>
        <v>176</v>
      </c>
      <c r="K132" s="16">
        <f>'Tulokset-K3'!$T$11</f>
        <v>2</v>
      </c>
      <c r="L132" t="str">
        <f>'Tulokset-K3'!$R$7</f>
        <v>GH</v>
      </c>
      <c r="M132" s="16" t="str">
        <f>'Tulokset-K4'!$R$11</f>
        <v>Oksanen Jere</v>
      </c>
      <c r="N132" s="16">
        <f>'Tulokset-K4'!$S$11</f>
        <v>159</v>
      </c>
      <c r="O132" s="16">
        <f>'Tulokset-K4'!$T$11</f>
        <v>0</v>
      </c>
      <c r="P132" t="str">
        <f>'Tulokset-K4'!$R$7</f>
        <v>TPS</v>
      </c>
      <c r="Q132" s="16" t="str">
        <f>'Tulokset-K5'!$R$11</f>
        <v>Väänänen Luukas</v>
      </c>
      <c r="R132" s="16">
        <f>'Tulokset-K5'!$S$11</f>
        <v>215</v>
      </c>
      <c r="S132" s="16">
        <f>'Tulokset-K5'!$T$11</f>
        <v>2</v>
      </c>
      <c r="T132" t="str">
        <f>'Tulokset-K5'!$R$7</f>
        <v>Mainarit</v>
      </c>
      <c r="U132" s="16" t="str">
        <f>'Tulokset-K6'!$R$11</f>
        <v>Saikkala Leevi</v>
      </c>
      <c r="V132" s="16">
        <f>'Tulokset-K6'!$S$11</f>
        <v>183</v>
      </c>
      <c r="W132" s="16">
        <f>'Tulokset-K6'!$T$11</f>
        <v>0</v>
      </c>
      <c r="X132" t="str">
        <f>'Tulokset-K6'!$R$7</f>
        <v>GB</v>
      </c>
      <c r="Y132" s="16" t="str">
        <f>'Tulokset-K7'!$R$11</f>
        <v>Ryhänen Teppo</v>
      </c>
      <c r="Z132" s="16">
        <f>'Tulokset-K7'!$S$11</f>
        <v>170</v>
      </c>
      <c r="AA132" s="16">
        <f>'Tulokset-K7'!$T$11</f>
        <v>0</v>
      </c>
      <c r="AB132" t="str">
        <f>'Tulokset-K7'!$R$7</f>
        <v>Bay</v>
      </c>
      <c r="AC132" s="16" t="str">
        <f>'Tulokset-K8'!$R$11</f>
        <v>Leskinen Simo</v>
      </c>
      <c r="AD132" s="16">
        <f>'Tulokset-K8'!$S$11</f>
        <v>163</v>
      </c>
      <c r="AE132" s="16">
        <f>'Tulokset-K8'!$T$11</f>
        <v>0</v>
      </c>
      <c r="AF132" t="str">
        <f>'Tulokset-K8'!$R$7</f>
        <v>Bay</v>
      </c>
    </row>
    <row r="133" spans="1:32" x14ac:dyDescent="0.2">
      <c r="A133" s="16" t="str">
        <f>'Tulokset-K1'!$R$12</f>
        <v>Javanainen Sami</v>
      </c>
      <c r="B133" s="16">
        <f>'Tulokset-K1'!$S$12</f>
        <v>212</v>
      </c>
      <c r="C133" s="16">
        <f>'Tulokset-K1'!$T$12</f>
        <v>0</v>
      </c>
      <c r="D133" t="str">
        <f>'Tulokset-K1'!$R$7</f>
        <v>Patteri</v>
      </c>
      <c r="E133" s="16" t="str">
        <f>'Tulokset-K2'!$R$12</f>
        <v>Luoto Timo</v>
      </c>
      <c r="F133" s="16">
        <f>'Tulokset-K2'!$S$12</f>
        <v>160</v>
      </c>
      <c r="G133" s="16">
        <f>'Tulokset-K2'!$T$12</f>
        <v>0</v>
      </c>
      <c r="H133" t="str">
        <f>'Tulokset-K2'!$R$7</f>
        <v>GH</v>
      </c>
      <c r="I133" s="16" t="str">
        <f>'Tulokset-K3'!$R$12</f>
        <v>Melanen Markus</v>
      </c>
      <c r="J133" s="16">
        <f>'Tulokset-K3'!$S$12</f>
        <v>205</v>
      </c>
      <c r="K133" s="16">
        <f>'Tulokset-K3'!$T$12</f>
        <v>0</v>
      </c>
      <c r="L133" t="str">
        <f>'Tulokset-K3'!$R$7</f>
        <v>GH</v>
      </c>
      <c r="M133" s="16" t="str">
        <f>'Tulokset-K4'!$R$12</f>
        <v>Rikkola Juuso</v>
      </c>
      <c r="N133" s="16">
        <f>'Tulokset-K4'!$S$12</f>
        <v>243</v>
      </c>
      <c r="O133" s="16">
        <f>'Tulokset-K4'!$T$12</f>
        <v>2</v>
      </c>
      <c r="P133" t="str">
        <f>'Tulokset-K4'!$R$7</f>
        <v>TPS</v>
      </c>
      <c r="Q133" s="16" t="str">
        <f>'Tulokset-K5'!$R$12</f>
        <v>Jehkinen Joonas</v>
      </c>
      <c r="R133" s="16">
        <f>'Tulokset-K5'!$S$12</f>
        <v>241</v>
      </c>
      <c r="S133" s="16">
        <f>'Tulokset-K5'!$T$12</f>
        <v>2</v>
      </c>
      <c r="T133" t="str">
        <f>'Tulokset-K5'!$R$7</f>
        <v>Mainarit</v>
      </c>
      <c r="U133" s="16" t="str">
        <f>'Tulokset-K6'!$R$12</f>
        <v>Puharinen Pyry</v>
      </c>
      <c r="V133" s="16">
        <f>'Tulokset-K6'!$S$12</f>
        <v>224</v>
      </c>
      <c r="W133" s="16">
        <f>'Tulokset-K6'!$T$12</f>
        <v>2</v>
      </c>
      <c r="X133" t="str">
        <f>'Tulokset-K6'!$R$7</f>
        <v>GB</v>
      </c>
      <c r="Y133" s="16" t="str">
        <f>'Tulokset-K7'!$R$12</f>
        <v>Laine Henry</v>
      </c>
      <c r="Z133" s="16">
        <f>'Tulokset-K7'!$S$12</f>
        <v>181</v>
      </c>
      <c r="AA133" s="16">
        <f>'Tulokset-K7'!$T$12</f>
        <v>2</v>
      </c>
      <c r="AB133" t="str">
        <f>'Tulokset-K7'!$R$7</f>
        <v>Bay</v>
      </c>
      <c r="AC133" s="16" t="str">
        <f>'Tulokset-K8'!$R$12</f>
        <v>Ahokas Jesse</v>
      </c>
      <c r="AD133" s="16">
        <f>'Tulokset-K8'!$S$12</f>
        <v>201</v>
      </c>
      <c r="AE133" s="16">
        <f>'Tulokset-K8'!$T$12</f>
        <v>0</v>
      </c>
      <c r="AF133" t="str">
        <f>'Tulokset-K8'!$R$7</f>
        <v>Bay</v>
      </c>
    </row>
    <row r="134" spans="1:32" x14ac:dyDescent="0.2">
      <c r="A134" s="16" t="str">
        <f>'Tulokset-K1'!$R$13</f>
        <v>Konttila Saku</v>
      </c>
      <c r="B134" s="16">
        <f>'Tulokset-K1'!$S$13</f>
        <v>130</v>
      </c>
      <c r="C134" s="16">
        <f>'Tulokset-K1'!$T$13</f>
        <v>0</v>
      </c>
      <c r="D134" t="str">
        <f>'Tulokset-K1'!$R$7</f>
        <v>Patteri</v>
      </c>
      <c r="E134" s="16" t="str">
        <f>'Tulokset-K2'!$R$13</f>
        <v>Järvinen Tero</v>
      </c>
      <c r="F134" s="16">
        <f>'Tulokset-K2'!$S$13</f>
        <v>155</v>
      </c>
      <c r="G134" s="16">
        <f>'Tulokset-K2'!$T$13</f>
        <v>0</v>
      </c>
      <c r="H134" t="str">
        <f>'Tulokset-K2'!$R$7</f>
        <v>GH</v>
      </c>
      <c r="I134" s="16" t="str">
        <f>'Tulokset-K3'!$R$13</f>
        <v>Hietarinne Klaus-Kristian</v>
      </c>
      <c r="J134" s="16">
        <f>'Tulokset-K3'!$S$13</f>
        <v>257</v>
      </c>
      <c r="K134" s="16">
        <f>'Tulokset-K3'!$T$13</f>
        <v>2</v>
      </c>
      <c r="L134" t="str">
        <f>'Tulokset-K3'!$R$7</f>
        <v>GH</v>
      </c>
      <c r="M134" s="16" t="str">
        <f>'Tulokset-K4'!$R$13</f>
        <v>Kallio Jesse</v>
      </c>
      <c r="N134" s="16">
        <f>'Tulokset-K4'!$S$13</f>
        <v>193</v>
      </c>
      <c r="O134" s="16">
        <f>'Tulokset-K4'!$T$13</f>
        <v>2</v>
      </c>
      <c r="P134" t="str">
        <f>'Tulokset-K4'!$R$7</f>
        <v>TPS</v>
      </c>
      <c r="Q134" s="16" t="str">
        <f>'Tulokset-K5'!$R$13</f>
        <v>Rissanen Juho</v>
      </c>
      <c r="R134" s="16">
        <f>'Tulokset-K5'!$S$13</f>
        <v>171</v>
      </c>
      <c r="S134" s="16">
        <f>'Tulokset-K5'!$T$13</f>
        <v>0</v>
      </c>
      <c r="T134" t="str">
        <f>'Tulokset-K5'!$R$7</f>
        <v>Mainarit</v>
      </c>
      <c r="U134" s="16" t="str">
        <f>'Tulokset-K6'!$R$13</f>
        <v>Putkisto Teemu</v>
      </c>
      <c r="V134" s="16">
        <f>'Tulokset-K6'!$S$13</f>
        <v>135</v>
      </c>
      <c r="W134" s="16">
        <f>'Tulokset-K6'!$T$13</f>
        <v>0</v>
      </c>
      <c r="X134" t="str">
        <f>'Tulokset-K6'!$R$7</f>
        <v>GB</v>
      </c>
      <c r="Y134" s="16" t="str">
        <f>'Tulokset-K7'!$R$13</f>
        <v>Tonteri Juhani</v>
      </c>
      <c r="Z134" s="16">
        <f>'Tulokset-K7'!$S$13</f>
        <v>232</v>
      </c>
      <c r="AA134" s="16">
        <f>'Tulokset-K7'!$T$13</f>
        <v>2</v>
      </c>
      <c r="AB134" t="str">
        <f>'Tulokset-K7'!$R$7</f>
        <v>Bay</v>
      </c>
      <c r="AC134" s="16" t="str">
        <f>'Tulokset-K8'!$R$13</f>
        <v>Tahvanainen Santtu</v>
      </c>
      <c r="AD134" s="16">
        <f>'Tulokset-K8'!$S$13</f>
        <v>300</v>
      </c>
      <c r="AE134" s="16">
        <f>'Tulokset-K8'!$T$13</f>
        <v>2</v>
      </c>
      <c r="AF134" t="str">
        <f>'Tulokset-K8'!$R$7</f>
        <v>Bay</v>
      </c>
    </row>
    <row r="135" spans="1:32" x14ac:dyDescent="0.2">
      <c r="A135" s="16" t="str">
        <f>'Tulokset-K1'!$V$9</f>
        <v>Käyhkö Tomas</v>
      </c>
      <c r="B135" s="16">
        <f>'Tulokset-K1'!$W$9</f>
        <v>249</v>
      </c>
      <c r="C135" s="16">
        <f>'Tulokset-K1'!$X$9</f>
        <v>2</v>
      </c>
      <c r="D135" t="str">
        <f>'Tulokset-K1'!$V$7</f>
        <v>Mainarit</v>
      </c>
      <c r="E135" s="16" t="str">
        <f>'Tulokset-K2'!$V$9</f>
        <v>Palermaa Osku</v>
      </c>
      <c r="F135" s="16">
        <f>'Tulokset-K2'!$W$9</f>
        <v>203</v>
      </c>
      <c r="G135" s="16">
        <f>'Tulokset-K2'!$X$9</f>
        <v>2</v>
      </c>
      <c r="H135" t="str">
        <f>'Tulokset-K2'!$V$7</f>
        <v>Patteri</v>
      </c>
      <c r="I135" s="16" t="str">
        <f>'Tulokset-K3'!$V$9</f>
        <v>Pirhonen Jarkko</v>
      </c>
      <c r="J135" s="16">
        <f>'Tulokset-K3'!$W$9</f>
        <v>176</v>
      </c>
      <c r="K135" s="16">
        <f>'Tulokset-K3'!$X$9</f>
        <v>2</v>
      </c>
      <c r="L135" t="str">
        <f>'Tulokset-K3'!$V$7</f>
        <v>BcStory</v>
      </c>
      <c r="M135" s="16" t="str">
        <f>'Tulokset-K4'!$V$9</f>
        <v>Päiviö Patrik</v>
      </c>
      <c r="N135" s="16">
        <f>'Tulokset-K4'!$W$9</f>
        <v>235</v>
      </c>
      <c r="O135" s="16">
        <f>'Tulokset-K4'!$X$9</f>
        <v>2</v>
      </c>
      <c r="P135" t="str">
        <f>'Tulokset-K4'!$V$7</f>
        <v>GH</v>
      </c>
      <c r="Q135" s="16" t="str">
        <f>'Tulokset-K5'!$V$9</f>
        <v>Juselius Matti</v>
      </c>
      <c r="R135" s="16">
        <f>'Tulokset-K5'!$W$9</f>
        <v>177</v>
      </c>
      <c r="S135" s="16">
        <f>'Tulokset-K5'!$X$9</f>
        <v>0</v>
      </c>
      <c r="T135" t="str">
        <f>'Tulokset-K5'!$V$7</f>
        <v>RäMe</v>
      </c>
      <c r="U135" s="16" t="str">
        <f>'Tulokset-K6'!$V$9</f>
        <v>Juutilainen Lenni</v>
      </c>
      <c r="V135" s="16">
        <f>'Tulokset-K6'!$W$9</f>
        <v>185</v>
      </c>
      <c r="W135" s="16">
        <f>'Tulokset-K6'!$X$9</f>
        <v>0</v>
      </c>
      <c r="X135" t="str">
        <f>'Tulokset-K6'!$V$7</f>
        <v>Mainarit</v>
      </c>
      <c r="Y135" s="16" t="str">
        <f>'Tulokset-K7'!$V$9</f>
        <v>Käyhkö Tomas</v>
      </c>
      <c r="Z135" s="16">
        <f>'Tulokset-K7'!$W$9</f>
        <v>218</v>
      </c>
      <c r="AA135" s="16">
        <f>'Tulokset-K7'!$X$9</f>
        <v>0</v>
      </c>
      <c r="AB135" t="str">
        <f>'Tulokset-K7'!$V$7</f>
        <v>Mainarit</v>
      </c>
      <c r="AC135" s="16" t="str">
        <f>'Tulokset-K8'!$V$9</f>
        <v>Hilokoski Karo</v>
      </c>
      <c r="AD135" s="16">
        <f>'Tulokset-K8'!$W$9</f>
        <v>216</v>
      </c>
      <c r="AE135" s="16">
        <f>'Tulokset-K8'!$X$9</f>
        <v>0</v>
      </c>
      <c r="AF135" t="str">
        <f>'Tulokset-K8'!$V$7</f>
        <v>Patteri</v>
      </c>
    </row>
    <row r="136" spans="1:32" x14ac:dyDescent="0.2">
      <c r="A136" s="16" t="str">
        <f>'Tulokset-K1'!$V$10</f>
        <v>Juutilainen Lenni</v>
      </c>
      <c r="B136" s="16">
        <f>'Tulokset-K1'!$W$10</f>
        <v>187</v>
      </c>
      <c r="C136" s="16">
        <f>'Tulokset-K1'!$X$10</f>
        <v>2</v>
      </c>
      <c r="D136" t="str">
        <f>'Tulokset-K1'!$V$7</f>
        <v>Mainarit</v>
      </c>
      <c r="E136" s="16" t="str">
        <f>'Tulokset-K2'!$V$10</f>
        <v>Ros Sebastian</v>
      </c>
      <c r="F136" s="16">
        <f>'Tulokset-K2'!$W$10</f>
        <v>208</v>
      </c>
      <c r="G136" s="16">
        <f>'Tulokset-K2'!$X$10</f>
        <v>2</v>
      </c>
      <c r="H136" t="str">
        <f>'Tulokset-K2'!$V$7</f>
        <v>Patteri</v>
      </c>
      <c r="I136" s="16" t="str">
        <f>'Tulokset-K3'!$V$10</f>
        <v>Haldén Niko</v>
      </c>
      <c r="J136" s="16">
        <f>'Tulokset-K3'!$W$10</f>
        <v>220</v>
      </c>
      <c r="K136" s="16">
        <f>'Tulokset-K3'!$X$10</f>
        <v>2</v>
      </c>
      <c r="L136" t="str">
        <f>'Tulokset-K3'!$V$7</f>
        <v>BcStory</v>
      </c>
      <c r="M136" s="16" t="str">
        <f>'Tulokset-K4'!$V$10</f>
        <v>Partinen Risto</v>
      </c>
      <c r="N136" s="16">
        <f>'Tulokset-K4'!$W$10</f>
        <v>187</v>
      </c>
      <c r="O136" s="16">
        <f>'Tulokset-K4'!$X$10</f>
        <v>0</v>
      </c>
      <c r="P136" t="str">
        <f>'Tulokset-K4'!$V$7</f>
        <v>GH</v>
      </c>
      <c r="Q136" s="16" t="str">
        <f>'Tulokset-K5'!$V$10</f>
        <v>Huusko Kalle</v>
      </c>
      <c r="R136" s="16">
        <f>'Tulokset-K5'!$W$10</f>
        <v>204</v>
      </c>
      <c r="S136" s="16">
        <f>'Tulokset-K5'!$X$10</f>
        <v>0</v>
      </c>
      <c r="T136" t="str">
        <f>'Tulokset-K5'!$V$7</f>
        <v>RäMe</v>
      </c>
      <c r="U136" s="16" t="str">
        <f>'Tulokset-K6'!$V$10</f>
        <v>Heino Mika</v>
      </c>
      <c r="V136" s="16">
        <f>'Tulokset-K6'!$W$10</f>
        <v>188</v>
      </c>
      <c r="W136" s="16">
        <f>'Tulokset-K6'!$X$10</f>
        <v>0</v>
      </c>
      <c r="X136" t="str">
        <f>'Tulokset-K6'!$V$7</f>
        <v>Mainarit</v>
      </c>
      <c r="Y136" s="16" t="str">
        <f>'Tulokset-K7'!$V$10</f>
        <v>Juutilainen Lenni</v>
      </c>
      <c r="Z136" s="16">
        <f>'Tulokset-K7'!$W$10</f>
        <v>236</v>
      </c>
      <c r="AA136" s="16">
        <f>'Tulokset-K7'!$X$10</f>
        <v>2</v>
      </c>
      <c r="AB136" t="str">
        <f>'Tulokset-K7'!$V$7</f>
        <v>Mainarit</v>
      </c>
      <c r="AC136" s="16" t="str">
        <f>'Tulokset-K8'!$V$10</f>
        <v>Palermaa Osku</v>
      </c>
      <c r="AD136" s="16">
        <f>'Tulokset-K8'!$W$10</f>
        <v>196</v>
      </c>
      <c r="AE136" s="16">
        <f>'Tulokset-K8'!$X$10</f>
        <v>0</v>
      </c>
      <c r="AF136" t="str">
        <f>'Tulokset-K8'!$V$7</f>
        <v>Patteri</v>
      </c>
    </row>
    <row r="137" spans="1:32" x14ac:dyDescent="0.2">
      <c r="A137" s="16" t="str">
        <f>'Tulokset-K1'!$V$11</f>
        <v>Hirvonen Mikko</v>
      </c>
      <c r="B137" s="16">
        <f>'Tulokset-K1'!$W$11</f>
        <v>236</v>
      </c>
      <c r="C137" s="16">
        <f>'Tulokset-K1'!$X$11</f>
        <v>2</v>
      </c>
      <c r="D137" t="str">
        <f>'Tulokset-K1'!$V$7</f>
        <v>Mainarit</v>
      </c>
      <c r="E137" s="16" t="str">
        <f>'Tulokset-K2'!$V$11</f>
        <v>Hilokoski Karo</v>
      </c>
      <c r="F137" s="16">
        <f>'Tulokset-K2'!$W$11</f>
        <v>141</v>
      </c>
      <c r="G137" s="16">
        <f>'Tulokset-K2'!$X$11</f>
        <v>0</v>
      </c>
      <c r="H137" t="str">
        <f>'Tulokset-K2'!$V$7</f>
        <v>Patteri</v>
      </c>
      <c r="I137" s="16" t="str">
        <f>'Tulokset-K3'!$V$11</f>
        <v>Keskiruokanen Markus</v>
      </c>
      <c r="J137" s="16">
        <f>'Tulokset-K3'!$W$11</f>
        <v>151</v>
      </c>
      <c r="K137" s="16">
        <f>'Tulokset-K3'!$X$11</f>
        <v>0</v>
      </c>
      <c r="L137" t="str">
        <f>'Tulokset-K3'!$V$7</f>
        <v>BcStory</v>
      </c>
      <c r="M137" s="16" t="str">
        <f>'Tulokset-K4'!$V$11</f>
        <v>Luoto Timo</v>
      </c>
      <c r="N137" s="16">
        <f>'Tulokset-K4'!$W$11</f>
        <v>247</v>
      </c>
      <c r="O137" s="16">
        <f>'Tulokset-K4'!$X$11</f>
        <v>2</v>
      </c>
      <c r="P137" t="str">
        <f>'Tulokset-K4'!$V$7</f>
        <v>GH</v>
      </c>
      <c r="Q137" s="16" t="str">
        <f>'Tulokset-K5'!$V$11</f>
        <v>Mäyry Pekka</v>
      </c>
      <c r="R137" s="16">
        <f>'Tulokset-K5'!$W$11</f>
        <v>154</v>
      </c>
      <c r="S137" s="16">
        <f>'Tulokset-K5'!$X$11</f>
        <v>0</v>
      </c>
      <c r="T137" t="str">
        <f>'Tulokset-K5'!$V$7</f>
        <v>RäMe</v>
      </c>
      <c r="U137" s="16" t="str">
        <f>'Tulokset-K6'!$V$11</f>
        <v>Väänänen Luukas</v>
      </c>
      <c r="V137" s="16">
        <f>'Tulokset-K6'!$W$11</f>
        <v>245</v>
      </c>
      <c r="W137" s="16">
        <f>'Tulokset-K6'!$X$11</f>
        <v>2</v>
      </c>
      <c r="X137" t="str">
        <f>'Tulokset-K6'!$V$7</f>
        <v>Mainarit</v>
      </c>
      <c r="Y137" s="16" t="str">
        <f>'Tulokset-K7'!$V$11</f>
        <v>Hirvonen Mikko</v>
      </c>
      <c r="Z137" s="16">
        <f>'Tulokset-K7'!$W$11</f>
        <v>178</v>
      </c>
      <c r="AA137" s="16">
        <f>'Tulokset-K7'!$X$11</f>
        <v>2</v>
      </c>
      <c r="AB137" t="str">
        <f>'Tulokset-K7'!$V$7</f>
        <v>Mainarit</v>
      </c>
      <c r="AC137" s="16" t="str">
        <f>'Tulokset-K8'!$V$11</f>
        <v>Laine Jussi</v>
      </c>
      <c r="AD137" s="16">
        <f>'Tulokset-K8'!$W$11</f>
        <v>189</v>
      </c>
      <c r="AE137" s="16">
        <f>'Tulokset-K8'!$X$11</f>
        <v>2</v>
      </c>
      <c r="AF137" t="str">
        <f>'Tulokset-K8'!$V$7</f>
        <v>Patteri</v>
      </c>
    </row>
    <row r="138" spans="1:32" x14ac:dyDescent="0.2">
      <c r="A138" s="16" t="str">
        <f>'Tulokset-K1'!$V$12</f>
        <v>Väänänen Luukas</v>
      </c>
      <c r="B138" s="16">
        <f>'Tulokset-K1'!$W$12</f>
        <v>219</v>
      </c>
      <c r="C138" s="16">
        <f>'Tulokset-K1'!$X$12</f>
        <v>2</v>
      </c>
      <c r="D138" t="str">
        <f>'Tulokset-K1'!$V$7</f>
        <v>Mainarit</v>
      </c>
      <c r="E138" s="16" t="str">
        <f>'Tulokset-K2'!$V$12</f>
        <v>Toivonen Toni</v>
      </c>
      <c r="F138" s="16">
        <f>'Tulokset-K2'!$W$12</f>
        <v>233</v>
      </c>
      <c r="G138" s="16">
        <f>'Tulokset-K2'!$X$12</f>
        <v>2</v>
      </c>
      <c r="H138" t="str">
        <f>'Tulokset-K2'!$V$7</f>
        <v>Patteri</v>
      </c>
      <c r="I138" s="16" t="str">
        <f>'Tulokset-K3'!$V$12</f>
        <v>Salomaa Kaaron</v>
      </c>
      <c r="J138" s="16">
        <f>'Tulokset-K3'!$W$12</f>
        <v>240</v>
      </c>
      <c r="K138" s="16">
        <f>'Tulokset-K3'!$X$12</f>
        <v>2</v>
      </c>
      <c r="L138" t="str">
        <f>'Tulokset-K3'!$V$7</f>
        <v>BcStory</v>
      </c>
      <c r="M138" s="16" t="str">
        <f>'Tulokset-K4'!$V$12</f>
        <v>Melanen Markus</v>
      </c>
      <c r="N138" s="16">
        <f>'Tulokset-K4'!$W$12</f>
        <v>201</v>
      </c>
      <c r="O138" s="16">
        <f>'Tulokset-K4'!$X$12</f>
        <v>0</v>
      </c>
      <c r="P138" t="str">
        <f>'Tulokset-K4'!$V$7</f>
        <v>GH</v>
      </c>
      <c r="Q138" s="16" t="str">
        <f>'Tulokset-K5'!$V$12</f>
        <v>Lindholm Jesse</v>
      </c>
      <c r="R138" s="16">
        <f>'Tulokset-K5'!$W$12</f>
        <v>192</v>
      </c>
      <c r="S138" s="16">
        <f>'Tulokset-K5'!$X$12</f>
        <v>0</v>
      </c>
      <c r="T138" t="str">
        <f>'Tulokset-K5'!$V$7</f>
        <v>RäMe</v>
      </c>
      <c r="U138" s="16" t="str">
        <f>'Tulokset-K6'!$V$12</f>
        <v>Jehkinen Joonas</v>
      </c>
      <c r="V138" s="16">
        <f>'Tulokset-K6'!$W$12</f>
        <v>213</v>
      </c>
      <c r="W138" s="16">
        <f>'Tulokset-K6'!$X$12</f>
        <v>0</v>
      </c>
      <c r="X138" t="str">
        <f>'Tulokset-K6'!$V$7</f>
        <v>Mainarit</v>
      </c>
      <c r="Y138" s="16" t="str">
        <f>'Tulokset-K7'!$V$12</f>
        <v>Rissanen Juho</v>
      </c>
      <c r="Z138" s="16">
        <f>'Tulokset-K7'!$W$12</f>
        <v>164</v>
      </c>
      <c r="AA138" s="16">
        <f>'Tulokset-K7'!$X$12</f>
        <v>0</v>
      </c>
      <c r="AB138" t="str">
        <f>'Tulokset-K7'!$V$7</f>
        <v>Mainarit</v>
      </c>
      <c r="AC138" s="16" t="str">
        <f>'Tulokset-K8'!$V$12</f>
        <v>Toivonen Toni</v>
      </c>
      <c r="AD138" s="16">
        <f>'Tulokset-K8'!$W$12</f>
        <v>211</v>
      </c>
      <c r="AE138" s="16">
        <f>'Tulokset-K8'!$X$12</f>
        <v>2</v>
      </c>
      <c r="AF138" t="str">
        <f>'Tulokset-K8'!$V$7</f>
        <v>Patteri</v>
      </c>
    </row>
    <row r="139" spans="1:32" x14ac:dyDescent="0.2">
      <c r="A139" s="16" t="str">
        <f>'Tulokset-K1'!$V$13</f>
        <v>Rissanen Juho</v>
      </c>
      <c r="B139" s="16">
        <f>'Tulokset-K1'!$W$13</f>
        <v>246</v>
      </c>
      <c r="C139" s="16">
        <f>'Tulokset-K1'!$X$13</f>
        <v>2</v>
      </c>
      <c r="D139" t="str">
        <f>'Tulokset-K1'!$V$7</f>
        <v>Mainarit</v>
      </c>
      <c r="E139" s="16" t="str">
        <f>'Tulokset-K2'!$V$13</f>
        <v>Konttila Saku</v>
      </c>
      <c r="F139" s="16">
        <f>'Tulokset-K2'!$W$13</f>
        <v>175</v>
      </c>
      <c r="G139" s="16">
        <f>'Tulokset-K2'!$X$13</f>
        <v>2</v>
      </c>
      <c r="H139" t="str">
        <f>'Tulokset-K2'!$V$7</f>
        <v>Patteri</v>
      </c>
      <c r="I139" s="16" t="str">
        <f>'Tulokset-K3'!$V$13</f>
        <v>Juutilainen Santtu</v>
      </c>
      <c r="J139" s="16">
        <f>'Tulokset-K3'!$W$13</f>
        <v>235</v>
      </c>
      <c r="K139" s="16">
        <f>'Tulokset-K3'!$X$13</f>
        <v>0</v>
      </c>
      <c r="L139" t="str">
        <f>'Tulokset-K3'!$V$7</f>
        <v>BcStory</v>
      </c>
      <c r="M139" s="16" t="str">
        <f>'Tulokset-K4'!$V$13</f>
        <v>Hietarinne Klaus-Kristian</v>
      </c>
      <c r="N139" s="16">
        <f>'Tulokset-K4'!$W$13</f>
        <v>172</v>
      </c>
      <c r="O139" s="16">
        <f>'Tulokset-K4'!$X$13</f>
        <v>0</v>
      </c>
      <c r="P139" t="str">
        <f>'Tulokset-K4'!$V$7</f>
        <v>GH</v>
      </c>
      <c r="Q139" s="16" t="str">
        <f>'Tulokset-K5'!$V$13</f>
        <v>Halme Ari</v>
      </c>
      <c r="R139" s="16">
        <f>'Tulokset-K5'!$W$13</f>
        <v>230</v>
      </c>
      <c r="S139" s="16">
        <f>'Tulokset-K5'!$X$13</f>
        <v>2</v>
      </c>
      <c r="T139" t="str">
        <f>'Tulokset-K5'!$V$7</f>
        <v>RäMe</v>
      </c>
      <c r="U139" s="16" t="str">
        <f>'Tulokset-K6'!$V$13</f>
        <v>Rissanen Juho</v>
      </c>
      <c r="V139" s="16">
        <f>'Tulokset-K6'!$W$13</f>
        <v>195</v>
      </c>
      <c r="W139" s="16">
        <f>'Tulokset-K6'!$X$13</f>
        <v>2</v>
      </c>
      <c r="X139" t="str">
        <f>'Tulokset-K6'!$V$7</f>
        <v>Mainarit</v>
      </c>
      <c r="Y139" s="16" t="str">
        <f>'Tulokset-K7'!$V$13</f>
        <v>Jehkinen Joonas</v>
      </c>
      <c r="Z139" s="16">
        <f>'Tulokset-K7'!$W$13</f>
        <v>210</v>
      </c>
      <c r="AA139" s="16">
        <f>'Tulokset-K7'!$X$13</f>
        <v>0</v>
      </c>
      <c r="AB139" t="str">
        <f>'Tulokset-K7'!$V$7</f>
        <v>Mainarit</v>
      </c>
      <c r="AC139" s="16" t="str">
        <f>'Tulokset-K8'!$V$13</f>
        <v>Konttila Saku</v>
      </c>
      <c r="AD139" s="16">
        <f>'Tulokset-K8'!$W$13</f>
        <v>225</v>
      </c>
      <c r="AE139" s="16">
        <f>'Tulokset-K8'!$X$13</f>
        <v>0</v>
      </c>
      <c r="AF139" t="str">
        <f>'Tulokset-K8'!$V$7</f>
        <v>Patteri</v>
      </c>
    </row>
    <row r="140" spans="1:32" x14ac:dyDescent="0.2">
      <c r="A140" s="16" t="str">
        <f>'Tulokset-K1'!$R$20</f>
        <v>Ratia Jari</v>
      </c>
      <c r="B140" s="16">
        <f>'Tulokset-K1'!$S$20</f>
        <v>202</v>
      </c>
      <c r="C140" s="16">
        <f>'Tulokset-K1'!$T$20</f>
        <v>2</v>
      </c>
      <c r="D140" t="str">
        <f>'Tulokset-K1'!$R$18</f>
        <v>Bay</v>
      </c>
      <c r="E140" s="16" t="str">
        <f>'Tulokset-K2'!$R$20</f>
        <v>Heinonen Markus</v>
      </c>
      <c r="F140" s="16">
        <f>'Tulokset-K2'!$S$20</f>
        <v>174</v>
      </c>
      <c r="G140" s="16">
        <f>'Tulokset-K2'!$T$20</f>
        <v>0</v>
      </c>
      <c r="H140" t="str">
        <f>'Tulokset-K2'!$R$18</f>
        <v>TKK</v>
      </c>
      <c r="I140" s="16" t="str">
        <f>'Tulokset-K3'!$R$20</f>
        <v>Käyhkö Tomas</v>
      </c>
      <c r="J140" s="16">
        <f>'Tulokset-K3'!$S$20</f>
        <v>245</v>
      </c>
      <c r="K140" s="16">
        <f>'Tulokset-K3'!$T$20</f>
        <v>0</v>
      </c>
      <c r="L140" t="str">
        <f>'Tulokset-K3'!$R$18</f>
        <v>Mainarit</v>
      </c>
      <c r="M140" s="16" t="str">
        <f>'Tulokset-K4'!$R$20</f>
        <v>Ylikarjula Sami</v>
      </c>
      <c r="N140" s="16">
        <f>'Tulokset-K4'!$S$20</f>
        <v>123</v>
      </c>
      <c r="O140" s="16">
        <f>'Tulokset-K4'!$T$20</f>
        <v>0</v>
      </c>
      <c r="P140" t="str">
        <f>'Tulokset-K4'!$R$18</f>
        <v>RäMe</v>
      </c>
      <c r="Q140" s="16" t="str">
        <f>'Tulokset-K5'!$R$20</f>
        <v>Broms Atte</v>
      </c>
      <c r="R140" s="16">
        <f>'Tulokset-K5'!$S$20</f>
        <v>199</v>
      </c>
      <c r="S140" s="16">
        <f>'Tulokset-K5'!$T$20</f>
        <v>2</v>
      </c>
      <c r="T140" t="str">
        <f>'Tulokset-K5'!$R$18</f>
        <v>TKK</v>
      </c>
      <c r="U140" s="16" t="str">
        <f>'Tulokset-K6'!$R$20</f>
        <v>Hyytiä Tatu</v>
      </c>
      <c r="V140" s="16">
        <f>'Tulokset-K6'!$S$20</f>
        <v>202</v>
      </c>
      <c r="W140" s="16">
        <f>'Tulokset-K6'!$T$20</f>
        <v>0</v>
      </c>
      <c r="X140" t="str">
        <f>'Tulokset-K6'!$R$18</f>
        <v>WRB</v>
      </c>
      <c r="Y140" s="16" t="str">
        <f>'Tulokset-K7'!$R$20</f>
        <v>Ranta Tony</v>
      </c>
      <c r="Z140" s="16">
        <f>'Tulokset-K7'!$S$20</f>
        <v>224</v>
      </c>
      <c r="AA140" s="16">
        <f>'Tulokset-K7'!$T$20</f>
        <v>0</v>
      </c>
      <c r="AB140" t="str">
        <f>'Tulokset-K7'!$R$18</f>
        <v>TPS</v>
      </c>
      <c r="AC140" s="16" t="str">
        <f>'Tulokset-K8'!$R$20</f>
        <v>Oksanen Mika</v>
      </c>
      <c r="AD140" s="16">
        <f>'Tulokset-K8'!$S$20</f>
        <v>209</v>
      </c>
      <c r="AE140" s="16">
        <f>'Tulokset-K8'!$T$20</f>
        <v>0</v>
      </c>
      <c r="AF140" t="str">
        <f>'Tulokset-K8'!$R$18</f>
        <v>AllStars</v>
      </c>
    </row>
    <row r="141" spans="1:32" x14ac:dyDescent="0.2">
      <c r="A141" s="16" t="str">
        <f>'Tulokset-K1'!$R$21</f>
        <v>Tahvanainen Santtu</v>
      </c>
      <c r="B141" s="16">
        <f>'Tulokset-K1'!$S$21</f>
        <v>227</v>
      </c>
      <c r="C141" s="16">
        <f>'Tulokset-K1'!$T$21</f>
        <v>2</v>
      </c>
      <c r="D141" t="str">
        <f>'Tulokset-K1'!$R$18</f>
        <v>Bay</v>
      </c>
      <c r="E141" s="16" t="str">
        <f>'Tulokset-K2'!$R$21</f>
        <v>Lahti Jarno</v>
      </c>
      <c r="F141" s="16">
        <f>'Tulokset-K2'!$S$21</f>
        <v>203</v>
      </c>
      <c r="G141" s="16">
        <f>'Tulokset-K2'!$T$21</f>
        <v>2</v>
      </c>
      <c r="H141" t="str">
        <f>'Tulokset-K2'!$R$18</f>
        <v>TKK</v>
      </c>
      <c r="I141" s="16" t="str">
        <f>'Tulokset-K3'!$R$21</f>
        <v>Juutilainen Lenni</v>
      </c>
      <c r="J141" s="16">
        <f>'Tulokset-K3'!$S$21</f>
        <v>256</v>
      </c>
      <c r="K141" s="16">
        <f>'Tulokset-K3'!$T$21</f>
        <v>2</v>
      </c>
      <c r="L141" t="str">
        <f>'Tulokset-K3'!$R$18</f>
        <v>Mainarit</v>
      </c>
      <c r="M141" s="16" t="str">
        <f>'Tulokset-K4'!$R$21</f>
        <v>Juselius Matti</v>
      </c>
      <c r="N141" s="16">
        <f>'Tulokset-K4'!$S$21</f>
        <v>239</v>
      </c>
      <c r="O141" s="16">
        <f>'Tulokset-K4'!$T$21</f>
        <v>2</v>
      </c>
      <c r="P141" t="str">
        <f>'Tulokset-K4'!$R$18</f>
        <v>RäMe</v>
      </c>
      <c r="Q141" s="16" t="str">
        <f>'Tulokset-K5'!$R$21</f>
        <v>Häggman Ville</v>
      </c>
      <c r="R141" s="16">
        <f>'Tulokset-K5'!$S$21</f>
        <v>189</v>
      </c>
      <c r="S141" s="16">
        <f>'Tulokset-K5'!$T$21</f>
        <v>2</v>
      </c>
      <c r="T141" t="str">
        <f>'Tulokset-K5'!$R$18</f>
        <v>TKK</v>
      </c>
      <c r="U141" s="16" t="str">
        <f>'Tulokset-K6'!$R$21</f>
        <v>Olsson Nico</v>
      </c>
      <c r="V141" s="16">
        <f>'Tulokset-K6'!$S$21</f>
        <v>252</v>
      </c>
      <c r="W141" s="16">
        <f>'Tulokset-K6'!$T$21</f>
        <v>2</v>
      </c>
      <c r="X141" t="str">
        <f>'Tulokset-K6'!$R$18</f>
        <v>WRB</v>
      </c>
      <c r="Y141" s="16" t="str">
        <f>'Tulokset-K7'!$R$21</f>
        <v>Oksanen Jere</v>
      </c>
      <c r="Z141" s="16">
        <f>'Tulokset-K7'!$S$21</f>
        <v>196</v>
      </c>
      <c r="AA141" s="16">
        <f>'Tulokset-K7'!$T$21</f>
        <v>0</v>
      </c>
      <c r="AB141" t="str">
        <f>'Tulokset-K7'!$R$18</f>
        <v>TPS</v>
      </c>
      <c r="AC141" s="16" t="str">
        <f>'Tulokset-K8'!$R$21</f>
        <v>Mukkula Rami</v>
      </c>
      <c r="AD141" s="16">
        <f>'Tulokset-K8'!$S$21</f>
        <v>206</v>
      </c>
      <c r="AE141" s="16">
        <f>'Tulokset-K8'!$T$21</f>
        <v>2</v>
      </c>
      <c r="AF141" t="str">
        <f>'Tulokset-K8'!$R$18</f>
        <v>AllStars</v>
      </c>
    </row>
    <row r="142" spans="1:32" x14ac:dyDescent="0.2">
      <c r="A142" s="16" t="str">
        <f>'Tulokset-K1'!$R$22</f>
        <v>Ahokas Jesse</v>
      </c>
      <c r="B142" s="16">
        <f>'Tulokset-K1'!$S$22</f>
        <v>183</v>
      </c>
      <c r="C142" s="16">
        <f>'Tulokset-K1'!$T$22</f>
        <v>0</v>
      </c>
      <c r="D142" t="str">
        <f>'Tulokset-K1'!$R$18</f>
        <v>Bay</v>
      </c>
      <c r="E142" s="16" t="str">
        <f>'Tulokset-K2'!$R$22</f>
        <v>Broms Atte</v>
      </c>
      <c r="F142" s="16">
        <f>'Tulokset-K2'!$S$22</f>
        <v>164</v>
      </c>
      <c r="G142" s="16">
        <f>'Tulokset-K2'!$T$22</f>
        <v>0</v>
      </c>
      <c r="H142" t="str">
        <f>'Tulokset-K2'!$R$18</f>
        <v>TKK</v>
      </c>
      <c r="I142" s="16" t="str">
        <f>'Tulokset-K3'!$R$22</f>
        <v>Kärkkäinen Nico</v>
      </c>
      <c r="J142" s="16">
        <f>'Tulokset-K3'!$S$22</f>
        <v>170</v>
      </c>
      <c r="K142" s="16">
        <f>'Tulokset-K3'!$T$22</f>
        <v>0</v>
      </c>
      <c r="L142" t="str">
        <f>'Tulokset-K3'!$R$18</f>
        <v>Mainarit</v>
      </c>
      <c r="M142" s="16" t="str">
        <f>'Tulokset-K4'!$R$22</f>
        <v>Huusko Kalle</v>
      </c>
      <c r="N142" s="16">
        <f>'Tulokset-K4'!$S$22</f>
        <v>185</v>
      </c>
      <c r="O142" s="16">
        <f>'Tulokset-K4'!$T$22</f>
        <v>2</v>
      </c>
      <c r="P142" t="str">
        <f>'Tulokset-K4'!$R$18</f>
        <v>RäMe</v>
      </c>
      <c r="Q142" s="16" t="str">
        <f>'Tulokset-K5'!$R$22</f>
        <v>Lahti Markus</v>
      </c>
      <c r="R142" s="16">
        <f>'Tulokset-K5'!$S$22</f>
        <v>172</v>
      </c>
      <c r="S142" s="16">
        <f>'Tulokset-K5'!$T$22</f>
        <v>0</v>
      </c>
      <c r="T142" t="str">
        <f>'Tulokset-K5'!$R$18</f>
        <v>TKK</v>
      </c>
      <c r="U142" s="16" t="str">
        <f>'Tulokset-K6'!$R$22</f>
        <v>Rusila Miika</v>
      </c>
      <c r="V142" s="16">
        <f>'Tulokset-K6'!$S$22</f>
        <v>163</v>
      </c>
      <c r="W142" s="16">
        <f>'Tulokset-K6'!$T$22</f>
        <v>0</v>
      </c>
      <c r="X142" t="str">
        <f>'Tulokset-K6'!$R$18</f>
        <v>WRB</v>
      </c>
      <c r="Y142" s="16" t="str">
        <f>'Tulokset-K7'!$R$22</f>
        <v>Oksman Karri</v>
      </c>
      <c r="Z142" s="16">
        <f>'Tulokset-K7'!$S$22</f>
        <v>206</v>
      </c>
      <c r="AA142" s="16">
        <f>'Tulokset-K7'!$T$22</f>
        <v>2</v>
      </c>
      <c r="AB142" t="str">
        <f>'Tulokset-K7'!$R$18</f>
        <v>TPS</v>
      </c>
      <c r="AC142" s="16" t="str">
        <f>'Tulokset-K8'!$R$22</f>
        <v>Susiluoto Sebastian</v>
      </c>
      <c r="AD142" s="16">
        <f>'Tulokset-K8'!$S$22</f>
        <v>134</v>
      </c>
      <c r="AE142" s="16">
        <f>'Tulokset-K8'!$T$22</f>
        <v>0</v>
      </c>
      <c r="AF142" t="str">
        <f>'Tulokset-K8'!$R$18</f>
        <v>AllStars</v>
      </c>
    </row>
    <row r="143" spans="1:32" x14ac:dyDescent="0.2">
      <c r="A143" s="16" t="str">
        <f>'Tulokset-K1'!$R$23</f>
        <v>Tonteri Juhani</v>
      </c>
      <c r="B143" s="16">
        <f>'Tulokset-K1'!$S$23</f>
        <v>192</v>
      </c>
      <c r="C143" s="16">
        <f>'Tulokset-K1'!$T$23</f>
        <v>0</v>
      </c>
      <c r="D143" t="str">
        <f>'Tulokset-K1'!$R$18</f>
        <v>Bay</v>
      </c>
      <c r="E143" s="16" t="str">
        <f>'Tulokset-K2'!$R$23</f>
        <v>Puumala Henrik</v>
      </c>
      <c r="F143" s="16">
        <f>'Tulokset-K2'!$S$23</f>
        <v>257</v>
      </c>
      <c r="G143" s="16">
        <f>'Tulokset-K2'!$T$23</f>
        <v>2</v>
      </c>
      <c r="H143" t="str">
        <f>'Tulokset-K2'!$R$18</f>
        <v>TKK</v>
      </c>
      <c r="I143" s="16" t="str">
        <f>'Tulokset-K3'!$R$23</f>
        <v>Väänänen Luukas</v>
      </c>
      <c r="J143" s="16">
        <f>'Tulokset-K3'!$S$23</f>
        <v>215</v>
      </c>
      <c r="K143" s="16">
        <f>'Tulokset-K3'!$T$23</f>
        <v>0</v>
      </c>
      <c r="L143" t="str">
        <f>'Tulokset-K3'!$R$18</f>
        <v>Mainarit</v>
      </c>
      <c r="M143" s="16" t="str">
        <f>'Tulokset-K4'!$R$23</f>
        <v>Hyrkkö Eemil</v>
      </c>
      <c r="N143" s="16">
        <f>'Tulokset-K4'!$S$23</f>
        <v>163</v>
      </c>
      <c r="O143" s="16">
        <f>'Tulokset-K4'!$T$23</f>
        <v>0</v>
      </c>
      <c r="P143" t="str">
        <f>'Tulokset-K4'!$R$18</f>
        <v>RäMe</v>
      </c>
      <c r="Q143" s="16" t="str">
        <f>'Tulokset-K5'!$R$23</f>
        <v>Heinonen Markus</v>
      </c>
      <c r="R143" s="16">
        <f>'Tulokset-K5'!$S$23</f>
        <v>203</v>
      </c>
      <c r="S143" s="16">
        <f>'Tulokset-K5'!$T$23</f>
        <v>0</v>
      </c>
      <c r="T143" t="str">
        <f>'Tulokset-K5'!$R$18</f>
        <v>TKK</v>
      </c>
      <c r="U143" s="16" t="str">
        <f>'Tulokset-K6'!$R$23</f>
        <v>Tissarinen Simon</v>
      </c>
      <c r="V143" s="16">
        <f>'Tulokset-K6'!$S$23</f>
        <v>179</v>
      </c>
      <c r="W143" s="16">
        <f>'Tulokset-K6'!$T$23</f>
        <v>0</v>
      </c>
      <c r="X143" t="str">
        <f>'Tulokset-K6'!$R$18</f>
        <v>WRB</v>
      </c>
      <c r="Y143" s="16" t="str">
        <f>'Tulokset-K7'!$R$23</f>
        <v>Marjakangas Jarno</v>
      </c>
      <c r="Z143" s="16">
        <f>'Tulokset-K7'!$S$23</f>
        <v>113</v>
      </c>
      <c r="AA143" s="16">
        <f>'Tulokset-K7'!$T$23</f>
        <v>0</v>
      </c>
      <c r="AB143" t="str">
        <f>'Tulokset-K7'!$R$18</f>
        <v>TPS</v>
      </c>
      <c r="AC143" s="16" t="str">
        <f>'Tulokset-K8'!$R$23</f>
        <v>Veijanen Markku</v>
      </c>
      <c r="AD143" s="16">
        <f>'Tulokset-K8'!$S$23</f>
        <v>226</v>
      </c>
      <c r="AE143" s="16">
        <f>'Tulokset-K8'!$T$23</f>
        <v>2</v>
      </c>
      <c r="AF143" t="str">
        <f>'Tulokset-K8'!$R$18</f>
        <v>AllStars</v>
      </c>
    </row>
    <row r="144" spans="1:32" x14ac:dyDescent="0.2">
      <c r="A144" s="16" t="str">
        <f>'Tulokset-K1'!$R$24</f>
        <v>Laine Henry</v>
      </c>
      <c r="B144" s="16">
        <f>'Tulokset-K1'!$S$24</f>
        <v>184</v>
      </c>
      <c r="C144" s="16">
        <f>'Tulokset-K1'!$T$24</f>
        <v>0</v>
      </c>
      <c r="D144" t="str">
        <f>'Tulokset-K1'!$R$18</f>
        <v>Bay</v>
      </c>
      <c r="E144" s="16" t="str">
        <f>'Tulokset-K2'!$R$24</f>
        <v>Salonen Petteri</v>
      </c>
      <c r="F144" s="16">
        <f>'Tulokset-K2'!$S$24</f>
        <v>190</v>
      </c>
      <c r="G144" s="16">
        <f>'Tulokset-K2'!$T$24</f>
        <v>2</v>
      </c>
      <c r="H144" t="str">
        <f>'Tulokset-K2'!$R$18</f>
        <v>TKK</v>
      </c>
      <c r="I144" s="16" t="str">
        <f>'Tulokset-K3'!$R$24</f>
        <v>Rissanen Juho</v>
      </c>
      <c r="J144" s="16">
        <f>'Tulokset-K3'!$S$24</f>
        <v>206</v>
      </c>
      <c r="K144" s="16">
        <f>'Tulokset-K3'!$T$24</f>
        <v>0</v>
      </c>
      <c r="L144" t="str">
        <f>'Tulokset-K3'!$R$18</f>
        <v>Mainarit</v>
      </c>
      <c r="M144" s="16" t="str">
        <f>'Tulokset-K4'!$R$24</f>
        <v>Salin Sami</v>
      </c>
      <c r="N144" s="16">
        <f>'Tulokset-K4'!$S$24</f>
        <v>175</v>
      </c>
      <c r="O144" s="16">
        <f>'Tulokset-K4'!$T$24</f>
        <v>0</v>
      </c>
      <c r="P144" t="str">
        <f>'Tulokset-K4'!$R$18</f>
        <v>RäMe</v>
      </c>
      <c r="Q144" s="16" t="str">
        <f>'Tulokset-K5'!$R$24</f>
        <v>Salonen Petteri</v>
      </c>
      <c r="R144" s="16">
        <f>'Tulokset-K5'!$S$24</f>
        <v>202</v>
      </c>
      <c r="S144" s="16">
        <f>'Tulokset-K5'!$T$24</f>
        <v>2</v>
      </c>
      <c r="T144" t="str">
        <f>'Tulokset-K5'!$R$18</f>
        <v>TKK</v>
      </c>
      <c r="U144" s="16" t="str">
        <f>'Tulokset-K6'!$R$24</f>
        <v>Kivelä Riku-Petteri</v>
      </c>
      <c r="V144" s="16">
        <f>'Tulokset-K6'!$S$24</f>
        <v>223</v>
      </c>
      <c r="W144" s="16">
        <f>'Tulokset-K6'!$T$24</f>
        <v>0</v>
      </c>
      <c r="X144" t="str">
        <f>'Tulokset-K6'!$R$18</f>
        <v>WRB</v>
      </c>
      <c r="Y144" s="16" t="str">
        <f>'Tulokset-K7'!$R$24</f>
        <v>Valaranta Samu</v>
      </c>
      <c r="Z144" s="16">
        <f>'Tulokset-K7'!$S$24</f>
        <v>180</v>
      </c>
      <c r="AA144" s="16">
        <f>'Tulokset-K7'!$T$24</f>
        <v>0</v>
      </c>
      <c r="AB144" t="str">
        <f>'Tulokset-K7'!$R$18</f>
        <v>TPS</v>
      </c>
      <c r="AC144" s="16" t="str">
        <f>'Tulokset-K8'!$R$24</f>
        <v>Oksanen Niko</v>
      </c>
      <c r="AD144" s="16">
        <f>'Tulokset-K8'!$S$24</f>
        <v>234</v>
      </c>
      <c r="AE144" s="16">
        <f>'Tulokset-K8'!$T$24</f>
        <v>0</v>
      </c>
      <c r="AF144" t="str">
        <f>'Tulokset-K8'!$R$18</f>
        <v>AllStars</v>
      </c>
    </row>
    <row r="145" spans="1:32" x14ac:dyDescent="0.2">
      <c r="A145" s="16" t="str">
        <f>'Tulokset-K1'!$V$20</f>
        <v>Rantala Esa</v>
      </c>
      <c r="B145" s="16">
        <f>'Tulokset-K1'!$W$20</f>
        <v>169</v>
      </c>
      <c r="C145" s="16">
        <f>'Tulokset-K1'!$X$20</f>
        <v>0</v>
      </c>
      <c r="D145" t="str">
        <f>'Tulokset-K1'!$V$18</f>
        <v>BcStory</v>
      </c>
      <c r="E145" s="16" t="str">
        <f>'Tulokset-K2'!$V$20</f>
        <v>Järvinen Kimmo</v>
      </c>
      <c r="F145" s="16">
        <f>'Tulokset-K2'!$W$20</f>
        <v>183</v>
      </c>
      <c r="G145" s="16">
        <f>'Tulokset-K2'!$X$20</f>
        <v>2</v>
      </c>
      <c r="H145" t="str">
        <f>'Tulokset-K2'!$V$18</f>
        <v>AllStars</v>
      </c>
      <c r="I145" s="16" t="str">
        <f>'Tulokset-K3'!$V$20</f>
        <v>Hyytiä Tatu</v>
      </c>
      <c r="J145" s="16">
        <f>'Tulokset-K3'!$W$20</f>
        <v>255</v>
      </c>
      <c r="K145" s="16">
        <f>'Tulokset-K3'!$X$20</f>
        <v>2</v>
      </c>
      <c r="L145" t="str">
        <f>'Tulokset-K3'!$V$18</f>
        <v>WRB</v>
      </c>
      <c r="M145" s="16" t="str">
        <f>'Tulokset-K4'!$V$20</f>
        <v>Hilokoski Karo</v>
      </c>
      <c r="N145" s="16">
        <f>'Tulokset-K4'!$W$20</f>
        <v>224</v>
      </c>
      <c r="O145" s="16">
        <f>'Tulokset-K4'!$X$20</f>
        <v>2</v>
      </c>
      <c r="P145" t="str">
        <f>'Tulokset-K4'!$V$18</f>
        <v>Patteri</v>
      </c>
      <c r="Q145" s="16" t="str">
        <f>'Tulokset-K5'!$V$20</f>
        <v>Lönnroth Patrik</v>
      </c>
      <c r="R145" s="16">
        <f>'Tulokset-K5'!$W$20</f>
        <v>178</v>
      </c>
      <c r="S145" s="16">
        <f>'Tulokset-K5'!$X$20</f>
        <v>0</v>
      </c>
      <c r="T145" t="str">
        <f>'Tulokset-K5'!$V$18</f>
        <v>Mistral</v>
      </c>
      <c r="U145" s="16" t="str">
        <f>'Tulokset-K6'!$V$20</f>
        <v>Tonteri Juhani</v>
      </c>
      <c r="V145" s="16">
        <f>'Tulokset-K6'!$W$20</f>
        <v>216</v>
      </c>
      <c r="W145" s="16">
        <f>'Tulokset-K6'!$X$20</f>
        <v>2</v>
      </c>
      <c r="X145" t="str">
        <f>'Tulokset-K6'!$V$18</f>
        <v>Bay</v>
      </c>
      <c r="Y145" s="16" t="str">
        <f>'Tulokset-K7'!$V$20</f>
        <v>Pirhonen Jarkko</v>
      </c>
      <c r="Z145" s="16">
        <f>'Tulokset-K7'!$W$20</f>
        <v>248</v>
      </c>
      <c r="AA145" s="16">
        <f>'Tulokset-K7'!$X$20</f>
        <v>2</v>
      </c>
      <c r="AB145" t="str">
        <f>'Tulokset-K7'!$V$18</f>
        <v>BcStory</v>
      </c>
      <c r="AC145" s="16" t="str">
        <f>'Tulokset-K8'!$V$20</f>
        <v>Häggman Ville</v>
      </c>
      <c r="AD145" s="16">
        <f>'Tulokset-K8'!$W$20</f>
        <v>253</v>
      </c>
      <c r="AE145" s="16">
        <f>'Tulokset-K8'!$X$20</f>
        <v>2</v>
      </c>
      <c r="AF145" t="str">
        <f>'Tulokset-K8'!$V$18</f>
        <v>TKK</v>
      </c>
    </row>
    <row r="146" spans="1:32" x14ac:dyDescent="0.2">
      <c r="A146" s="16" t="str">
        <f>'Tulokset-K1'!$V$21</f>
        <v>Salomaa Kaaron</v>
      </c>
      <c r="B146" s="16">
        <f>'Tulokset-K1'!$W$21</f>
        <v>200</v>
      </c>
      <c r="C146" s="16">
        <f>'Tulokset-K1'!$X$21</f>
        <v>0</v>
      </c>
      <c r="D146" t="str">
        <f>'Tulokset-K1'!$V$18</f>
        <v>BcStory</v>
      </c>
      <c r="E146" s="16" t="str">
        <f>'Tulokset-K2'!$V$21</f>
        <v>Oksanen Joni</v>
      </c>
      <c r="F146" s="16">
        <f>'Tulokset-K2'!$W$21</f>
        <v>169</v>
      </c>
      <c r="G146" s="16">
        <f>'Tulokset-K2'!$X$21</f>
        <v>0</v>
      </c>
      <c r="H146" t="str">
        <f>'Tulokset-K2'!$V$18</f>
        <v>AllStars</v>
      </c>
      <c r="I146" s="16" t="str">
        <f>'Tulokset-K3'!$V$21</f>
        <v>Tuomela Henri</v>
      </c>
      <c r="J146" s="16">
        <f>'Tulokset-K3'!$W$21</f>
        <v>199</v>
      </c>
      <c r="K146" s="16">
        <f>'Tulokset-K3'!$X$21</f>
        <v>0</v>
      </c>
      <c r="L146" t="str">
        <f>'Tulokset-K3'!$V$18</f>
        <v>WRB</v>
      </c>
      <c r="M146" s="16" t="str">
        <f>'Tulokset-K4'!$V$21</f>
        <v>Ros Sebastian</v>
      </c>
      <c r="N146" s="16">
        <f>'Tulokset-K4'!$W$21</f>
        <v>178</v>
      </c>
      <c r="O146" s="16">
        <f>'Tulokset-K4'!$X$21</f>
        <v>0</v>
      </c>
      <c r="P146" t="str">
        <f>'Tulokset-K4'!$V$18</f>
        <v>Patteri</v>
      </c>
      <c r="Q146" s="16" t="str">
        <f>'Tulokset-K5'!$V$21</f>
        <v>Nurminen Jukka</v>
      </c>
      <c r="R146" s="16">
        <f>'Tulokset-K5'!$W$21</f>
        <v>171</v>
      </c>
      <c r="S146" s="16">
        <f>'Tulokset-K5'!$X$21</f>
        <v>0</v>
      </c>
      <c r="T146" t="str">
        <f>'Tulokset-K5'!$V$18</f>
        <v>Mistral</v>
      </c>
      <c r="U146" s="16" t="str">
        <f>'Tulokset-K6'!$V$21</f>
        <v>Aalto Lassi</v>
      </c>
      <c r="V146" s="16">
        <f>'Tulokset-K6'!$W$21</f>
        <v>178</v>
      </c>
      <c r="W146" s="16">
        <f>'Tulokset-K6'!$X$21</f>
        <v>0</v>
      </c>
      <c r="X146" t="str">
        <f>'Tulokset-K6'!$V$18</f>
        <v>Bay</v>
      </c>
      <c r="Y146" s="16" t="str">
        <f>'Tulokset-K7'!$V$21</f>
        <v>Haldén Niko</v>
      </c>
      <c r="Z146" s="16">
        <f>'Tulokset-K7'!$W$21</f>
        <v>243</v>
      </c>
      <c r="AA146" s="16">
        <f>'Tulokset-K7'!$X$21</f>
        <v>2</v>
      </c>
      <c r="AB146" t="str">
        <f>'Tulokset-K7'!$V$18</f>
        <v>BcStory</v>
      </c>
      <c r="AC146" s="16" t="str">
        <f>'Tulokset-K8'!$V$21</f>
        <v>Kivioja Lauri</v>
      </c>
      <c r="AD146" s="16">
        <f>'Tulokset-K8'!$W$21</f>
        <v>190</v>
      </c>
      <c r="AE146" s="16">
        <f>'Tulokset-K8'!$X$21</f>
        <v>0</v>
      </c>
      <c r="AF146" t="str">
        <f>'Tulokset-K8'!$V$18</f>
        <v>TKK</v>
      </c>
    </row>
    <row r="147" spans="1:32" x14ac:dyDescent="0.2">
      <c r="A147" s="16" t="str">
        <f>'Tulokset-K1'!$V$22</f>
        <v>Haldén Niko</v>
      </c>
      <c r="B147" s="16">
        <f>'Tulokset-K1'!$W$22</f>
        <v>214</v>
      </c>
      <c r="C147" s="16">
        <f>'Tulokset-K1'!$X$22</f>
        <v>2</v>
      </c>
      <c r="D147" t="str">
        <f>'Tulokset-K1'!$V$18</f>
        <v>BcStory</v>
      </c>
      <c r="E147" s="16" t="str">
        <f>'Tulokset-K2'!$V$22</f>
        <v>Mukkula Rami</v>
      </c>
      <c r="F147" s="16">
        <f>'Tulokset-K2'!$W$22</f>
        <v>189</v>
      </c>
      <c r="G147" s="16">
        <f>'Tulokset-K2'!$X$22</f>
        <v>2</v>
      </c>
      <c r="H147" t="str">
        <f>'Tulokset-K2'!$V$18</f>
        <v>AllStars</v>
      </c>
      <c r="I147" s="16" t="str">
        <f>'Tulokset-K3'!$V$22</f>
        <v>Röyttä Marko</v>
      </c>
      <c r="J147" s="16">
        <f>'Tulokset-K3'!$W$22</f>
        <v>193</v>
      </c>
      <c r="K147" s="16">
        <f>'Tulokset-K3'!$X$22</f>
        <v>2</v>
      </c>
      <c r="L147" t="str">
        <f>'Tulokset-K3'!$V$18</f>
        <v>WRB</v>
      </c>
      <c r="M147" s="16" t="str">
        <f>'Tulokset-K4'!$V$22</f>
        <v>Javanainen Sami</v>
      </c>
      <c r="N147" s="16">
        <f>'Tulokset-K4'!$W$22</f>
        <v>183</v>
      </c>
      <c r="O147" s="16">
        <f>'Tulokset-K4'!$X$22</f>
        <v>0</v>
      </c>
      <c r="P147" t="str">
        <f>'Tulokset-K4'!$V$18</f>
        <v>Patteri</v>
      </c>
      <c r="Q147" s="16" t="str">
        <f>'Tulokset-K5'!$V$22</f>
        <v>Tukiainen Antti</v>
      </c>
      <c r="R147" s="16">
        <f>'Tulokset-K5'!$W$22</f>
        <v>222</v>
      </c>
      <c r="S147" s="16">
        <f>'Tulokset-K5'!$X$22</f>
        <v>2</v>
      </c>
      <c r="T147" t="str">
        <f>'Tulokset-K5'!$V$18</f>
        <v>Mistral</v>
      </c>
      <c r="U147" s="16" t="str">
        <f>'Tulokset-K6'!$V$22</f>
        <v>Leskinen Roni</v>
      </c>
      <c r="V147" s="16">
        <f>'Tulokset-K6'!$W$22</f>
        <v>231</v>
      </c>
      <c r="W147" s="16">
        <f>'Tulokset-K6'!$X$22</f>
        <v>2</v>
      </c>
      <c r="X147" t="str">
        <f>'Tulokset-K6'!$V$18</f>
        <v>Bay</v>
      </c>
      <c r="Y147" s="16" t="str">
        <f>'Tulokset-K7'!$V$22</f>
        <v>Keskiruokanen Markus</v>
      </c>
      <c r="Z147" s="16">
        <f>'Tulokset-K7'!$W$22</f>
        <v>204</v>
      </c>
      <c r="AA147" s="16">
        <f>'Tulokset-K7'!$X$22</f>
        <v>0</v>
      </c>
      <c r="AB147" t="str">
        <f>'Tulokset-K7'!$V$18</f>
        <v>BcStory</v>
      </c>
      <c r="AC147" s="16" t="str">
        <f>'Tulokset-K8'!$V$22</f>
        <v>Lahti Markus</v>
      </c>
      <c r="AD147" s="16">
        <f>'Tulokset-K8'!$W$22</f>
        <v>187</v>
      </c>
      <c r="AE147" s="16">
        <f>'Tulokset-K8'!$X$22</f>
        <v>2</v>
      </c>
      <c r="AF147" t="str">
        <f>'Tulokset-K8'!$V$18</f>
        <v>TKK</v>
      </c>
    </row>
    <row r="148" spans="1:32" x14ac:dyDescent="0.2">
      <c r="A148" s="16" t="str">
        <f>'Tulokset-K1'!$V$23</f>
        <v>Keskiruokanen Markus</v>
      </c>
      <c r="B148" s="16">
        <f>'Tulokset-K1'!$W$23</f>
        <v>225</v>
      </c>
      <c r="C148" s="16">
        <f>'Tulokset-K1'!$X$23</f>
        <v>2</v>
      </c>
      <c r="D148" t="str">
        <f>'Tulokset-K1'!$V$18</f>
        <v>BcStory</v>
      </c>
      <c r="E148" s="16" t="str">
        <f>'Tulokset-K2'!$V$23</f>
        <v>Veijanen Markku</v>
      </c>
      <c r="F148" s="16">
        <f>'Tulokset-K2'!$W$23</f>
        <v>204</v>
      </c>
      <c r="G148" s="16">
        <f>'Tulokset-K2'!$X$23</f>
        <v>0</v>
      </c>
      <c r="H148" t="str">
        <f>'Tulokset-K2'!$V$18</f>
        <v>AllStars</v>
      </c>
      <c r="I148" s="16" t="str">
        <f>'Tulokset-K3'!$V$23</f>
        <v>Tissarinen Simon</v>
      </c>
      <c r="J148" s="16">
        <f>'Tulokset-K3'!$W$23</f>
        <v>231</v>
      </c>
      <c r="K148" s="16">
        <f>'Tulokset-K3'!$X$23</f>
        <v>2</v>
      </c>
      <c r="L148" t="str">
        <f>'Tulokset-K3'!$V$18</f>
        <v>WRB</v>
      </c>
      <c r="M148" s="16" t="str">
        <f>'Tulokset-K4'!$V$23</f>
        <v>Teivainen Tommi</v>
      </c>
      <c r="N148" s="16">
        <f>'Tulokset-K4'!$W$23</f>
        <v>182</v>
      </c>
      <c r="O148" s="16">
        <f>'Tulokset-K4'!$X$23</f>
        <v>2</v>
      </c>
      <c r="P148" t="str">
        <f>'Tulokset-K4'!$V$18</f>
        <v>Patteri</v>
      </c>
      <c r="Q148" s="16" t="str">
        <f>'Tulokset-K5'!$V$23</f>
        <v>Kahila Otso</v>
      </c>
      <c r="R148" s="16">
        <f>'Tulokset-K5'!$W$23</f>
        <v>209</v>
      </c>
      <c r="S148" s="16">
        <f>'Tulokset-K5'!$X$23</f>
        <v>2</v>
      </c>
      <c r="T148" t="str">
        <f>'Tulokset-K5'!$V$18</f>
        <v>Mistral</v>
      </c>
      <c r="U148" s="16" t="str">
        <f>'Tulokset-K6'!$V$23</f>
        <v>Ahokas Jesse</v>
      </c>
      <c r="V148" s="16">
        <f>'Tulokset-K6'!$W$23</f>
        <v>233</v>
      </c>
      <c r="W148" s="16">
        <f>'Tulokset-K6'!$X$23</f>
        <v>2</v>
      </c>
      <c r="X148" t="str">
        <f>'Tulokset-K6'!$V$18</f>
        <v>Bay</v>
      </c>
      <c r="Y148" s="16" t="str">
        <f>'Tulokset-K7'!$V$23</f>
        <v>Salomaa Kaaron</v>
      </c>
      <c r="Z148" s="16">
        <f>'Tulokset-K7'!$W$23</f>
        <v>167</v>
      </c>
      <c r="AA148" s="16">
        <f>'Tulokset-K7'!$X$23</f>
        <v>2</v>
      </c>
      <c r="AB148" t="str">
        <f>'Tulokset-K7'!$V$18</f>
        <v>BcStory</v>
      </c>
      <c r="AC148" s="16" t="str">
        <f>'Tulokset-K8'!$V$23</f>
        <v>Salonen Petteri</v>
      </c>
      <c r="AD148" s="16">
        <f>'Tulokset-K8'!$W$23</f>
        <v>197</v>
      </c>
      <c r="AE148" s="16">
        <f>'Tulokset-K8'!$X$23</f>
        <v>0</v>
      </c>
      <c r="AF148" t="str">
        <f>'Tulokset-K8'!$V$18</f>
        <v>TKK</v>
      </c>
    </row>
    <row r="149" spans="1:32" x14ac:dyDescent="0.2">
      <c r="A149" s="16" t="str">
        <f>'Tulokset-K1'!$V$24</f>
        <v>Pirhonen Jarkko</v>
      </c>
      <c r="B149" s="16">
        <f>'Tulokset-K1'!$W$24</f>
        <v>227</v>
      </c>
      <c r="C149" s="16">
        <f>'Tulokset-K1'!$X$24</f>
        <v>2</v>
      </c>
      <c r="D149" t="str">
        <f>'Tulokset-K1'!$V$18</f>
        <v>BcStory</v>
      </c>
      <c r="E149" s="16" t="str">
        <f>'Tulokset-K2'!$V$24</f>
        <v>Oksanen Niko</v>
      </c>
      <c r="F149" s="16">
        <f>'Tulokset-K2'!$W$24</f>
        <v>180</v>
      </c>
      <c r="G149" s="16">
        <f>'Tulokset-K2'!$X$24</f>
        <v>0</v>
      </c>
      <c r="H149" t="str">
        <f>'Tulokset-K2'!$V$18</f>
        <v>AllStars</v>
      </c>
      <c r="I149" s="16" t="str">
        <f>'Tulokset-K3'!$V$24</f>
        <v>Kivelä Riku-Petteri</v>
      </c>
      <c r="J149" s="16">
        <f>'Tulokset-K3'!$W$24</f>
        <v>226</v>
      </c>
      <c r="K149" s="16">
        <f>'Tulokset-K3'!$X$24</f>
        <v>2</v>
      </c>
      <c r="L149" t="str">
        <f>'Tulokset-K3'!$V$18</f>
        <v>WRB</v>
      </c>
      <c r="M149" s="16" t="str">
        <f>'Tulokset-K4'!$V$24</f>
        <v>Toivonen Toni</v>
      </c>
      <c r="N149" s="16">
        <f>'Tulokset-K4'!$W$24</f>
        <v>253</v>
      </c>
      <c r="O149" s="16">
        <f>'Tulokset-K4'!$X$24</f>
        <v>2</v>
      </c>
      <c r="P149" t="str">
        <f>'Tulokset-K4'!$V$18</f>
        <v>Patteri</v>
      </c>
      <c r="Q149" s="16" t="str">
        <f>'Tulokset-K5'!$V$24</f>
        <v>Lönnroth Magnus</v>
      </c>
      <c r="R149" s="16">
        <f>'Tulokset-K5'!$W$24</f>
        <v>194</v>
      </c>
      <c r="S149" s="16">
        <f>'Tulokset-K5'!$X$24</f>
        <v>0</v>
      </c>
      <c r="T149" t="str">
        <f>'Tulokset-K5'!$V$18</f>
        <v>Mistral</v>
      </c>
      <c r="U149" s="16" t="str">
        <f>'Tulokset-K6'!$V$24</f>
        <v>Laine Henry</v>
      </c>
      <c r="V149" s="16">
        <f>'Tulokset-K6'!$W$24</f>
        <v>224</v>
      </c>
      <c r="W149" s="16">
        <f>'Tulokset-K6'!$X$24</f>
        <v>2</v>
      </c>
      <c r="X149" t="str">
        <f>'Tulokset-K6'!$V$18</f>
        <v>Bay</v>
      </c>
      <c r="Y149" s="16" t="str">
        <f>'Tulokset-K7'!$V$24</f>
        <v>Juutilainen Santtu</v>
      </c>
      <c r="Z149" s="16">
        <f>'Tulokset-K7'!$W$24</f>
        <v>193</v>
      </c>
      <c r="AA149" s="16">
        <f>'Tulokset-K7'!$X$24</f>
        <v>2</v>
      </c>
      <c r="AB149" t="str">
        <f>'Tulokset-K7'!$V$18</f>
        <v>BcStory</v>
      </c>
      <c r="AC149" s="16" t="str">
        <f>'Tulokset-K8'!$V$24</f>
        <v>Lahti Jarno</v>
      </c>
      <c r="AD149" s="16">
        <f>'Tulokset-K8'!$W$24</f>
        <v>235</v>
      </c>
      <c r="AE149" s="16">
        <f>'Tulokset-K8'!$X$24</f>
        <v>2</v>
      </c>
      <c r="AF149" t="str">
        <f>'Tulokset-K8'!$V$18</f>
        <v>TKK</v>
      </c>
    </row>
    <row r="150" spans="1:32" x14ac:dyDescent="0.2">
      <c r="A150" s="16" t="str">
        <f>'Tulokset-K1'!$R$31</f>
        <v>Oksanen Mika</v>
      </c>
      <c r="B150" s="16">
        <f>'Tulokset-K1'!$S$31</f>
        <v>190</v>
      </c>
      <c r="C150" s="16">
        <f>'Tulokset-K1'!$T$31</f>
        <v>0</v>
      </c>
      <c r="D150" t="str">
        <f>'Tulokset-K1'!$R$29</f>
        <v>AllStars</v>
      </c>
      <c r="E150" s="16" t="str">
        <f>'Tulokset-K2'!$R$31</f>
        <v>Ratia Jari</v>
      </c>
      <c r="F150" s="16">
        <f>'Tulokset-K2'!$S$31</f>
        <v>209</v>
      </c>
      <c r="G150" s="16">
        <f>'Tulokset-K2'!$T$31</f>
        <v>2</v>
      </c>
      <c r="H150" t="str">
        <f>'Tulokset-K2'!$R$29</f>
        <v>Bay</v>
      </c>
      <c r="I150" s="16" t="str">
        <f>'Tulokset-K3'!$R$31</f>
        <v>Hilokoski Karo</v>
      </c>
      <c r="J150" s="16">
        <f>'Tulokset-K3'!$S$31</f>
        <v>300</v>
      </c>
      <c r="K150" s="16">
        <f>'Tulokset-K3'!$T$31</f>
        <v>2</v>
      </c>
      <c r="L150" t="str">
        <f>'Tulokset-K3'!$R$29</f>
        <v>Patteri</v>
      </c>
      <c r="M150" s="16" t="str">
        <f>'Tulokset-K4'!$R$31</f>
        <v>Käyhkö Tomas</v>
      </c>
      <c r="N150" s="16">
        <f>'Tulokset-K4'!$S$31</f>
        <v>224</v>
      </c>
      <c r="O150" s="16">
        <f>'Tulokset-K4'!$T$31</f>
        <v>2</v>
      </c>
      <c r="P150" t="str">
        <f>'Tulokset-K4'!$R$29</f>
        <v>Mainarit</v>
      </c>
      <c r="Q150" s="16" t="str">
        <f>'Tulokset-K5'!$R$31</f>
        <v>Tonteri Juhani</v>
      </c>
      <c r="R150" s="16">
        <f>'Tulokset-K5'!$S$31</f>
        <v>207</v>
      </c>
      <c r="S150" s="16">
        <f>'Tulokset-K5'!$T$31</f>
        <v>2</v>
      </c>
      <c r="T150" t="str">
        <f>'Tulokset-K5'!$R$29</f>
        <v>Bay</v>
      </c>
      <c r="U150" s="16" t="str">
        <f>'Tulokset-K6'!$R$31</f>
        <v>Broms Atte</v>
      </c>
      <c r="V150" s="16">
        <f>'Tulokset-K6'!$S$31</f>
        <v>206</v>
      </c>
      <c r="W150" s="16">
        <f>'Tulokset-K6'!$T$31</f>
        <v>2</v>
      </c>
      <c r="X150" t="str">
        <f>'Tulokset-K6'!$R$29</f>
        <v>TKK</v>
      </c>
      <c r="Y150" s="16" t="str">
        <f>'Tulokset-K7'!$R$31</f>
        <v>Partinen Risto</v>
      </c>
      <c r="Z150" s="16">
        <f>'Tulokset-K7'!$S$31</f>
        <v>191</v>
      </c>
      <c r="AA150" s="16">
        <f>'Tulokset-K7'!$T$31</f>
        <v>0</v>
      </c>
      <c r="AB150" t="str">
        <f>'Tulokset-K7'!$R$29</f>
        <v>GH</v>
      </c>
      <c r="AC150" s="16" t="str">
        <f>'Tulokset-K8'!$R$31</f>
        <v>Hyytiä Tatu</v>
      </c>
      <c r="AD150" s="16">
        <f>'Tulokset-K8'!$S$31</f>
        <v>225</v>
      </c>
      <c r="AE150" s="16">
        <f>'Tulokset-K8'!$T$31</f>
        <v>2</v>
      </c>
      <c r="AF150" t="str">
        <f>'Tulokset-K8'!$R$29</f>
        <v>WRB</v>
      </c>
    </row>
    <row r="151" spans="1:32" x14ac:dyDescent="0.2">
      <c r="A151" s="16" t="str">
        <f>'Tulokset-K1'!$R$32</f>
        <v>Oksanen Joni</v>
      </c>
      <c r="B151" s="16">
        <f>'Tulokset-K1'!$S$32</f>
        <v>227</v>
      </c>
      <c r="C151" s="16">
        <f>'Tulokset-K1'!$T$32</f>
        <v>2</v>
      </c>
      <c r="D151" t="str">
        <f>'Tulokset-K1'!$R$29</f>
        <v>AllStars</v>
      </c>
      <c r="E151" s="16" t="str">
        <f>'Tulokset-K2'!$R$32</f>
        <v>Tahvanainen Santtu</v>
      </c>
      <c r="F151" s="16">
        <f>'Tulokset-K2'!$S$32</f>
        <v>234</v>
      </c>
      <c r="G151" s="16">
        <f>'Tulokset-K2'!$T$32</f>
        <v>2</v>
      </c>
      <c r="H151" t="str">
        <f>'Tulokset-K2'!$R$29</f>
        <v>Bay</v>
      </c>
      <c r="I151" s="16" t="str">
        <f>'Tulokset-K3'!$R$32</f>
        <v>Teivainen Tommi</v>
      </c>
      <c r="J151" s="16">
        <f>'Tulokset-K3'!$S$32</f>
        <v>217</v>
      </c>
      <c r="K151" s="16">
        <f>'Tulokset-K3'!$T$32</f>
        <v>2</v>
      </c>
      <c r="L151" t="str">
        <f>'Tulokset-K3'!$R$29</f>
        <v>Patteri</v>
      </c>
      <c r="M151" s="16" t="str">
        <f>'Tulokset-K4'!$R$32</f>
        <v>Juutilainen Lenni</v>
      </c>
      <c r="N151" s="16">
        <f>'Tulokset-K4'!$S$32</f>
        <v>255</v>
      </c>
      <c r="O151" s="16">
        <f>'Tulokset-K4'!$T$32</f>
        <v>2</v>
      </c>
      <c r="P151" t="str">
        <f>'Tulokset-K4'!$R$29</f>
        <v>Mainarit</v>
      </c>
      <c r="Q151" s="16" t="str">
        <f>'Tulokset-K5'!$R$32</f>
        <v>Leskinen Roni</v>
      </c>
      <c r="R151" s="16">
        <f>'Tulokset-K5'!$S$32</f>
        <v>183</v>
      </c>
      <c r="S151" s="16">
        <f>'Tulokset-K5'!$T$32</f>
        <v>0</v>
      </c>
      <c r="T151" t="str">
        <f>'Tulokset-K5'!$R$29</f>
        <v>Bay</v>
      </c>
      <c r="U151" s="16" t="str">
        <f>'Tulokset-K6'!$R$32</f>
        <v>Kivioja Lauri</v>
      </c>
      <c r="V151" s="16">
        <f>'Tulokset-K6'!$S$32</f>
        <v>215</v>
      </c>
      <c r="W151" s="16">
        <f>'Tulokset-K6'!$T$32</f>
        <v>0</v>
      </c>
      <c r="X151" t="str">
        <f>'Tulokset-K6'!$R$29</f>
        <v>TKK</v>
      </c>
      <c r="Y151" s="16" t="str">
        <f>'Tulokset-K7'!$R$32</f>
        <v>Päiviö Patrik</v>
      </c>
      <c r="Z151" s="16">
        <f>'Tulokset-K7'!$S$32</f>
        <v>224</v>
      </c>
      <c r="AA151" s="16">
        <f>'Tulokset-K7'!$T$32</f>
        <v>2</v>
      </c>
      <c r="AB151" t="str">
        <f>'Tulokset-K7'!$R$29</f>
        <v>GH</v>
      </c>
      <c r="AC151" s="16" t="str">
        <f>'Tulokset-K8'!$R$32</f>
        <v>Olsson Nico</v>
      </c>
      <c r="AD151" s="16">
        <f>'Tulokset-K8'!$S$32</f>
        <v>193</v>
      </c>
      <c r="AE151" s="16">
        <f>'Tulokset-K8'!$T$32</f>
        <v>0</v>
      </c>
      <c r="AF151" t="str">
        <f>'Tulokset-K8'!$R$29</f>
        <v>WRB</v>
      </c>
    </row>
    <row r="152" spans="1:32" x14ac:dyDescent="0.2">
      <c r="A152" s="16" t="str">
        <f>'Tulokset-K1'!$R$33</f>
        <v>Mukkula Rami</v>
      </c>
      <c r="B152" s="16">
        <f>'Tulokset-K1'!$S$33</f>
        <v>171</v>
      </c>
      <c r="C152" s="16">
        <f>'Tulokset-K1'!$T$33</f>
        <v>0</v>
      </c>
      <c r="D152" t="str">
        <f>'Tulokset-K1'!$R$29</f>
        <v>AllStars</v>
      </c>
      <c r="E152" s="16" t="str">
        <f>'Tulokset-K2'!$R$33</f>
        <v>Ahokas Jesse</v>
      </c>
      <c r="F152" s="16">
        <f>'Tulokset-K2'!$S$33</f>
        <v>246</v>
      </c>
      <c r="G152" s="16">
        <f>'Tulokset-K2'!$T$33</f>
        <v>2</v>
      </c>
      <c r="H152" t="str">
        <f>'Tulokset-K2'!$R$29</f>
        <v>Bay</v>
      </c>
      <c r="I152" s="16" t="str">
        <f>'Tulokset-K3'!$R$33</f>
        <v>Ros Sebastian</v>
      </c>
      <c r="J152" s="16">
        <f>'Tulokset-K3'!$S$33</f>
        <v>166</v>
      </c>
      <c r="K152" s="16">
        <f>'Tulokset-K3'!$T$33</f>
        <v>0</v>
      </c>
      <c r="L152" t="str">
        <f>'Tulokset-K3'!$R$29</f>
        <v>Patteri</v>
      </c>
      <c r="M152" s="16" t="str">
        <f>'Tulokset-K4'!$R$33</f>
        <v>Hirvonen Mikko</v>
      </c>
      <c r="N152" s="16">
        <f>'Tulokset-K4'!$S$33</f>
        <v>159</v>
      </c>
      <c r="O152" s="16">
        <f>'Tulokset-K4'!$T$33</f>
        <v>2</v>
      </c>
      <c r="P152" t="str">
        <f>'Tulokset-K4'!$R$29</f>
        <v>Mainarit</v>
      </c>
      <c r="Q152" s="16" t="str">
        <f>'Tulokset-K5'!$R$33</f>
        <v>Laine Henry</v>
      </c>
      <c r="R152" s="16">
        <f>'Tulokset-K5'!$S$33</f>
        <v>210</v>
      </c>
      <c r="S152" s="16">
        <f>'Tulokset-K5'!$T$33</f>
        <v>2</v>
      </c>
      <c r="T152" t="str">
        <f>'Tulokset-K5'!$R$29</f>
        <v>Bay</v>
      </c>
      <c r="U152" s="16" t="str">
        <f>'Tulokset-K6'!$R$33</f>
        <v>Häggman Ville</v>
      </c>
      <c r="V152" s="16">
        <f>'Tulokset-K6'!$S$33</f>
        <v>225</v>
      </c>
      <c r="W152" s="16">
        <f>'Tulokset-K6'!$T$33</f>
        <v>2</v>
      </c>
      <c r="X152" t="str">
        <f>'Tulokset-K6'!$R$29</f>
        <v>TKK</v>
      </c>
      <c r="Y152" s="16" t="str">
        <f>'Tulokset-K7'!$R$33</f>
        <v>Hietarinne Klaus-Kristian</v>
      </c>
      <c r="Z152" s="16">
        <f>'Tulokset-K7'!$S$33</f>
        <v>204</v>
      </c>
      <c r="AA152" s="16">
        <f>'Tulokset-K7'!$T$33</f>
        <v>2</v>
      </c>
      <c r="AB152" t="str">
        <f>'Tulokset-K7'!$R$29</f>
        <v>GH</v>
      </c>
      <c r="AC152" s="16" t="str">
        <f>'Tulokset-K8'!$R$33</f>
        <v>Röyttä Marko</v>
      </c>
      <c r="AD152" s="16">
        <f>'Tulokset-K8'!$S$33</f>
        <v>193</v>
      </c>
      <c r="AE152" s="16">
        <f>'Tulokset-K8'!$T$33</f>
        <v>2</v>
      </c>
      <c r="AF152" t="str">
        <f>'Tulokset-K8'!$R$29</f>
        <v>WRB</v>
      </c>
    </row>
    <row r="153" spans="1:32" x14ac:dyDescent="0.2">
      <c r="A153" s="16" t="str">
        <f>'Tulokset-K1'!$R$34</f>
        <v>Veijanen Markku</v>
      </c>
      <c r="B153" s="16">
        <f>'Tulokset-K1'!$S$34</f>
        <v>160</v>
      </c>
      <c r="C153" s="16">
        <f>'Tulokset-K1'!$T$34</f>
        <v>0</v>
      </c>
      <c r="D153" t="str">
        <f>'Tulokset-K1'!$R$29</f>
        <v>AllStars</v>
      </c>
      <c r="E153" s="16" t="str">
        <f>'Tulokset-K2'!$R$34</f>
        <v>Tonteri Juhani</v>
      </c>
      <c r="F153" s="16">
        <f>'Tulokset-K2'!$S$34</f>
        <v>191</v>
      </c>
      <c r="G153" s="16">
        <f>'Tulokset-K2'!$T$34</f>
        <v>0</v>
      </c>
      <c r="H153" t="str">
        <f>'Tulokset-K2'!$R$29</f>
        <v>Bay</v>
      </c>
      <c r="I153" s="16" t="str">
        <f>'Tulokset-K3'!$R$34</f>
        <v>Javanainen Sami</v>
      </c>
      <c r="J153" s="16">
        <f>'Tulokset-K3'!$S$34</f>
        <v>169</v>
      </c>
      <c r="K153" s="16">
        <f>'Tulokset-K3'!$T$34</f>
        <v>0</v>
      </c>
      <c r="L153" t="str">
        <f>'Tulokset-K3'!$R$29</f>
        <v>Patteri</v>
      </c>
      <c r="M153" s="16" t="str">
        <f>'Tulokset-K4'!$R$34</f>
        <v>Väänänen Luukas</v>
      </c>
      <c r="N153" s="16">
        <f>'Tulokset-K4'!$S$34</f>
        <v>247</v>
      </c>
      <c r="O153" s="16">
        <f>'Tulokset-K4'!$T$34</f>
        <v>2</v>
      </c>
      <c r="P153" t="str">
        <f>'Tulokset-K4'!$R$29</f>
        <v>Mainarit</v>
      </c>
      <c r="Q153" s="16" t="str">
        <f>'Tulokset-K5'!$R$34</f>
        <v>Ahokas Jesse</v>
      </c>
      <c r="R153" s="16">
        <f>'Tulokset-K5'!$S$34</f>
        <v>177</v>
      </c>
      <c r="S153" s="16">
        <f>'Tulokset-K5'!$T$34</f>
        <v>0</v>
      </c>
      <c r="T153" t="str">
        <f>'Tulokset-K5'!$R$29</f>
        <v>Bay</v>
      </c>
      <c r="U153" s="16" t="str">
        <f>'Tulokset-K6'!$R$34</f>
        <v>Heinonen Markus</v>
      </c>
      <c r="V153" s="16">
        <f>'Tulokset-K6'!$S$34</f>
        <v>200</v>
      </c>
      <c r="W153" s="16">
        <f>'Tulokset-K6'!$T$34</f>
        <v>2</v>
      </c>
      <c r="X153" t="str">
        <f>'Tulokset-K6'!$R$29</f>
        <v>TKK</v>
      </c>
      <c r="Y153" s="16" t="str">
        <f>'Tulokset-K7'!$R$34</f>
        <v>Mäenpää Jouni</v>
      </c>
      <c r="Z153" s="16">
        <f>'Tulokset-K7'!$S$34</f>
        <v>171</v>
      </c>
      <c r="AA153" s="16">
        <f>'Tulokset-K7'!$T$34</f>
        <v>0</v>
      </c>
      <c r="AB153" t="str">
        <f>'Tulokset-K7'!$R$29</f>
        <v>GH</v>
      </c>
      <c r="AC153" s="16" t="str">
        <f>'Tulokset-K8'!$R$34</f>
        <v>Tissarinen Simon</v>
      </c>
      <c r="AD153" s="16">
        <f>'Tulokset-K8'!$S$34</f>
        <v>171</v>
      </c>
      <c r="AE153" s="16">
        <f>'Tulokset-K8'!$T$34</f>
        <v>0</v>
      </c>
      <c r="AF153" t="str">
        <f>'Tulokset-K8'!$R$29</f>
        <v>WRB</v>
      </c>
    </row>
    <row r="154" spans="1:32" x14ac:dyDescent="0.2">
      <c r="A154" s="16" t="str">
        <f>'Tulokset-K1'!$R$35</f>
        <v>Oksanen Niko</v>
      </c>
      <c r="B154" s="16">
        <f>'Tulokset-K1'!$S$35</f>
        <v>228</v>
      </c>
      <c r="C154" s="16">
        <f>'Tulokset-K1'!$T$35</f>
        <v>0</v>
      </c>
      <c r="D154" t="str">
        <f>'Tulokset-K1'!$R$29</f>
        <v>AllStars</v>
      </c>
      <c r="E154" s="16" t="str">
        <f>'Tulokset-K2'!$R$35</f>
        <v>Laine Henry</v>
      </c>
      <c r="F154" s="16">
        <f>'Tulokset-K2'!$S$35</f>
        <v>213</v>
      </c>
      <c r="G154" s="16">
        <f>'Tulokset-K2'!$T$35</f>
        <v>2</v>
      </c>
      <c r="H154" t="str">
        <f>'Tulokset-K2'!$R$29</f>
        <v>Bay</v>
      </c>
      <c r="I154" s="16" t="str">
        <f>'Tulokset-K3'!$R$35</f>
        <v>Toivonen Toni</v>
      </c>
      <c r="J154" s="16">
        <f>'Tulokset-K3'!$S$35</f>
        <v>266</v>
      </c>
      <c r="K154" s="16">
        <f>'Tulokset-K3'!$T$35</f>
        <v>2</v>
      </c>
      <c r="L154" t="str">
        <f>'Tulokset-K3'!$R$29</f>
        <v>Patteri</v>
      </c>
      <c r="M154" s="16" t="str">
        <f>'Tulokset-K4'!$R$35</f>
        <v>Rissanen Juho</v>
      </c>
      <c r="N154" s="16">
        <f>'Tulokset-K4'!$S$35</f>
        <v>248</v>
      </c>
      <c r="O154" s="16">
        <f>'Tulokset-K4'!$T$35</f>
        <v>0</v>
      </c>
      <c r="P154" t="str">
        <f>'Tulokset-K4'!$R$29</f>
        <v>Mainarit</v>
      </c>
      <c r="Q154" s="16" t="str">
        <f>'Tulokset-K5'!$R$35</f>
        <v>Ratia Jari</v>
      </c>
      <c r="R154" s="16">
        <f>'Tulokset-K5'!$S$35</f>
        <v>257</v>
      </c>
      <c r="S154" s="16">
        <f>'Tulokset-K5'!$T$35</f>
        <v>2</v>
      </c>
      <c r="T154" t="str">
        <f>'Tulokset-K5'!$R$29</f>
        <v>Bay</v>
      </c>
      <c r="U154" s="16" t="str">
        <f>'Tulokset-K6'!$R$35</f>
        <v>Salonen Petteri</v>
      </c>
      <c r="V154" s="16">
        <f>'Tulokset-K6'!$S$35</f>
        <v>205</v>
      </c>
      <c r="W154" s="16">
        <f>'Tulokset-K6'!$T$35</f>
        <v>2</v>
      </c>
      <c r="X154" t="str">
        <f>'Tulokset-K6'!$R$29</f>
        <v>TKK</v>
      </c>
      <c r="Y154" s="16" t="str">
        <f>'Tulokset-K7'!$R$35</f>
        <v>Järvinen Tero</v>
      </c>
      <c r="Z154" s="16">
        <f>'Tulokset-K7'!$S$35</f>
        <v>177</v>
      </c>
      <c r="AA154" s="16">
        <f>'Tulokset-K7'!$T$35</f>
        <v>0</v>
      </c>
      <c r="AB154" t="str">
        <f>'Tulokset-K7'!$R$29</f>
        <v>GH</v>
      </c>
      <c r="AC154" s="16" t="str">
        <f>'Tulokset-K8'!$R$35</f>
        <v>Kivelä Riku-Petteri</v>
      </c>
      <c r="AD154" s="16">
        <f>'Tulokset-K8'!$S$35</f>
        <v>259</v>
      </c>
      <c r="AE154" s="16">
        <f>'Tulokset-K8'!$T$35</f>
        <v>2</v>
      </c>
      <c r="AF154" t="str">
        <f>'Tulokset-K8'!$R$29</f>
        <v>WRB</v>
      </c>
    </row>
    <row r="155" spans="1:32" x14ac:dyDescent="0.2">
      <c r="A155" s="16" t="str">
        <f>'Tulokset-K1'!$V$31</f>
        <v>Ranta Tony</v>
      </c>
      <c r="B155" s="16">
        <f>'Tulokset-K1'!$W$31</f>
        <v>204</v>
      </c>
      <c r="C155" s="16">
        <f>'Tulokset-K1'!$X$31</f>
        <v>2</v>
      </c>
      <c r="D155" t="str">
        <f>'Tulokset-K1'!$V$29</f>
        <v>TPS</v>
      </c>
      <c r="E155" s="16" t="str">
        <f>'Tulokset-K2'!$V$31</f>
        <v>Hyytiä Tatu</v>
      </c>
      <c r="F155" s="16">
        <f>'Tulokset-K2'!$W$31</f>
        <v>188</v>
      </c>
      <c r="G155" s="16">
        <f>'Tulokset-K2'!$X$31</f>
        <v>0</v>
      </c>
      <c r="H155" t="str">
        <f>'Tulokset-K2'!$V$29</f>
        <v>WRB</v>
      </c>
      <c r="I155" s="16" t="str">
        <f>'Tulokset-K3'!$V$31</f>
        <v>Puumala Henrik</v>
      </c>
      <c r="J155" s="16">
        <f>'Tulokset-K3'!$W$31</f>
        <v>205</v>
      </c>
      <c r="K155" s="16">
        <f>'Tulokset-K3'!$X$31</f>
        <v>0</v>
      </c>
      <c r="L155" t="str">
        <f>'Tulokset-K3'!$V$29</f>
        <v>TKK</v>
      </c>
      <c r="M155" s="16" t="str">
        <f>'Tulokset-K4'!$V$31</f>
        <v>Oksanen Mika</v>
      </c>
      <c r="N155" s="16">
        <f>'Tulokset-K4'!$W$31</f>
        <v>201</v>
      </c>
      <c r="O155" s="16">
        <f>'Tulokset-K4'!$X$31</f>
        <v>0</v>
      </c>
      <c r="P155" t="str">
        <f>'Tulokset-K4'!$V$29</f>
        <v>AllStars</v>
      </c>
      <c r="Q155" s="16" t="str">
        <f>'Tulokset-K5'!$V$31</f>
        <v>Salmi Lauri</v>
      </c>
      <c r="R155" s="16">
        <f>'Tulokset-K5'!$W$31</f>
        <v>178</v>
      </c>
      <c r="S155" s="16">
        <f>'Tulokset-K5'!$X$31</f>
        <v>0</v>
      </c>
      <c r="T155" t="str">
        <f>'Tulokset-K5'!$V$29</f>
        <v>BcStory</v>
      </c>
      <c r="U155" s="16" t="str">
        <f>'Tulokset-K6'!$V$31</f>
        <v>Hietarinne Klaus-Kristian</v>
      </c>
      <c r="V155" s="16">
        <f>'Tulokset-K6'!$W$31</f>
        <v>129</v>
      </c>
      <c r="W155" s="16">
        <f>'Tulokset-K6'!$X$31</f>
        <v>0</v>
      </c>
      <c r="X155" t="str">
        <f>'Tulokset-K6'!$V$29</f>
        <v>GH</v>
      </c>
      <c r="Y155" s="16" t="str">
        <f>'Tulokset-K7'!$V$31</f>
        <v>Mukkula Rami</v>
      </c>
      <c r="Z155" s="16">
        <f>'Tulokset-K7'!$W$31</f>
        <v>201</v>
      </c>
      <c r="AA155" s="16">
        <f>'Tulokset-K7'!$X$31</f>
        <v>2</v>
      </c>
      <c r="AB155" t="str">
        <f>'Tulokset-K7'!$V$29</f>
        <v>AllStars</v>
      </c>
      <c r="AC155" s="16" t="str">
        <f>'Tulokset-K8'!$V$31</f>
        <v>Ranta Tony</v>
      </c>
      <c r="AD155" s="16">
        <f>'Tulokset-K8'!$W$31</f>
        <v>173</v>
      </c>
      <c r="AE155" s="16">
        <f>'Tulokset-K8'!$X$31</f>
        <v>0</v>
      </c>
      <c r="AF155" t="str">
        <f>'Tulokset-K8'!$V$29</f>
        <v>TPS</v>
      </c>
    </row>
    <row r="156" spans="1:32" x14ac:dyDescent="0.2">
      <c r="A156" s="16" t="str">
        <f>'Tulokset-K1'!$V$32</f>
        <v>Marjakangas Jarno</v>
      </c>
      <c r="B156" s="16">
        <f>'Tulokset-K1'!$W$32</f>
        <v>218</v>
      </c>
      <c r="C156" s="16">
        <f>'Tulokset-K1'!$X$32</f>
        <v>0</v>
      </c>
      <c r="D156" t="str">
        <f>'Tulokset-K1'!$V$29</f>
        <v>TPS</v>
      </c>
      <c r="E156" s="16" t="str">
        <f>'Tulokset-K2'!$V$32</f>
        <v>Saari Kari</v>
      </c>
      <c r="F156" s="16">
        <f>'Tulokset-K2'!$W$32</f>
        <v>159</v>
      </c>
      <c r="G156" s="16">
        <f>'Tulokset-K2'!$X$32</f>
        <v>0</v>
      </c>
      <c r="H156" t="str">
        <f>'Tulokset-K2'!$V$29</f>
        <v>WRB</v>
      </c>
      <c r="I156" s="16" t="str">
        <f>'Tulokset-K3'!$V$32</f>
        <v>Heinonen Markus</v>
      </c>
      <c r="J156" s="16">
        <f>'Tulokset-K3'!$W$32</f>
        <v>206</v>
      </c>
      <c r="K156" s="16">
        <f>'Tulokset-K3'!$X$32</f>
        <v>0</v>
      </c>
      <c r="L156" t="str">
        <f>'Tulokset-K3'!$V$29</f>
        <v>TKK</v>
      </c>
      <c r="M156" s="16" t="str">
        <f>'Tulokset-K4'!$V$32</f>
        <v>Oksanen Joni</v>
      </c>
      <c r="N156" s="16">
        <f>'Tulokset-K4'!$W$32</f>
        <v>225</v>
      </c>
      <c r="O156" s="16">
        <f>'Tulokset-K4'!$X$32</f>
        <v>0</v>
      </c>
      <c r="P156" t="str">
        <f>'Tulokset-K4'!$V$29</f>
        <v>AllStars</v>
      </c>
      <c r="Q156" s="16" t="str">
        <f>'Tulokset-K5'!$V$32</f>
        <v>Haldén Niko</v>
      </c>
      <c r="R156" s="16">
        <f>'Tulokset-K5'!$W$32</f>
        <v>258</v>
      </c>
      <c r="S156" s="16">
        <f>'Tulokset-K5'!$X$32</f>
        <v>2</v>
      </c>
      <c r="T156" t="str">
        <f>'Tulokset-K5'!$V$29</f>
        <v>BcStory</v>
      </c>
      <c r="U156" s="16" t="str">
        <f>'Tulokset-K6'!$V$32</f>
        <v>Päiviö Patrik</v>
      </c>
      <c r="V156" s="16">
        <f>'Tulokset-K6'!$W$32</f>
        <v>222</v>
      </c>
      <c r="W156" s="16">
        <f>'Tulokset-K6'!$X$32</f>
        <v>2</v>
      </c>
      <c r="X156" t="str">
        <f>'Tulokset-K6'!$V$29</f>
        <v>GH</v>
      </c>
      <c r="Y156" s="16" t="str">
        <f>'Tulokset-K7'!$V$32</f>
        <v>Oksanen Mika</v>
      </c>
      <c r="Z156" s="16">
        <f>'Tulokset-K7'!$W$32</f>
        <v>189</v>
      </c>
      <c r="AA156" s="16">
        <f>'Tulokset-K7'!$X$32</f>
        <v>0</v>
      </c>
      <c r="AB156" t="str">
        <f>'Tulokset-K7'!$V$29</f>
        <v>AllStars</v>
      </c>
      <c r="AC156" s="16" t="str">
        <f>'Tulokset-K8'!$V$32</f>
        <v>Oksanen Jere</v>
      </c>
      <c r="AD156" s="16">
        <f>'Tulokset-K8'!$W$32</f>
        <v>289</v>
      </c>
      <c r="AE156" s="16">
        <f>'Tulokset-K8'!$X$32</f>
        <v>2</v>
      </c>
      <c r="AF156" t="str">
        <f>'Tulokset-K8'!$V$29</f>
        <v>TPS</v>
      </c>
    </row>
    <row r="157" spans="1:32" x14ac:dyDescent="0.2">
      <c r="A157" s="16" t="str">
        <f>'Tulokset-K1'!$V$33</f>
        <v>Rikkola Juuso</v>
      </c>
      <c r="B157" s="16">
        <f>'Tulokset-K1'!$W$33</f>
        <v>222</v>
      </c>
      <c r="C157" s="16">
        <f>'Tulokset-K1'!$X$33</f>
        <v>2</v>
      </c>
      <c r="D157" t="str">
        <f>'Tulokset-K1'!$V$29</f>
        <v>TPS</v>
      </c>
      <c r="E157" s="16" t="str">
        <f>'Tulokset-K2'!$V$33</f>
        <v>Röyttä Marko</v>
      </c>
      <c r="F157" s="16">
        <f>'Tulokset-K2'!$W$33</f>
        <v>194</v>
      </c>
      <c r="G157" s="16">
        <f>'Tulokset-K2'!$X$33</f>
        <v>0</v>
      </c>
      <c r="H157" t="str">
        <f>'Tulokset-K2'!$V$29</f>
        <v>WRB</v>
      </c>
      <c r="I157" s="16" t="str">
        <f>'Tulokset-K3'!$V$33</f>
        <v>Häggman Ville</v>
      </c>
      <c r="J157" s="16">
        <f>'Tulokset-K3'!$W$33</f>
        <v>203</v>
      </c>
      <c r="K157" s="16">
        <f>'Tulokset-K3'!$X$33</f>
        <v>2</v>
      </c>
      <c r="L157" t="str">
        <f>'Tulokset-K3'!$V$29</f>
        <v>TKK</v>
      </c>
      <c r="M157" s="16" t="str">
        <f>'Tulokset-K4'!$V$33</f>
        <v>Susiluoto Sebastian</v>
      </c>
      <c r="N157" s="16">
        <f>'Tulokset-K4'!$W$33</f>
        <v>139</v>
      </c>
      <c r="O157" s="16">
        <f>'Tulokset-K4'!$X$33</f>
        <v>0</v>
      </c>
      <c r="P157" t="str">
        <f>'Tulokset-K4'!$V$29</f>
        <v>AllStars</v>
      </c>
      <c r="Q157" s="16" t="str">
        <f>'Tulokset-K5'!$V$33</f>
        <v>Keskiruokanen Markus</v>
      </c>
      <c r="R157" s="16">
        <f>'Tulokset-K5'!$W$33</f>
        <v>181</v>
      </c>
      <c r="S157" s="16">
        <f>'Tulokset-K5'!$X$33</f>
        <v>0</v>
      </c>
      <c r="T157" t="str">
        <f>'Tulokset-K5'!$V$29</f>
        <v>BcStory</v>
      </c>
      <c r="U157" s="16" t="str">
        <f>'Tulokset-K6'!$V$33</f>
        <v>Mäenpää Jouni</v>
      </c>
      <c r="V157" s="16">
        <f>'Tulokset-K6'!$W$33</f>
        <v>194</v>
      </c>
      <c r="W157" s="16">
        <f>'Tulokset-K6'!$X$33</f>
        <v>0</v>
      </c>
      <c r="X157" t="str">
        <f>'Tulokset-K6'!$V$29</f>
        <v>GH</v>
      </c>
      <c r="Y157" s="16" t="str">
        <f>'Tulokset-K7'!$V$33</f>
        <v>Susiluoto Sebastian</v>
      </c>
      <c r="Z157" s="16">
        <f>'Tulokset-K7'!$W$33</f>
        <v>193</v>
      </c>
      <c r="AA157" s="16">
        <f>'Tulokset-K7'!$X$33</f>
        <v>0</v>
      </c>
      <c r="AB157" t="str">
        <f>'Tulokset-K7'!$V$29</f>
        <v>AllStars</v>
      </c>
      <c r="AC157" s="16" t="str">
        <f>'Tulokset-K8'!$V$33</f>
        <v>Oksman Karri</v>
      </c>
      <c r="AD157" s="16">
        <f>'Tulokset-K8'!$W$33</f>
        <v>157</v>
      </c>
      <c r="AE157" s="16">
        <f>'Tulokset-K8'!$X$33</f>
        <v>0</v>
      </c>
      <c r="AF157" t="str">
        <f>'Tulokset-K8'!$V$29</f>
        <v>TPS</v>
      </c>
    </row>
    <row r="158" spans="1:32" x14ac:dyDescent="0.2">
      <c r="A158" s="16" t="str">
        <f>'Tulokset-K1'!$V$34</f>
        <v>Valaranta Samu</v>
      </c>
      <c r="B158" s="16">
        <f>'Tulokset-K1'!$W$34</f>
        <v>203</v>
      </c>
      <c r="C158" s="16">
        <f>'Tulokset-K1'!$X$34</f>
        <v>2</v>
      </c>
      <c r="D158" t="str">
        <f>'Tulokset-K1'!$V$29</f>
        <v>TPS</v>
      </c>
      <c r="E158" s="16" t="str">
        <f>'Tulokset-K2'!$V$34</f>
        <v>Tissarinen Simon</v>
      </c>
      <c r="F158" s="16">
        <f>'Tulokset-K2'!$W$34</f>
        <v>216</v>
      </c>
      <c r="G158" s="16">
        <f>'Tulokset-K2'!$X$34</f>
        <v>2</v>
      </c>
      <c r="H158" t="str">
        <f>'Tulokset-K2'!$V$29</f>
        <v>WRB</v>
      </c>
      <c r="I158" s="16" t="str">
        <f>'Tulokset-K3'!$V$34</f>
        <v>Salonen Petteri</v>
      </c>
      <c r="J158" s="16">
        <f>'Tulokset-K3'!$W$34</f>
        <v>174</v>
      </c>
      <c r="K158" s="16">
        <f>'Tulokset-K3'!$X$34</f>
        <v>2</v>
      </c>
      <c r="L158" t="str">
        <f>'Tulokset-K3'!$V$29</f>
        <v>TKK</v>
      </c>
      <c r="M158" s="16" t="str">
        <f>'Tulokset-K4'!$V$34</f>
        <v>Mukkula Rami</v>
      </c>
      <c r="N158" s="16">
        <f>'Tulokset-K4'!$W$34</f>
        <v>178</v>
      </c>
      <c r="O158" s="16">
        <f>'Tulokset-K4'!$X$34</f>
        <v>0</v>
      </c>
      <c r="P158" t="str">
        <f>'Tulokset-K4'!$V$29</f>
        <v>AllStars</v>
      </c>
      <c r="Q158" s="16" t="str">
        <f>'Tulokset-K5'!$V$34</f>
        <v>Saarinen Paavo</v>
      </c>
      <c r="R158" s="16">
        <f>'Tulokset-K5'!$W$34</f>
        <v>184</v>
      </c>
      <c r="S158" s="16">
        <f>'Tulokset-K5'!$X$34</f>
        <v>2</v>
      </c>
      <c r="T158" t="str">
        <f>'Tulokset-K5'!$V$29</f>
        <v>BcStory</v>
      </c>
      <c r="U158" s="16" t="str">
        <f>'Tulokset-K6'!$V$34</f>
        <v>Melanen Markus</v>
      </c>
      <c r="V158" s="16">
        <f>'Tulokset-K6'!$W$34</f>
        <v>178</v>
      </c>
      <c r="W158" s="16">
        <f>'Tulokset-K6'!$X$34</f>
        <v>0</v>
      </c>
      <c r="X158" t="str">
        <f>'Tulokset-K6'!$V$29</f>
        <v>GH</v>
      </c>
      <c r="Y158" s="16" t="str">
        <f>'Tulokset-K7'!$V$34</f>
        <v>Veijanen Markku</v>
      </c>
      <c r="Z158" s="16">
        <f>'Tulokset-K7'!$W$34</f>
        <v>175</v>
      </c>
      <c r="AA158" s="16">
        <f>'Tulokset-K7'!$X$34</f>
        <v>2</v>
      </c>
      <c r="AB158" t="str">
        <f>'Tulokset-K7'!$V$29</f>
        <v>AllStars</v>
      </c>
      <c r="AC158" s="16" t="str">
        <f>'Tulokset-K8'!$V$34</f>
        <v>Marjakangas Jarno</v>
      </c>
      <c r="AD158" s="16">
        <f>'Tulokset-K8'!$W$34</f>
        <v>206</v>
      </c>
      <c r="AE158" s="16">
        <f>'Tulokset-K8'!$X$34</f>
        <v>2</v>
      </c>
      <c r="AF158" t="str">
        <f>'Tulokset-K8'!$V$29</f>
        <v>TPS</v>
      </c>
    </row>
    <row r="159" spans="1:32" x14ac:dyDescent="0.2">
      <c r="A159" s="16" t="str">
        <f>'Tulokset-K1'!$V$35</f>
        <v>Kallio Jesse</v>
      </c>
      <c r="B159" s="16">
        <f>'Tulokset-K1'!$W$35</f>
        <v>242</v>
      </c>
      <c r="C159" s="16">
        <f>'Tulokset-K1'!$X$35</f>
        <v>2</v>
      </c>
      <c r="D159" t="str">
        <f>'Tulokset-K1'!$V$29</f>
        <v>TPS</v>
      </c>
      <c r="E159" s="16" t="str">
        <f>'Tulokset-K2'!$V$35</f>
        <v>Kivelä Riku-Petteri</v>
      </c>
      <c r="F159" s="16">
        <f>'Tulokset-K2'!$W$35</f>
        <v>203</v>
      </c>
      <c r="G159" s="16">
        <f>'Tulokset-K2'!$X$35</f>
        <v>0</v>
      </c>
      <c r="H159" t="str">
        <f>'Tulokset-K2'!$V$29</f>
        <v>WRB</v>
      </c>
      <c r="I159" s="16" t="str">
        <f>'Tulokset-K3'!$V$35</f>
        <v>Lahti Jarno</v>
      </c>
      <c r="J159" s="16">
        <f>'Tulokset-K3'!$W$35</f>
        <v>243</v>
      </c>
      <c r="K159" s="16">
        <f>'Tulokset-K3'!$X$35</f>
        <v>0</v>
      </c>
      <c r="L159" t="str">
        <f>'Tulokset-K3'!$V$29</f>
        <v>TKK</v>
      </c>
      <c r="M159" s="16" t="str">
        <f>'Tulokset-K4'!$V$35</f>
        <v>Oksanen Niko</v>
      </c>
      <c r="N159" s="16">
        <f>'Tulokset-K4'!$W$35</f>
        <v>255</v>
      </c>
      <c r="O159" s="16">
        <f>'Tulokset-K4'!$X$35</f>
        <v>2</v>
      </c>
      <c r="P159" t="str">
        <f>'Tulokset-K4'!$V$29</f>
        <v>AllStars</v>
      </c>
      <c r="Q159" s="16" t="str">
        <f>'Tulokset-K5'!$V$35</f>
        <v>Juutilainen Santtu</v>
      </c>
      <c r="R159" s="16">
        <f>'Tulokset-K5'!$W$35</f>
        <v>194</v>
      </c>
      <c r="S159" s="16">
        <f>'Tulokset-K5'!$X$35</f>
        <v>0</v>
      </c>
      <c r="T159" t="str">
        <f>'Tulokset-K5'!$V$29</f>
        <v>BcStory</v>
      </c>
      <c r="U159" s="16" t="str">
        <f>'Tulokset-K6'!$V$35</f>
        <v>Järvinen Tero</v>
      </c>
      <c r="V159" s="16">
        <f>'Tulokset-K6'!$W$35</f>
        <v>176</v>
      </c>
      <c r="W159" s="16">
        <f>'Tulokset-K6'!$X$35</f>
        <v>0</v>
      </c>
      <c r="X159" t="str">
        <f>'Tulokset-K6'!$V$29</f>
        <v>GH</v>
      </c>
      <c r="Y159" s="16" t="str">
        <f>'Tulokset-K7'!$V$35</f>
        <v>Oksanen Niko</v>
      </c>
      <c r="Z159" s="16">
        <f>'Tulokset-K7'!$W$35</f>
        <v>191</v>
      </c>
      <c r="AA159" s="16">
        <f>'Tulokset-K7'!$X$35</f>
        <v>2</v>
      </c>
      <c r="AB159" t="str">
        <f>'Tulokset-K7'!$V$29</f>
        <v>AllStars</v>
      </c>
      <c r="AC159" s="16" t="str">
        <f>'Tulokset-K8'!$V$35</f>
        <v>Valaranta Samu</v>
      </c>
      <c r="AD159" s="16">
        <f>'Tulokset-K8'!$W$35</f>
        <v>192</v>
      </c>
      <c r="AE159" s="16">
        <f>'Tulokset-K8'!$X$35</f>
        <v>0</v>
      </c>
      <c r="AF159" t="str">
        <f>'Tulokset-K8'!$V$29</f>
        <v>TPS</v>
      </c>
    </row>
    <row r="160" spans="1:32" x14ac:dyDescent="0.2">
      <c r="A160" s="16" t="str">
        <f>'Tulokset-K1'!$R$42</f>
        <v>Hietarinne Klaus-Kristian</v>
      </c>
      <c r="B160" s="16">
        <f>'Tulokset-K1'!$S$42</f>
        <v>171</v>
      </c>
      <c r="C160" s="16">
        <f>'Tulokset-K1'!$T$42</f>
        <v>2</v>
      </c>
      <c r="D160" t="str">
        <f>'Tulokset-K1'!$R$40</f>
        <v>GH</v>
      </c>
      <c r="E160" s="16" t="str">
        <f>'Tulokset-K2'!$R$42</f>
        <v>Ranta Tony</v>
      </c>
      <c r="F160" s="16">
        <f>'Tulokset-K2'!$S$42</f>
        <v>226</v>
      </c>
      <c r="G160" s="16">
        <f>'Tulokset-K2'!$T$42</f>
        <v>2</v>
      </c>
      <c r="H160" t="str">
        <f>'Tulokset-K2'!$R$40</f>
        <v>TPS</v>
      </c>
      <c r="I160" s="16" t="str">
        <f>'Tulokset-K3'!$R$42</f>
        <v>Marjakangas Jarno</v>
      </c>
      <c r="J160" s="16">
        <f>'Tulokset-K3'!$S$42</f>
        <v>215</v>
      </c>
      <c r="K160" s="16">
        <f>'Tulokset-K3'!$T$42</f>
        <v>0</v>
      </c>
      <c r="L160" t="str">
        <f>'Tulokset-K3'!$R$40</f>
        <v>TPS</v>
      </c>
      <c r="M160" s="16" t="str">
        <f>'Tulokset-K4'!$R$42</f>
        <v>Broms Atte</v>
      </c>
      <c r="N160" s="16">
        <f>'Tulokset-K4'!$S$42</f>
        <v>247</v>
      </c>
      <c r="O160" s="16">
        <f>'Tulokset-K4'!$T$42</f>
        <v>0</v>
      </c>
      <c r="P160" t="str">
        <f>'Tulokset-K4'!$R$40</f>
        <v>TKK</v>
      </c>
      <c r="Q160" s="16" t="str">
        <f>'Tulokset-K5'!$R$42</f>
        <v>Jähi Joonas</v>
      </c>
      <c r="R160" s="16">
        <f>'Tulokset-K5'!$S$42</f>
        <v>245</v>
      </c>
      <c r="S160" s="16">
        <f>'Tulokset-K5'!$T$42</f>
        <v>2</v>
      </c>
      <c r="T160" t="str">
        <f>'Tulokset-K5'!$R$40</f>
        <v>GB</v>
      </c>
      <c r="U160" s="16" t="str">
        <f>'Tulokset-K6'!$R$42</f>
        <v>Saarinen Paavo</v>
      </c>
      <c r="V160" s="16">
        <f>'Tulokset-K6'!$S$42</f>
        <v>146</v>
      </c>
      <c r="W160" s="16">
        <f>'Tulokset-K6'!$T$42</f>
        <v>0</v>
      </c>
      <c r="X160" t="str">
        <f>'Tulokset-K6'!$R$40</f>
        <v>BcStory</v>
      </c>
      <c r="Y160" s="16" t="str">
        <f>'Tulokset-K7'!$R$42</f>
        <v>Juselius Matti</v>
      </c>
      <c r="Z160" s="16">
        <f>'Tulokset-K7'!$S$42</f>
        <v>222</v>
      </c>
      <c r="AA160" s="16">
        <f>'Tulokset-K7'!$T$42</f>
        <v>2</v>
      </c>
      <c r="AB160" t="str">
        <f>'Tulokset-K7'!$R$40</f>
        <v>RäMe</v>
      </c>
      <c r="AC160" s="16" t="str">
        <f>'Tulokset-K8'!$R$42</f>
        <v>Partinen Risto</v>
      </c>
      <c r="AD160" s="16">
        <f>'Tulokset-K8'!$S$42</f>
        <v>179</v>
      </c>
      <c r="AE160" s="16">
        <f>'Tulokset-K8'!$T$42</f>
        <v>0</v>
      </c>
      <c r="AF160" t="str">
        <f>'Tulokset-K8'!$R$40</f>
        <v>GH</v>
      </c>
    </row>
    <row r="161" spans="1:32" x14ac:dyDescent="0.2">
      <c r="A161" s="16" t="str">
        <f>'Tulokset-K1'!$R$43</f>
        <v>Melanen Markus</v>
      </c>
      <c r="B161" s="16">
        <f>'Tulokset-K1'!$S$43</f>
        <v>185</v>
      </c>
      <c r="C161" s="16">
        <f>'Tulokset-K1'!$T$43</f>
        <v>2</v>
      </c>
      <c r="D161" t="str">
        <f>'Tulokset-K1'!$R$40</f>
        <v>GH</v>
      </c>
      <c r="E161" s="16" t="str">
        <f>'Tulokset-K2'!$R$43</f>
        <v>Marjakangas Jarno</v>
      </c>
      <c r="F161" s="16">
        <f>'Tulokset-K2'!$S$43</f>
        <v>205</v>
      </c>
      <c r="G161" s="16">
        <f>'Tulokset-K2'!$T$43</f>
        <v>2</v>
      </c>
      <c r="H161" t="str">
        <f>'Tulokset-K2'!$R$40</f>
        <v>TPS</v>
      </c>
      <c r="I161" s="16" t="str">
        <f>'Tulokset-K3'!$R$43</f>
        <v>Hilden Kai</v>
      </c>
      <c r="J161" s="16">
        <f>'Tulokset-K3'!$S$43</f>
        <v>218</v>
      </c>
      <c r="K161" s="16">
        <f>'Tulokset-K3'!$T$43</f>
        <v>2</v>
      </c>
      <c r="L161" t="str">
        <f>'Tulokset-K3'!$R$40</f>
        <v>TPS</v>
      </c>
      <c r="M161" s="16" t="str">
        <f>'Tulokset-K4'!$R$43</f>
        <v>Puumala Henrik</v>
      </c>
      <c r="N161" s="16">
        <f>'Tulokset-K4'!$S$43</f>
        <v>214</v>
      </c>
      <c r="O161" s="16">
        <f>'Tulokset-K4'!$T$43</f>
        <v>0</v>
      </c>
      <c r="P161" t="str">
        <f>'Tulokset-K4'!$R$40</f>
        <v>TKK</v>
      </c>
      <c r="Q161" s="16" t="str">
        <f>'Tulokset-K5'!$R$43</f>
        <v>Pajari Olli-Pekka</v>
      </c>
      <c r="R161" s="16">
        <f>'Tulokset-K5'!$S$43</f>
        <v>212</v>
      </c>
      <c r="S161" s="16">
        <f>'Tulokset-K5'!$T$43</f>
        <v>2</v>
      </c>
      <c r="T161" t="str">
        <f>'Tulokset-K5'!$R$40</f>
        <v>GB</v>
      </c>
      <c r="U161" s="16" t="str">
        <f>'Tulokset-K6'!$R$43</f>
        <v>Haldén Niko</v>
      </c>
      <c r="V161" s="16">
        <f>'Tulokset-K6'!$S$43</f>
        <v>192</v>
      </c>
      <c r="W161" s="16">
        <f>'Tulokset-K6'!$T$43</f>
        <v>2</v>
      </c>
      <c r="X161" t="str">
        <f>'Tulokset-K6'!$R$40</f>
        <v>BcStory</v>
      </c>
      <c r="Y161" s="16" t="str">
        <f>'Tulokset-K7'!$R$43</f>
        <v>Lindholm Jesse</v>
      </c>
      <c r="Z161" s="16">
        <f>'Tulokset-K7'!$S$43</f>
        <v>170</v>
      </c>
      <c r="AA161" s="16">
        <f>'Tulokset-K7'!$T$43</f>
        <v>0</v>
      </c>
      <c r="AB161" t="str">
        <f>'Tulokset-K7'!$R$40</f>
        <v>RäMe</v>
      </c>
      <c r="AC161" s="16" t="str">
        <f>'Tulokset-K8'!$R$43</f>
        <v>Päiviö Patrik</v>
      </c>
      <c r="AD161" s="16">
        <f>'Tulokset-K8'!$S$43</f>
        <v>204</v>
      </c>
      <c r="AE161" s="16">
        <f>'Tulokset-K8'!$T$43</f>
        <v>2</v>
      </c>
      <c r="AF161" t="str">
        <f>'Tulokset-K8'!$R$40</f>
        <v>GH</v>
      </c>
    </row>
    <row r="162" spans="1:32" x14ac:dyDescent="0.2">
      <c r="A162" s="16" t="str">
        <f>'Tulokset-K1'!$R$44</f>
        <v>Partinen Risto</v>
      </c>
      <c r="B162" s="16">
        <f>'Tulokset-K1'!$S$44</f>
        <v>192</v>
      </c>
      <c r="C162" s="16">
        <f>'Tulokset-K1'!$T$44</f>
        <v>0</v>
      </c>
      <c r="D162" t="str">
        <f>'Tulokset-K1'!$R$40</f>
        <v>GH</v>
      </c>
      <c r="E162" s="16" t="str">
        <f>'Tulokset-K2'!$R$44</f>
        <v>Rikkola Juuso</v>
      </c>
      <c r="F162" s="16">
        <f>'Tulokset-K2'!$S$44</f>
        <v>238</v>
      </c>
      <c r="G162" s="16">
        <f>'Tulokset-K2'!$T$44</f>
        <v>2</v>
      </c>
      <c r="H162" t="str">
        <f>'Tulokset-K2'!$R$40</f>
        <v>TPS</v>
      </c>
      <c r="I162" s="16" t="str">
        <f>'Tulokset-K3'!$R$44</f>
        <v>Oksman Karri</v>
      </c>
      <c r="J162" s="16">
        <f>'Tulokset-K3'!$S$44</f>
        <v>197</v>
      </c>
      <c r="K162" s="16">
        <f>'Tulokset-K3'!$T$44</f>
        <v>2</v>
      </c>
      <c r="L162" t="str">
        <f>'Tulokset-K3'!$R$40</f>
        <v>TPS</v>
      </c>
      <c r="M162" s="16" t="str">
        <f>'Tulokset-K4'!$R$44</f>
        <v>Häggman Ville</v>
      </c>
      <c r="N162" s="16">
        <f>'Tulokset-K4'!$S$44</f>
        <v>212</v>
      </c>
      <c r="O162" s="16">
        <f>'Tulokset-K4'!$T$44</f>
        <v>2</v>
      </c>
      <c r="P162" t="str">
        <f>'Tulokset-K4'!$R$40</f>
        <v>TKK</v>
      </c>
      <c r="Q162" s="16" t="str">
        <f>'Tulokset-K5'!$R$44</f>
        <v>Saikkala Leevi</v>
      </c>
      <c r="R162" s="16">
        <f>'Tulokset-K5'!$S$44</f>
        <v>188</v>
      </c>
      <c r="S162" s="16">
        <f>'Tulokset-K5'!$T$44</f>
        <v>2</v>
      </c>
      <c r="T162" t="str">
        <f>'Tulokset-K5'!$R$40</f>
        <v>GB</v>
      </c>
      <c r="U162" s="16" t="str">
        <f>'Tulokset-K6'!$R$44</f>
        <v>Keskiruokanen Markus</v>
      </c>
      <c r="V162" s="16">
        <f>'Tulokset-K6'!$S$44</f>
        <v>163</v>
      </c>
      <c r="W162" s="16">
        <f>'Tulokset-K6'!$T$44</f>
        <v>0</v>
      </c>
      <c r="X162" t="str">
        <f>'Tulokset-K6'!$R$40</f>
        <v>BcStory</v>
      </c>
      <c r="Y162" s="16" t="str">
        <f>'Tulokset-K7'!$R$44</f>
        <v>Huusko Kalle</v>
      </c>
      <c r="Z162" s="16">
        <f>'Tulokset-K7'!$S$44</f>
        <v>238</v>
      </c>
      <c r="AA162" s="16">
        <f>'Tulokset-K7'!$T$44</f>
        <v>2</v>
      </c>
      <c r="AB162" t="str">
        <f>'Tulokset-K7'!$R$40</f>
        <v>RäMe</v>
      </c>
      <c r="AC162" s="16" t="str">
        <f>'Tulokset-K8'!$R$44</f>
        <v>Hietarinne Klaus-Kristian</v>
      </c>
      <c r="AD162" s="16">
        <f>'Tulokset-K8'!$S$44</f>
        <v>209</v>
      </c>
      <c r="AE162" s="16">
        <f>'Tulokset-K8'!$T$44</f>
        <v>2</v>
      </c>
      <c r="AF162" t="str">
        <f>'Tulokset-K8'!$R$40</f>
        <v>GH</v>
      </c>
    </row>
    <row r="163" spans="1:32" x14ac:dyDescent="0.2">
      <c r="A163" s="16" t="str">
        <f>'Tulokset-K1'!$R$45</f>
        <v>Järvinen Tero</v>
      </c>
      <c r="B163" s="16">
        <f>'Tulokset-K1'!$S$45</f>
        <v>158</v>
      </c>
      <c r="C163" s="16">
        <f>'Tulokset-K1'!$T$45</f>
        <v>0</v>
      </c>
      <c r="D163" t="str">
        <f>'Tulokset-K1'!$R$40</f>
        <v>GH</v>
      </c>
      <c r="E163" s="16" t="str">
        <f>'Tulokset-K2'!$R$45</f>
        <v>Valaranta Samu</v>
      </c>
      <c r="F163" s="16">
        <f>'Tulokset-K2'!$S$45</f>
        <v>195</v>
      </c>
      <c r="G163" s="16">
        <f>'Tulokset-K2'!$T$45</f>
        <v>2</v>
      </c>
      <c r="H163" t="str">
        <f>'Tulokset-K2'!$R$40</f>
        <v>TPS</v>
      </c>
      <c r="I163" s="16" t="str">
        <f>'Tulokset-K3'!$R$45</f>
        <v>Rikkola Juuso</v>
      </c>
      <c r="J163" s="16">
        <f>'Tulokset-K3'!$S$45</f>
        <v>267</v>
      </c>
      <c r="K163" s="16">
        <f>'Tulokset-K3'!$T$45</f>
        <v>2</v>
      </c>
      <c r="L163" t="str">
        <f>'Tulokset-K3'!$R$40</f>
        <v>TPS</v>
      </c>
      <c r="M163" s="16" t="str">
        <f>'Tulokset-K4'!$R$45</f>
        <v>Salonen Petteri</v>
      </c>
      <c r="N163" s="16">
        <f>'Tulokset-K4'!$S$45</f>
        <v>247</v>
      </c>
      <c r="O163" s="16">
        <f>'Tulokset-K4'!$T$45</f>
        <v>2</v>
      </c>
      <c r="P163" t="str">
        <f>'Tulokset-K4'!$R$40</f>
        <v>TKK</v>
      </c>
      <c r="Q163" s="16" t="str">
        <f>'Tulokset-K5'!$R$45</f>
        <v>Puharinen Pyry</v>
      </c>
      <c r="R163" s="16">
        <f>'Tulokset-K5'!$S$45</f>
        <v>203</v>
      </c>
      <c r="S163" s="16">
        <f>'Tulokset-K5'!$T$45</f>
        <v>0</v>
      </c>
      <c r="T163" t="str">
        <f>'Tulokset-K5'!$R$40</f>
        <v>GB</v>
      </c>
      <c r="U163" s="16" t="str">
        <f>'Tulokset-K6'!$R$45</f>
        <v>Salomaa Kaaron</v>
      </c>
      <c r="V163" s="16">
        <f>'Tulokset-K6'!$S$45</f>
        <v>224</v>
      </c>
      <c r="W163" s="16">
        <f>'Tulokset-K6'!$T$45</f>
        <v>0</v>
      </c>
      <c r="X163" t="str">
        <f>'Tulokset-K6'!$R$40</f>
        <v>BcStory</v>
      </c>
      <c r="Y163" s="16" t="str">
        <f>'Tulokset-K7'!$R$45</f>
        <v>Mäyry Pekka</v>
      </c>
      <c r="Z163" s="16">
        <f>'Tulokset-K7'!$S$45</f>
        <v>195</v>
      </c>
      <c r="AA163" s="16">
        <f>'Tulokset-K7'!$T$45</f>
        <v>0</v>
      </c>
      <c r="AB163" t="str">
        <f>'Tulokset-K7'!$R$40</f>
        <v>RäMe</v>
      </c>
      <c r="AC163" s="16" t="str">
        <f>'Tulokset-K8'!$R$45</f>
        <v>Mäenpää Jouni</v>
      </c>
      <c r="AD163" s="16">
        <f>'Tulokset-K8'!$S$45</f>
        <v>223</v>
      </c>
      <c r="AE163" s="16">
        <f>'Tulokset-K8'!$T$45</f>
        <v>2</v>
      </c>
      <c r="AF163" t="str">
        <f>'Tulokset-K8'!$R$40</f>
        <v>GH</v>
      </c>
    </row>
    <row r="164" spans="1:32" x14ac:dyDescent="0.2">
      <c r="A164" s="16" t="str">
        <f>'Tulokset-K1'!$R$46</f>
        <v>Lahtinen Markus</v>
      </c>
      <c r="B164" s="16">
        <f>'Tulokset-K1'!$S$46</f>
        <v>191</v>
      </c>
      <c r="C164" s="16">
        <f>'Tulokset-K1'!$T$46</f>
        <v>2</v>
      </c>
      <c r="D164" t="str">
        <f>'Tulokset-K1'!$R$40</f>
        <v>GH</v>
      </c>
      <c r="E164" s="16" t="str">
        <f>'Tulokset-K2'!$R$46</f>
        <v>Kallio Jesse</v>
      </c>
      <c r="F164" s="16">
        <f>'Tulokset-K2'!$S$46</f>
        <v>198</v>
      </c>
      <c r="G164" s="16">
        <f>'Tulokset-K2'!$T$46</f>
        <v>0</v>
      </c>
      <c r="H164" t="str">
        <f>'Tulokset-K2'!$R$40</f>
        <v>TPS</v>
      </c>
      <c r="I164" s="16" t="str">
        <f>'Tulokset-K3'!$R$46</f>
        <v>Ranta Tony</v>
      </c>
      <c r="J164" s="16">
        <f>'Tulokset-K3'!$S$46</f>
        <v>257</v>
      </c>
      <c r="K164" s="16">
        <f>'Tulokset-K3'!$T$46</f>
        <v>0</v>
      </c>
      <c r="L164" t="str">
        <f>'Tulokset-K3'!$R$40</f>
        <v>TPS</v>
      </c>
      <c r="M164" s="16" t="str">
        <f>'Tulokset-K4'!$R$46</f>
        <v>Lahti Jarno</v>
      </c>
      <c r="N164" s="16">
        <f>'Tulokset-K4'!$S$46</f>
        <v>248</v>
      </c>
      <c r="O164" s="16">
        <f>'Tulokset-K4'!$T$46</f>
        <v>2</v>
      </c>
      <c r="P164" t="str">
        <f>'Tulokset-K4'!$R$40</f>
        <v>TKK</v>
      </c>
      <c r="Q164" s="16" t="str">
        <f>'Tulokset-K5'!$R$46</f>
        <v>Putkisto Teemu</v>
      </c>
      <c r="R164" s="16">
        <f>'Tulokset-K5'!$S$46</f>
        <v>224</v>
      </c>
      <c r="S164" s="16">
        <f>'Tulokset-K5'!$T$46</f>
        <v>2</v>
      </c>
      <c r="T164" t="str">
        <f>'Tulokset-K5'!$R$40</f>
        <v>GB</v>
      </c>
      <c r="U164" s="16" t="str">
        <f>'Tulokset-K6'!$R$46</f>
        <v>Juutilainen Santtu</v>
      </c>
      <c r="V164" s="16">
        <f>'Tulokset-K6'!$S$46</f>
        <v>192</v>
      </c>
      <c r="W164" s="16">
        <f>'Tulokset-K6'!$T$46</f>
        <v>2</v>
      </c>
      <c r="X164" t="str">
        <f>'Tulokset-K6'!$R$40</f>
        <v>BcStory</v>
      </c>
      <c r="Y164" s="16" t="str">
        <f>'Tulokset-K7'!$R$46</f>
        <v>Halme Ari</v>
      </c>
      <c r="Z164" s="16">
        <f>'Tulokset-K7'!$S$46</f>
        <v>171</v>
      </c>
      <c r="AA164" s="16">
        <f>'Tulokset-K7'!$T$46</f>
        <v>0</v>
      </c>
      <c r="AB164" t="str">
        <f>'Tulokset-K7'!$R$40</f>
        <v>RäMe</v>
      </c>
      <c r="AC164" s="16" t="str">
        <f>'Tulokset-K8'!$R$46</f>
        <v>Lahtinen Markus</v>
      </c>
      <c r="AD164" s="16">
        <f>'Tulokset-K8'!$S$46</f>
        <v>166</v>
      </c>
      <c r="AE164" s="16">
        <f>'Tulokset-K8'!$T$46</f>
        <v>0</v>
      </c>
      <c r="AF164" t="str">
        <f>'Tulokset-K8'!$R$40</f>
        <v>GH</v>
      </c>
    </row>
    <row r="165" spans="1:32" x14ac:dyDescent="0.2">
      <c r="A165" s="16" t="str">
        <f>'Tulokset-K1'!$V$42</f>
        <v>Huusko Kalle</v>
      </c>
      <c r="B165" s="16">
        <f>'Tulokset-K1'!$W$42</f>
        <v>148</v>
      </c>
      <c r="C165" s="16">
        <f>'Tulokset-K1'!$X$42</f>
        <v>0</v>
      </c>
      <c r="D165" t="str">
        <f>'Tulokset-K1'!$V$40</f>
        <v>RäMe</v>
      </c>
      <c r="E165" s="16" t="str">
        <f>'Tulokset-K2'!$V$42</f>
        <v>Lönnroth Patrik</v>
      </c>
      <c r="F165" s="16">
        <f>'Tulokset-K2'!$W$42</f>
        <v>183</v>
      </c>
      <c r="G165" s="16">
        <f>'Tulokset-K2'!$X$42</f>
        <v>0</v>
      </c>
      <c r="H165" t="str">
        <f>'Tulokset-K2'!$V$40</f>
        <v>Mistral</v>
      </c>
      <c r="I165" s="16" t="str">
        <f>'Tulokset-K3'!$V$42</f>
        <v>Lönnroth Patrik</v>
      </c>
      <c r="J165" s="16">
        <f>'Tulokset-K3'!$W$42</f>
        <v>220</v>
      </c>
      <c r="K165" s="16">
        <f>'Tulokset-K3'!$X$42</f>
        <v>2</v>
      </c>
      <c r="L165" t="str">
        <f>'Tulokset-K3'!$V$40</f>
        <v>Mistral</v>
      </c>
      <c r="M165" s="16" t="str">
        <f>'Tulokset-K4'!$V$42</f>
        <v>Lehtonen Kimmo</v>
      </c>
      <c r="N165" s="16">
        <f>'Tulokset-K4'!$W$42</f>
        <v>258</v>
      </c>
      <c r="O165" s="16">
        <f>'Tulokset-K4'!$X$42</f>
        <v>2</v>
      </c>
      <c r="P165" t="str">
        <f>'Tulokset-K4'!$V$40</f>
        <v>GB</v>
      </c>
      <c r="Q165" s="16" t="str">
        <f>'Tulokset-K5'!$V$42</f>
        <v>Oksanen Mika</v>
      </c>
      <c r="R165" s="16">
        <f>'Tulokset-K5'!$W$42</f>
        <v>162</v>
      </c>
      <c r="S165" s="16">
        <f>'Tulokset-K5'!$X$42</f>
        <v>0</v>
      </c>
      <c r="T165" t="str">
        <f>'Tulokset-K5'!$V$40</f>
        <v>AllStars</v>
      </c>
      <c r="U165" s="16" t="str">
        <f>'Tulokset-K6'!$V$42</f>
        <v>Hilokoski Karo</v>
      </c>
      <c r="V165" s="16">
        <f>'Tulokset-K6'!$W$42</f>
        <v>181</v>
      </c>
      <c r="W165" s="16">
        <f>'Tulokset-K6'!$X$42</f>
        <v>2</v>
      </c>
      <c r="X165" t="str">
        <f>'Tulokset-K6'!$V$40</f>
        <v>Patteri</v>
      </c>
      <c r="Y165" s="16" t="str">
        <f>'Tulokset-K7'!$V$42</f>
        <v>Hilokoski Karo</v>
      </c>
      <c r="Z165" s="16">
        <f>'Tulokset-K7'!$W$42</f>
        <v>176</v>
      </c>
      <c r="AA165" s="16">
        <f>'Tulokset-K7'!$X$42</f>
        <v>0</v>
      </c>
      <c r="AB165" t="str">
        <f>'Tulokset-K7'!$V$40</f>
        <v>Patteri</v>
      </c>
      <c r="AC165" s="16" t="str">
        <f>'Tulokset-K8'!$V$42</f>
        <v>Lönnroth Patrik</v>
      </c>
      <c r="AD165" s="16">
        <f>'Tulokset-K8'!$W$42</f>
        <v>183</v>
      </c>
      <c r="AE165" s="16">
        <f>'Tulokset-K8'!$X$42</f>
        <v>2</v>
      </c>
      <c r="AF165" t="str">
        <f>'Tulokset-K8'!$V$40</f>
        <v>Mistral</v>
      </c>
    </row>
    <row r="166" spans="1:32" x14ac:dyDescent="0.2">
      <c r="A166" s="16" t="str">
        <f>'Tulokset-K1'!$V$43</f>
        <v>Lindholm Jesse</v>
      </c>
      <c r="B166" s="16">
        <f>'Tulokset-K1'!$W$43</f>
        <v>154</v>
      </c>
      <c r="C166" s="16">
        <f>'Tulokset-K1'!$X$43</f>
        <v>0</v>
      </c>
      <c r="D166" t="str">
        <f>'Tulokset-K1'!$V$40</f>
        <v>RäMe</v>
      </c>
      <c r="E166" s="16" t="str">
        <f>'Tulokset-K2'!$V$43</f>
        <v>Nurminen Jukka</v>
      </c>
      <c r="F166" s="16">
        <f>'Tulokset-K2'!$W$43</f>
        <v>157</v>
      </c>
      <c r="G166" s="16">
        <f>'Tulokset-K2'!$X$43</f>
        <v>0</v>
      </c>
      <c r="H166" t="str">
        <f>'Tulokset-K2'!$V$40</f>
        <v>Mistral</v>
      </c>
      <c r="I166" s="16" t="str">
        <f>'Tulokset-K3'!$V$43</f>
        <v>Nurminen Jukka</v>
      </c>
      <c r="J166" s="16">
        <f>'Tulokset-K3'!$W$43</f>
        <v>166</v>
      </c>
      <c r="K166" s="16">
        <f>'Tulokset-K3'!$X$43</f>
        <v>0</v>
      </c>
      <c r="L166" t="str">
        <f>'Tulokset-K3'!$V$40</f>
        <v>Mistral</v>
      </c>
      <c r="M166" s="16" t="str">
        <f>'Tulokset-K4'!$V$43</f>
        <v>Saikkala Leevi</v>
      </c>
      <c r="N166" s="16">
        <f>'Tulokset-K4'!$W$43</f>
        <v>222</v>
      </c>
      <c r="O166" s="16">
        <f>'Tulokset-K4'!$X$43</f>
        <v>2</v>
      </c>
      <c r="P166" t="str">
        <f>'Tulokset-K4'!$V$40</f>
        <v>GB</v>
      </c>
      <c r="Q166" s="16" t="str">
        <f>'Tulokset-K5'!$V$43</f>
        <v>Oksanen Joni</v>
      </c>
      <c r="R166" s="16">
        <f>'Tulokset-K5'!$W$43</f>
        <v>209</v>
      </c>
      <c r="S166" s="16">
        <f>'Tulokset-K5'!$X$43</f>
        <v>0</v>
      </c>
      <c r="T166" t="str">
        <f>'Tulokset-K5'!$V$40</f>
        <v>AllStars</v>
      </c>
      <c r="U166" s="16" t="str">
        <f>'Tulokset-K6'!$V$43</f>
        <v>Javanainen Sami</v>
      </c>
      <c r="V166" s="16">
        <f>'Tulokset-K6'!$W$43</f>
        <v>182</v>
      </c>
      <c r="W166" s="16">
        <f>'Tulokset-K6'!$X$43</f>
        <v>0</v>
      </c>
      <c r="X166" t="str">
        <f>'Tulokset-K6'!$V$40</f>
        <v>Patteri</v>
      </c>
      <c r="Y166" s="16" t="str">
        <f>'Tulokset-K7'!$V$43</f>
        <v>Palermaa Osku</v>
      </c>
      <c r="Z166" s="16">
        <f>'Tulokset-K7'!$W$43</f>
        <v>190</v>
      </c>
      <c r="AA166" s="16">
        <f>'Tulokset-K7'!$X$43</f>
        <v>2</v>
      </c>
      <c r="AB166" t="str">
        <f>'Tulokset-K7'!$V$40</f>
        <v>Patteri</v>
      </c>
      <c r="AC166" s="16" t="str">
        <f>'Tulokset-K8'!$V$43</f>
        <v>Nurminen Jukka</v>
      </c>
      <c r="AD166" s="16">
        <f>'Tulokset-K8'!$W$43</f>
        <v>128</v>
      </c>
      <c r="AE166" s="16">
        <f>'Tulokset-K8'!$X$43</f>
        <v>0</v>
      </c>
      <c r="AF166" t="str">
        <f>'Tulokset-K8'!$V$40</f>
        <v>Mistral</v>
      </c>
    </row>
    <row r="167" spans="1:32" x14ac:dyDescent="0.2">
      <c r="A167" s="16" t="str">
        <f>'Tulokset-K1'!$V$44</f>
        <v>Mäyry Pekka</v>
      </c>
      <c r="B167" s="16">
        <f>'Tulokset-K1'!$W$44</f>
        <v>203</v>
      </c>
      <c r="C167" s="16">
        <f>'Tulokset-K1'!$X$44</f>
        <v>2</v>
      </c>
      <c r="D167" t="str">
        <f>'Tulokset-K1'!$V$40</f>
        <v>RäMe</v>
      </c>
      <c r="E167" s="16" t="str">
        <f>'Tulokset-K2'!$V$44</f>
        <v>Tukiainen Antti</v>
      </c>
      <c r="F167" s="16">
        <f>'Tulokset-K2'!$W$44</f>
        <v>157</v>
      </c>
      <c r="G167" s="16">
        <f>'Tulokset-K2'!$X$44</f>
        <v>0</v>
      </c>
      <c r="H167" t="str">
        <f>'Tulokset-K2'!$V$40</f>
        <v>Mistral</v>
      </c>
      <c r="I167" s="16" t="str">
        <f>'Tulokset-K3'!$V$44</f>
        <v>Tukiainen Antti</v>
      </c>
      <c r="J167" s="16">
        <f>'Tulokset-K3'!$W$44</f>
        <v>190</v>
      </c>
      <c r="K167" s="16">
        <f>'Tulokset-K3'!$X$44</f>
        <v>0</v>
      </c>
      <c r="L167" t="str">
        <f>'Tulokset-K3'!$V$40</f>
        <v>Mistral</v>
      </c>
      <c r="M167" s="16" t="str">
        <f>'Tulokset-K4'!$V$44</f>
        <v>Pajari Olli-Pekka</v>
      </c>
      <c r="N167" s="16">
        <f>'Tulokset-K4'!$W$44</f>
        <v>206</v>
      </c>
      <c r="O167" s="16">
        <f>'Tulokset-K4'!$X$44</f>
        <v>0</v>
      </c>
      <c r="P167" t="str">
        <f>'Tulokset-K4'!$V$40</f>
        <v>GB</v>
      </c>
      <c r="Q167" s="16" t="str">
        <f>'Tulokset-K5'!$V$44</f>
        <v>Taina Jari</v>
      </c>
      <c r="R167" s="16">
        <f>'Tulokset-K5'!$W$44</f>
        <v>179</v>
      </c>
      <c r="S167" s="16">
        <f>'Tulokset-K5'!$X$44</f>
        <v>0</v>
      </c>
      <c r="T167" t="str">
        <f>'Tulokset-K5'!$V$40</f>
        <v>AllStars</v>
      </c>
      <c r="U167" s="16" t="str">
        <f>'Tulokset-K6'!$V$44</f>
        <v>Ros Sebastian</v>
      </c>
      <c r="V167" s="16">
        <f>'Tulokset-K6'!$W$44</f>
        <v>203</v>
      </c>
      <c r="W167" s="16">
        <f>'Tulokset-K6'!$X$44</f>
        <v>2</v>
      </c>
      <c r="X167" t="str">
        <f>'Tulokset-K6'!$V$40</f>
        <v>Patteri</v>
      </c>
      <c r="Y167" s="16" t="str">
        <f>'Tulokset-K7'!$V$44</f>
        <v>Laine Jussi</v>
      </c>
      <c r="Z167" s="16">
        <f>'Tulokset-K7'!$W$44</f>
        <v>182</v>
      </c>
      <c r="AA167" s="16">
        <f>'Tulokset-K7'!$X$44</f>
        <v>0</v>
      </c>
      <c r="AB167" t="str">
        <f>'Tulokset-K7'!$V$40</f>
        <v>Patteri</v>
      </c>
      <c r="AC167" s="16" t="str">
        <f>'Tulokset-K8'!$V$44</f>
        <v>Tukiainen Antti</v>
      </c>
      <c r="AD167" s="16">
        <f>'Tulokset-K8'!$W$44</f>
        <v>191</v>
      </c>
      <c r="AE167" s="16">
        <f>'Tulokset-K8'!$X$44</f>
        <v>0</v>
      </c>
      <c r="AF167" t="str">
        <f>'Tulokset-K8'!$V$40</f>
        <v>Mistral</v>
      </c>
    </row>
    <row r="168" spans="1:32" x14ac:dyDescent="0.2">
      <c r="A168" s="16" t="str">
        <f>'Tulokset-K1'!$V$45</f>
        <v>Juselius Matti</v>
      </c>
      <c r="B168" s="16">
        <f>'Tulokset-K1'!$W$45</f>
        <v>176</v>
      </c>
      <c r="C168" s="16">
        <f>'Tulokset-K1'!$X$45</f>
        <v>2</v>
      </c>
      <c r="D168" t="str">
        <f>'Tulokset-K1'!$V$40</f>
        <v>RäMe</v>
      </c>
      <c r="E168" s="16" t="str">
        <f>'Tulokset-K2'!$V$45</f>
        <v>Sinilaakso Jarmo</v>
      </c>
      <c r="F168" s="16">
        <f>'Tulokset-K2'!$W$45</f>
        <v>194</v>
      </c>
      <c r="G168" s="16">
        <f>'Tulokset-K2'!$X$45</f>
        <v>0</v>
      </c>
      <c r="H168" t="str">
        <f>'Tulokset-K2'!$V$40</f>
        <v>Mistral</v>
      </c>
      <c r="I168" s="16" t="str">
        <f>'Tulokset-K3'!$V$45</f>
        <v>Sinilaakso Jarmo</v>
      </c>
      <c r="J168" s="16">
        <f>'Tulokset-K3'!$W$45</f>
        <v>191</v>
      </c>
      <c r="K168" s="16">
        <f>'Tulokset-K3'!$X$45</f>
        <v>0</v>
      </c>
      <c r="L168" t="str">
        <f>'Tulokset-K3'!$V$40</f>
        <v>Mistral</v>
      </c>
      <c r="M168" s="16" t="str">
        <f>'Tulokset-K4'!$V$45</f>
        <v>Puharinen Pyry</v>
      </c>
      <c r="N168" s="16">
        <f>'Tulokset-K4'!$W$45</f>
        <v>221</v>
      </c>
      <c r="O168" s="16">
        <f>'Tulokset-K4'!$X$45</f>
        <v>0</v>
      </c>
      <c r="P168" t="str">
        <f>'Tulokset-K4'!$V$40</f>
        <v>GB</v>
      </c>
      <c r="Q168" s="16" t="str">
        <f>'Tulokset-K5'!$V$45</f>
        <v>Veijanen Markku</v>
      </c>
      <c r="R168" s="16">
        <f>'Tulokset-K5'!$W$45</f>
        <v>217</v>
      </c>
      <c r="S168" s="16">
        <f>'Tulokset-K5'!$X$45</f>
        <v>2</v>
      </c>
      <c r="T168" t="str">
        <f>'Tulokset-K5'!$V$40</f>
        <v>AllStars</v>
      </c>
      <c r="U168" s="16" t="str">
        <f>'Tulokset-K6'!$V$45</f>
        <v>Teivainen Tommi</v>
      </c>
      <c r="V168" s="16">
        <f>'Tulokset-K6'!$W$45</f>
        <v>226</v>
      </c>
      <c r="W168" s="16">
        <f>'Tulokset-K6'!$X$45</f>
        <v>2</v>
      </c>
      <c r="X168" t="str">
        <f>'Tulokset-K6'!$V$40</f>
        <v>Patteri</v>
      </c>
      <c r="Y168" s="16" t="str">
        <f>'Tulokset-K7'!$V$45</f>
        <v>Toivonen Toni</v>
      </c>
      <c r="Z168" s="16">
        <f>'Tulokset-K7'!$W$45</f>
        <v>206</v>
      </c>
      <c r="AA168" s="16">
        <f>'Tulokset-K7'!$X$45</f>
        <v>2</v>
      </c>
      <c r="AB168" t="str">
        <f>'Tulokset-K7'!$V$40</f>
        <v>Patteri</v>
      </c>
      <c r="AC168" s="16" t="str">
        <f>'Tulokset-K8'!$V$45</f>
        <v>Sinilaakso Jarmo</v>
      </c>
      <c r="AD168" s="16">
        <f>'Tulokset-K8'!$W$45</f>
        <v>178</v>
      </c>
      <c r="AE168" s="16">
        <f>'Tulokset-K8'!$X$45</f>
        <v>0</v>
      </c>
      <c r="AF168" t="str">
        <f>'Tulokset-K8'!$V$40</f>
        <v>Mistral</v>
      </c>
    </row>
    <row r="169" spans="1:32" x14ac:dyDescent="0.2">
      <c r="A169" s="16" t="str">
        <f>'Tulokset-K1'!$V$46</f>
        <v>Hyrkkö Eemil</v>
      </c>
      <c r="B169" s="16">
        <f>'Tulokset-K1'!$W$46</f>
        <v>165</v>
      </c>
      <c r="C169" s="16">
        <f>'Tulokset-K1'!$X$46</f>
        <v>0</v>
      </c>
      <c r="D169" t="str">
        <f>'Tulokset-K1'!$V$40</f>
        <v>RäMe</v>
      </c>
      <c r="E169" s="16" t="str">
        <f>'Tulokset-K2'!$V$46</f>
        <v>Lönnroth Magnus</v>
      </c>
      <c r="F169" s="16">
        <f>'Tulokset-K2'!$W$46</f>
        <v>227</v>
      </c>
      <c r="G169" s="16">
        <f>'Tulokset-K2'!$X$46</f>
        <v>2</v>
      </c>
      <c r="H169" t="str">
        <f>'Tulokset-K2'!$V$40</f>
        <v>Mistral</v>
      </c>
      <c r="I169" s="16" t="str">
        <f>'Tulokset-K3'!$V$46</f>
        <v>Lönnroth Magnus</v>
      </c>
      <c r="J169" s="16">
        <f>'Tulokset-K3'!$W$46</f>
        <v>267</v>
      </c>
      <c r="K169" s="16">
        <f>'Tulokset-K3'!$X$46</f>
        <v>2</v>
      </c>
      <c r="L169" t="str">
        <f>'Tulokset-K3'!$V$40</f>
        <v>Mistral</v>
      </c>
      <c r="M169" s="16" t="str">
        <f>'Tulokset-K4'!$V$46</f>
        <v>Putkisto Teemu</v>
      </c>
      <c r="N169" s="16">
        <f>'Tulokset-K4'!$W$46</f>
        <v>238</v>
      </c>
      <c r="O169" s="16">
        <f>'Tulokset-K4'!$X$46</f>
        <v>0</v>
      </c>
      <c r="P169" t="str">
        <f>'Tulokset-K4'!$V$40</f>
        <v>GB</v>
      </c>
      <c r="Q169" s="16" t="str">
        <f>'Tulokset-K5'!$V$46</f>
        <v>Oksanen Niko</v>
      </c>
      <c r="R169" s="16">
        <f>'Tulokset-K5'!$W$46</f>
        <v>188</v>
      </c>
      <c r="S169" s="16">
        <f>'Tulokset-K5'!$X$46</f>
        <v>0</v>
      </c>
      <c r="T169" t="str">
        <f>'Tulokset-K5'!$V$40</f>
        <v>AllStars</v>
      </c>
      <c r="U169" s="16" t="str">
        <f>'Tulokset-K6'!$V$46</f>
        <v>Konttila Saku</v>
      </c>
      <c r="V169" s="16">
        <f>'Tulokset-K6'!$W$46</f>
        <v>180</v>
      </c>
      <c r="W169" s="16">
        <f>'Tulokset-K6'!$X$46</f>
        <v>0</v>
      </c>
      <c r="X169" t="str">
        <f>'Tulokset-K6'!$V$40</f>
        <v>Patteri</v>
      </c>
      <c r="Y169" s="16" t="str">
        <f>'Tulokset-K7'!$V$46</f>
        <v>Konttila Saku</v>
      </c>
      <c r="Z169" s="16">
        <f>'Tulokset-K7'!$W$46</f>
        <v>228</v>
      </c>
      <c r="AA169" s="16">
        <f>'Tulokset-K7'!$X$46</f>
        <v>2</v>
      </c>
      <c r="AB169" t="str">
        <f>'Tulokset-K7'!$V$40</f>
        <v>Patteri</v>
      </c>
      <c r="AC169" s="16" t="str">
        <f>'Tulokset-K8'!$V$46</f>
        <v>Lönnroth Magnus</v>
      </c>
      <c r="AD169" s="16">
        <f>'Tulokset-K8'!$W$46</f>
        <v>235</v>
      </c>
      <c r="AE169" s="16">
        <f>'Tulokset-K8'!$X$46</f>
        <v>2</v>
      </c>
      <c r="AF169" t="str">
        <f>'Tulokset-K8'!$V$40</f>
        <v>Mistral</v>
      </c>
    </row>
    <row r="170" spans="1:32" x14ac:dyDescent="0.2">
      <c r="A170" s="16" t="str">
        <f>'Tulokset-K1'!$R$53</f>
        <v>Lampi Timo</v>
      </c>
      <c r="B170" s="16">
        <f>'Tulokset-K1'!$S$53</f>
        <v>119</v>
      </c>
      <c r="C170" s="16">
        <f>'Tulokset-K1'!$T$53</f>
        <v>0</v>
      </c>
      <c r="D170" t="str">
        <f>'Tulokset-K1'!$R$51</f>
        <v>WRB</v>
      </c>
      <c r="E170" s="16" t="str">
        <f>'Tulokset-K2'!$R$53</f>
        <v>Huusko Kalle</v>
      </c>
      <c r="F170" s="16">
        <f>'Tulokset-K2'!$S$53</f>
        <v>253</v>
      </c>
      <c r="G170" s="16">
        <f>'Tulokset-K2'!$T$53</f>
        <v>0</v>
      </c>
      <c r="H170" t="str">
        <f>'Tulokset-K2'!$R$51</f>
        <v>RäMe</v>
      </c>
      <c r="I170" s="16" t="str">
        <f>'Tulokset-K3'!$R$53</f>
        <v>Oksanen Joni</v>
      </c>
      <c r="J170" s="16">
        <f>'Tulokset-K3'!$S$53</f>
        <v>225</v>
      </c>
      <c r="K170" s="16">
        <f>'Tulokset-K3'!$T$53</f>
        <v>2</v>
      </c>
      <c r="L170" t="str">
        <f>'Tulokset-K3'!$R$51</f>
        <v>AllStars</v>
      </c>
      <c r="M170" s="16" t="str">
        <f>'Tulokset-K4'!$R$53</f>
        <v>Lönnroth Patrik</v>
      </c>
      <c r="N170" s="16">
        <f>'Tulokset-K4'!$S$53</f>
        <v>191</v>
      </c>
      <c r="O170" s="16">
        <f>'Tulokset-K4'!$T$53</f>
        <v>2</v>
      </c>
      <c r="P170" t="str">
        <f>'Tulokset-K4'!$R$51</f>
        <v>Mistral</v>
      </c>
      <c r="Q170" s="16" t="str">
        <f>'Tulokset-K5'!$R$53</f>
        <v>Melanen Markus</v>
      </c>
      <c r="R170" s="16">
        <f>'Tulokset-K5'!$S$53</f>
        <v>173</v>
      </c>
      <c r="S170" s="16">
        <f>'Tulokset-K5'!$T$53</f>
        <v>0</v>
      </c>
      <c r="T170" t="str">
        <f>'Tulokset-K5'!$R$51</f>
        <v>GH</v>
      </c>
      <c r="U170" s="16" t="str">
        <f>'Tulokset-K6'!$R$53</f>
        <v>Oksanen Joni</v>
      </c>
      <c r="V170" s="16">
        <f>'Tulokset-K6'!$S$53</f>
        <v>167</v>
      </c>
      <c r="W170" s="16">
        <f>'Tulokset-K6'!$T$53</f>
        <v>0</v>
      </c>
      <c r="X170" t="str">
        <f>'Tulokset-K6'!$R$51</f>
        <v>AllStars</v>
      </c>
      <c r="Y170" s="16" t="str">
        <f>'Tulokset-K7'!$R$53</f>
        <v>Häggman Ville</v>
      </c>
      <c r="Z170" s="16">
        <f>'Tulokset-K7'!$S$53</f>
        <v>243</v>
      </c>
      <c r="AA170" s="16">
        <f>'Tulokset-K7'!$T$53</f>
        <v>2</v>
      </c>
      <c r="AB170" t="str">
        <f>'Tulokset-K7'!$R$51</f>
        <v>TKK</v>
      </c>
      <c r="AC170" s="16" t="str">
        <f>'Tulokset-K8'!$R$53</f>
        <v>Juselius Matti</v>
      </c>
      <c r="AD170" s="16">
        <f>'Tulokset-K8'!$S$53</f>
        <v>206</v>
      </c>
      <c r="AE170" s="16">
        <f>'Tulokset-K8'!$T$53</f>
        <v>0</v>
      </c>
      <c r="AF170" t="str">
        <f>'Tulokset-K8'!$R$51</f>
        <v>RäMe</v>
      </c>
    </row>
    <row r="171" spans="1:32" x14ac:dyDescent="0.2">
      <c r="A171" s="16" t="str">
        <f>'Tulokset-K1'!$R$54</f>
        <v>Saari Kari</v>
      </c>
      <c r="B171" s="16">
        <f>'Tulokset-K1'!$S$54</f>
        <v>191</v>
      </c>
      <c r="C171" s="16">
        <f>'Tulokset-K1'!$T$54</f>
        <v>2</v>
      </c>
      <c r="D171" t="str">
        <f>'Tulokset-K1'!$R$51</f>
        <v>WRB</v>
      </c>
      <c r="E171" s="16" t="str">
        <f>'Tulokset-K2'!$R$54</f>
        <v>Lindholm Jesse</v>
      </c>
      <c r="F171" s="16">
        <f>'Tulokset-K2'!$S$54</f>
        <v>232</v>
      </c>
      <c r="G171" s="16">
        <f>'Tulokset-K2'!$T$54</f>
        <v>2</v>
      </c>
      <c r="H171" t="str">
        <f>'Tulokset-K2'!$R$51</f>
        <v>RäMe</v>
      </c>
      <c r="I171" s="16" t="str">
        <f>'Tulokset-K3'!$R$54</f>
        <v>Mukkula Rami</v>
      </c>
      <c r="J171" s="16">
        <f>'Tulokset-K3'!$S$54</f>
        <v>180</v>
      </c>
      <c r="K171" s="16">
        <f>'Tulokset-K3'!$T$54</f>
        <v>0</v>
      </c>
      <c r="L171" t="str">
        <f>'Tulokset-K3'!$R$51</f>
        <v>AllStars</v>
      </c>
      <c r="M171" s="16" t="str">
        <f>'Tulokset-K4'!$R$54</f>
        <v>Tukiainen Antti</v>
      </c>
      <c r="N171" s="16">
        <f>'Tulokset-K4'!$S$54</f>
        <v>144</v>
      </c>
      <c r="O171" s="16">
        <f>'Tulokset-K4'!$T$54</f>
        <v>0</v>
      </c>
      <c r="P171" t="str">
        <f>'Tulokset-K4'!$R$51</f>
        <v>Mistral</v>
      </c>
      <c r="Q171" s="16" t="str">
        <f>'Tulokset-K5'!$R$54</f>
        <v>Mäenpää Jouni</v>
      </c>
      <c r="R171" s="16">
        <f>'Tulokset-K5'!$S$54</f>
        <v>215</v>
      </c>
      <c r="S171" s="16">
        <f>'Tulokset-K5'!$T$54</f>
        <v>2</v>
      </c>
      <c r="T171" t="str">
        <f>'Tulokset-K5'!$R$51</f>
        <v>GH</v>
      </c>
      <c r="U171" s="16" t="str">
        <f>'Tulokset-K6'!$R$54</f>
        <v>Oksanen Mika</v>
      </c>
      <c r="V171" s="16">
        <f>'Tulokset-K6'!$S$54</f>
        <v>196</v>
      </c>
      <c r="W171" s="16">
        <f>'Tulokset-K6'!$T$54</f>
        <v>2</v>
      </c>
      <c r="X171" t="str">
        <f>'Tulokset-K6'!$R$51</f>
        <v>AllStars</v>
      </c>
      <c r="Y171" s="16" t="str">
        <f>'Tulokset-K7'!$R$54</f>
        <v>Kivioja Lauri</v>
      </c>
      <c r="Z171" s="16">
        <f>'Tulokset-K7'!$S$54</f>
        <v>171</v>
      </c>
      <c r="AA171" s="16">
        <f>'Tulokset-K7'!$T$54</f>
        <v>0</v>
      </c>
      <c r="AB171" t="str">
        <f>'Tulokset-K7'!$R$51</f>
        <v>TKK</v>
      </c>
      <c r="AC171" s="16" t="str">
        <f>'Tulokset-K8'!$R$54</f>
        <v>Hyrkkö Eemil</v>
      </c>
      <c r="AD171" s="16">
        <f>'Tulokset-K8'!$S$54</f>
        <v>170</v>
      </c>
      <c r="AE171" s="16">
        <f>'Tulokset-K8'!$T$54</f>
        <v>0</v>
      </c>
      <c r="AF171" t="str">
        <f>'Tulokset-K8'!$R$51</f>
        <v>RäMe</v>
      </c>
    </row>
    <row r="172" spans="1:32" x14ac:dyDescent="0.2">
      <c r="A172" s="16" t="str">
        <f>'Tulokset-K1'!$R$55</f>
        <v>Röyttä Marko</v>
      </c>
      <c r="B172" s="16">
        <f>'Tulokset-K1'!$S$55</f>
        <v>193</v>
      </c>
      <c r="C172" s="16">
        <f>'Tulokset-K1'!$T$55</f>
        <v>2</v>
      </c>
      <c r="D172" t="str">
        <f>'Tulokset-K1'!$R$51</f>
        <v>WRB</v>
      </c>
      <c r="E172" s="16" t="str">
        <f>'Tulokset-K2'!$R$55</f>
        <v>Mäyry Pekka</v>
      </c>
      <c r="F172" s="16">
        <f>'Tulokset-K2'!$S$55</f>
        <v>176</v>
      </c>
      <c r="G172" s="16">
        <f>'Tulokset-K2'!$T$55</f>
        <v>0</v>
      </c>
      <c r="H172" t="str">
        <f>'Tulokset-K2'!$R$51</f>
        <v>RäMe</v>
      </c>
      <c r="I172" s="16" t="str">
        <f>'Tulokset-K3'!$R$55</f>
        <v>Susiluoto Sebastian</v>
      </c>
      <c r="J172" s="16">
        <f>'Tulokset-K3'!$S$55</f>
        <v>212</v>
      </c>
      <c r="K172" s="16">
        <f>'Tulokset-K3'!$T$55</f>
        <v>2</v>
      </c>
      <c r="L172" t="str">
        <f>'Tulokset-K3'!$R$51</f>
        <v>AllStars</v>
      </c>
      <c r="M172" s="16" t="str">
        <f>'Tulokset-K4'!$R$55</f>
        <v>Kahila Otso</v>
      </c>
      <c r="N172" s="16">
        <f>'Tulokset-K4'!$S$55</f>
        <v>171</v>
      </c>
      <c r="O172" s="16">
        <f>'Tulokset-K4'!$T$55</f>
        <v>2</v>
      </c>
      <c r="P172" t="str">
        <f>'Tulokset-K4'!$R$51</f>
        <v>Mistral</v>
      </c>
      <c r="Q172" s="16" t="str">
        <f>'Tulokset-K5'!$R$55</f>
        <v>Päiviö Patrik</v>
      </c>
      <c r="R172" s="16">
        <f>'Tulokset-K5'!$S$55</f>
        <v>235</v>
      </c>
      <c r="S172" s="16">
        <f>'Tulokset-K5'!$T$55</f>
        <v>2</v>
      </c>
      <c r="T172" t="str">
        <f>'Tulokset-K5'!$R$51</f>
        <v>GH</v>
      </c>
      <c r="U172" s="16" t="str">
        <f>'Tulokset-K6'!$R$55</f>
        <v>Järvinen Kimmo</v>
      </c>
      <c r="V172" s="16">
        <f>'Tulokset-K6'!$S$55</f>
        <v>202</v>
      </c>
      <c r="W172" s="16">
        <f>'Tulokset-K6'!$T$55</f>
        <v>0</v>
      </c>
      <c r="X172" t="str">
        <f>'Tulokset-K6'!$R$51</f>
        <v>AllStars</v>
      </c>
      <c r="Y172" s="16" t="str">
        <f>'Tulokset-K7'!$R$55</f>
        <v>Lahti Markus</v>
      </c>
      <c r="Z172" s="16">
        <f>'Tulokset-K7'!$S$55</f>
        <v>144</v>
      </c>
      <c r="AA172" s="16">
        <f>'Tulokset-K7'!$T$55</f>
        <v>0</v>
      </c>
      <c r="AB172" t="str">
        <f>'Tulokset-K7'!$R$51</f>
        <v>TKK</v>
      </c>
      <c r="AC172" s="16" t="str">
        <f>'Tulokset-K8'!$R$55</f>
        <v>Lindholm Jesse</v>
      </c>
      <c r="AD172" s="16">
        <f>'Tulokset-K8'!$S$55</f>
        <v>178</v>
      </c>
      <c r="AE172" s="16">
        <f>'Tulokset-K8'!$T$55</f>
        <v>0</v>
      </c>
      <c r="AF172" t="str">
        <f>'Tulokset-K8'!$R$51</f>
        <v>RäMe</v>
      </c>
    </row>
    <row r="173" spans="1:32" x14ac:dyDescent="0.2">
      <c r="A173" s="16" t="str">
        <f>'Tulokset-K1'!$R$56</f>
        <v>Tissarinen Simon</v>
      </c>
      <c r="B173" s="16">
        <f>'Tulokset-K1'!$S$56</f>
        <v>224</v>
      </c>
      <c r="C173" s="16">
        <f>'Tulokset-K1'!$T$56</f>
        <v>2</v>
      </c>
      <c r="D173" t="str">
        <f>'Tulokset-K1'!$R$51</f>
        <v>WRB</v>
      </c>
      <c r="E173" s="16" t="str">
        <f>'Tulokset-K2'!$R$56</f>
        <v>Juselius Matti</v>
      </c>
      <c r="F173" s="16">
        <f>'Tulokset-K2'!$S$56</f>
        <v>179</v>
      </c>
      <c r="G173" s="16">
        <f>'Tulokset-K2'!$T$56</f>
        <v>2</v>
      </c>
      <c r="H173" t="str">
        <f>'Tulokset-K2'!$R$51</f>
        <v>RäMe</v>
      </c>
      <c r="I173" s="16" t="str">
        <f>'Tulokset-K3'!$R$56</f>
        <v>Veijanen Markku</v>
      </c>
      <c r="J173" s="16">
        <f>'Tulokset-K3'!$S$56</f>
        <v>189</v>
      </c>
      <c r="K173" s="16">
        <f>'Tulokset-K3'!$T$56</f>
        <v>2</v>
      </c>
      <c r="L173" t="str">
        <f>'Tulokset-K3'!$R$51</f>
        <v>AllStars</v>
      </c>
      <c r="M173" s="16" t="str">
        <f>'Tulokset-K4'!$R$56</f>
        <v>Sinilaakso Jarmo</v>
      </c>
      <c r="N173" s="16">
        <f>'Tulokset-K4'!$S$56</f>
        <v>201</v>
      </c>
      <c r="O173" s="16">
        <f>'Tulokset-K4'!$T$56</f>
        <v>2</v>
      </c>
      <c r="P173" t="str">
        <f>'Tulokset-K4'!$R$51</f>
        <v>Mistral</v>
      </c>
      <c r="Q173" s="16" t="str">
        <f>'Tulokset-K5'!$R$56</f>
        <v>Hietarinne Klaus-Kristian</v>
      </c>
      <c r="R173" s="16">
        <f>'Tulokset-K5'!$S$56</f>
        <v>192</v>
      </c>
      <c r="S173" s="16">
        <f>'Tulokset-K5'!$T$56</f>
        <v>0</v>
      </c>
      <c r="T173" t="str">
        <f>'Tulokset-K5'!$R$51</f>
        <v>GH</v>
      </c>
      <c r="U173" s="16" t="str">
        <f>'Tulokset-K6'!$R$56</f>
        <v>Veijanen Markku</v>
      </c>
      <c r="V173" s="16">
        <f>'Tulokset-K6'!$S$56</f>
        <v>204</v>
      </c>
      <c r="W173" s="16">
        <f>'Tulokset-K6'!$T$56</f>
        <v>2</v>
      </c>
      <c r="X173" t="str">
        <f>'Tulokset-K6'!$R$51</f>
        <v>AllStars</v>
      </c>
      <c r="Y173" s="16" t="str">
        <f>'Tulokset-K7'!$R$56</f>
        <v>Salonen Petteri</v>
      </c>
      <c r="Z173" s="16">
        <f>'Tulokset-K7'!$S$56</f>
        <v>235</v>
      </c>
      <c r="AA173" s="16">
        <f>'Tulokset-K7'!$T$56</f>
        <v>2</v>
      </c>
      <c r="AB173" t="str">
        <f>'Tulokset-K7'!$R$51</f>
        <v>TKK</v>
      </c>
      <c r="AC173" s="16" t="str">
        <f>'Tulokset-K8'!$R$56</f>
        <v>Huusko Kalle</v>
      </c>
      <c r="AD173" s="16">
        <f>'Tulokset-K8'!$S$56</f>
        <v>193</v>
      </c>
      <c r="AE173" s="16">
        <f>'Tulokset-K8'!$T$56</f>
        <v>0</v>
      </c>
      <c r="AF173" t="str">
        <f>'Tulokset-K8'!$R$51</f>
        <v>RäMe</v>
      </c>
    </row>
    <row r="174" spans="1:32" x14ac:dyDescent="0.2">
      <c r="A174" s="16" t="str">
        <f>'Tulokset-K1'!$R$57</f>
        <v>Kivelä Riku-Petteri</v>
      </c>
      <c r="B174" s="16">
        <f>'Tulokset-K1'!$S$57</f>
        <v>180</v>
      </c>
      <c r="C174" s="16">
        <f>'Tulokset-K1'!$T$57</f>
        <v>2</v>
      </c>
      <c r="D174" t="str">
        <f>'Tulokset-K1'!$R$51</f>
        <v>WRB</v>
      </c>
      <c r="E174" s="16" t="str">
        <f>'Tulokset-K2'!$R$57</f>
        <v>Halme Ari</v>
      </c>
      <c r="F174" s="16">
        <f>'Tulokset-K2'!$S$57</f>
        <v>173</v>
      </c>
      <c r="G174" s="16">
        <f>'Tulokset-K2'!$T$57</f>
        <v>0</v>
      </c>
      <c r="H174" t="str">
        <f>'Tulokset-K2'!$R$51</f>
        <v>RäMe</v>
      </c>
      <c r="I174" s="16" t="str">
        <f>'Tulokset-K3'!$R$57</f>
        <v>Oksanen Niko</v>
      </c>
      <c r="J174" s="16">
        <f>'Tulokset-K3'!$S$57</f>
        <v>235</v>
      </c>
      <c r="K174" s="16">
        <f>'Tulokset-K3'!$T$57</f>
        <v>2</v>
      </c>
      <c r="L174" t="str">
        <f>'Tulokset-K3'!$R$51</f>
        <v>AllStars</v>
      </c>
      <c r="M174" s="16" t="str">
        <f>'Tulokset-K4'!$R$57</f>
        <v>Lönnroth Magnus</v>
      </c>
      <c r="N174" s="16">
        <f>'Tulokset-K4'!$S$57</f>
        <v>221</v>
      </c>
      <c r="O174" s="16">
        <f>'Tulokset-K4'!$T$57</f>
        <v>2</v>
      </c>
      <c r="P174" t="str">
        <f>'Tulokset-K4'!$R$51</f>
        <v>Mistral</v>
      </c>
      <c r="Q174" s="16" t="str">
        <f>'Tulokset-K5'!$R$57</f>
        <v>Järvinen Tero</v>
      </c>
      <c r="R174" s="16">
        <f>'Tulokset-K5'!$S$57</f>
        <v>224</v>
      </c>
      <c r="S174" s="16">
        <f>'Tulokset-K5'!$T$57</f>
        <v>0</v>
      </c>
      <c r="T174" t="str">
        <f>'Tulokset-K5'!$R$51</f>
        <v>GH</v>
      </c>
      <c r="U174" s="16" t="str">
        <f>'Tulokset-K6'!$R$57</f>
        <v>Oksanen Niko</v>
      </c>
      <c r="V174" s="16">
        <f>'Tulokset-K6'!$S$57</f>
        <v>256</v>
      </c>
      <c r="W174" s="16">
        <f>'Tulokset-K6'!$T$57</f>
        <v>2</v>
      </c>
      <c r="X174" t="str">
        <f>'Tulokset-K6'!$R$51</f>
        <v>AllStars</v>
      </c>
      <c r="Y174" s="16" t="str">
        <f>'Tulokset-K7'!$R$57</f>
        <v>Lahti Jarno</v>
      </c>
      <c r="Z174" s="16">
        <f>'Tulokset-K7'!$S$57</f>
        <v>279</v>
      </c>
      <c r="AA174" s="16">
        <f>'Tulokset-K7'!$T$57</f>
        <v>2</v>
      </c>
      <c r="AB174" t="str">
        <f>'Tulokset-K7'!$R$51</f>
        <v>TKK</v>
      </c>
      <c r="AC174" s="16" t="str">
        <f>'Tulokset-K8'!$R$57</f>
        <v>Salin Sami</v>
      </c>
      <c r="AD174" s="16">
        <f>'Tulokset-K8'!$S$57</f>
        <v>258</v>
      </c>
      <c r="AE174" s="16">
        <f>'Tulokset-K8'!$T$57</f>
        <v>2</v>
      </c>
      <c r="AF174" t="str">
        <f>'Tulokset-K8'!$R$51</f>
        <v>RäMe</v>
      </c>
    </row>
    <row r="175" spans="1:32" x14ac:dyDescent="0.2">
      <c r="A175" s="16" t="str">
        <f>'Tulokset-K1'!$V$53</f>
        <v>Lahti Jarno</v>
      </c>
      <c r="B175" s="16">
        <f>'Tulokset-K1'!$W$53</f>
        <v>290</v>
      </c>
      <c r="C175" s="16">
        <f>'Tulokset-K1'!$X$53</f>
        <v>2</v>
      </c>
      <c r="D175" t="str">
        <f>'Tulokset-K1'!$V$51</f>
        <v>TKK</v>
      </c>
      <c r="E175" s="16" t="str">
        <f>'Tulokset-K2'!$V$53</f>
        <v>Käyhkö Tomas</v>
      </c>
      <c r="F175" s="16">
        <f>'Tulokset-K2'!$W$53</f>
        <v>258</v>
      </c>
      <c r="G175" s="16">
        <f>'Tulokset-K2'!$X$53</f>
        <v>2</v>
      </c>
      <c r="H175" t="str">
        <f>'Tulokset-K2'!$V$51</f>
        <v>Mainarit</v>
      </c>
      <c r="I175" s="16" t="str">
        <f>'Tulokset-K3'!$V$53</f>
        <v>Juselius Matti</v>
      </c>
      <c r="J175" s="16">
        <f>'Tulokset-K3'!$W$53</f>
        <v>175</v>
      </c>
      <c r="K175" s="16">
        <f>'Tulokset-K3'!$X$53</f>
        <v>0</v>
      </c>
      <c r="L175" t="str">
        <f>'Tulokset-K3'!$V$51</f>
        <v>RäMe</v>
      </c>
      <c r="M175" s="16" t="str">
        <f>'Tulokset-K4'!$V$53</f>
        <v>Pirhonen Jarkko</v>
      </c>
      <c r="N175" s="16">
        <f>'Tulokset-K4'!$W$53</f>
        <v>161</v>
      </c>
      <c r="O175" s="16">
        <f>'Tulokset-K4'!$X$53</f>
        <v>0</v>
      </c>
      <c r="P175" t="str">
        <f>'Tulokset-K4'!$V$51</f>
        <v>BcStory</v>
      </c>
      <c r="Q175" s="16" t="str">
        <f>'Tulokset-K5'!$V$53</f>
        <v>Hyytiä Tatu</v>
      </c>
      <c r="R175" s="16">
        <f>'Tulokset-K5'!$W$53</f>
        <v>235</v>
      </c>
      <c r="S175" s="16">
        <f>'Tulokset-K5'!$X$53</f>
        <v>2</v>
      </c>
      <c r="T175" t="str">
        <f>'Tulokset-K5'!$V$51</f>
        <v>WRB</v>
      </c>
      <c r="U175" s="16" t="str">
        <f>'Tulokset-K6'!$V$53</f>
        <v>Juselius Matti</v>
      </c>
      <c r="V175" s="16">
        <f>'Tulokset-K6'!$W$53</f>
        <v>227</v>
      </c>
      <c r="W175" s="16">
        <f>'Tulokset-K6'!$X$53</f>
        <v>2</v>
      </c>
      <c r="X175" t="str">
        <f>'Tulokset-K6'!$V$51</f>
        <v>RäMe</v>
      </c>
      <c r="Y175" s="16" t="str">
        <f>'Tulokset-K7'!$V$53</f>
        <v>Hyytiä Tatu</v>
      </c>
      <c r="Z175" s="16">
        <f>'Tulokset-K7'!$W$53</f>
        <v>201</v>
      </c>
      <c r="AA175" s="16">
        <f>'Tulokset-K7'!$X$53</f>
        <v>0</v>
      </c>
      <c r="AB175" t="str">
        <f>'Tulokset-K7'!$V$51</f>
        <v>WRB</v>
      </c>
      <c r="AC175" s="16" t="str">
        <f>'Tulokset-K8'!$V$53</f>
        <v>Käyhkö Tomas</v>
      </c>
      <c r="AD175" s="16">
        <f>'Tulokset-K8'!$W$53</f>
        <v>237</v>
      </c>
      <c r="AE175" s="16">
        <f>'Tulokset-K8'!$X$53</f>
        <v>2</v>
      </c>
      <c r="AF175" t="str">
        <f>'Tulokset-K8'!$V$51</f>
        <v>Mainarit</v>
      </c>
    </row>
    <row r="176" spans="1:32" x14ac:dyDescent="0.2">
      <c r="A176" s="16" t="str">
        <f>'Tulokset-K1'!$V$54</f>
        <v>Broms Atte</v>
      </c>
      <c r="B176" s="16">
        <f>'Tulokset-K1'!$W$54</f>
        <v>159</v>
      </c>
      <c r="C176" s="16">
        <f>'Tulokset-K1'!$X$54</f>
        <v>0</v>
      </c>
      <c r="D176" t="str">
        <f>'Tulokset-K1'!$V$51</f>
        <v>TKK</v>
      </c>
      <c r="E176" s="16" t="str">
        <f>'Tulokset-K2'!$V$54</f>
        <v>Juutilainen Lenni</v>
      </c>
      <c r="F176" s="16">
        <f>'Tulokset-K2'!$W$54</f>
        <v>199</v>
      </c>
      <c r="G176" s="16">
        <f>'Tulokset-K2'!$X$54</f>
        <v>0</v>
      </c>
      <c r="H176" t="str">
        <f>'Tulokset-K2'!$V$51</f>
        <v>Mainarit</v>
      </c>
      <c r="I176" s="16" t="str">
        <f>'Tulokset-K3'!$V$54</f>
        <v>Huusko Kalle</v>
      </c>
      <c r="J176" s="16">
        <f>'Tulokset-K3'!$W$54</f>
        <v>193</v>
      </c>
      <c r="K176" s="16">
        <f>'Tulokset-K3'!$X$54</f>
        <v>2</v>
      </c>
      <c r="L176" t="str">
        <f>'Tulokset-K3'!$V$51</f>
        <v>RäMe</v>
      </c>
      <c r="M176" s="16" t="str">
        <f>'Tulokset-K4'!$V$54</f>
        <v>Haldén Niko</v>
      </c>
      <c r="N176" s="16">
        <f>'Tulokset-K4'!$W$54</f>
        <v>186</v>
      </c>
      <c r="O176" s="16">
        <f>'Tulokset-K4'!$X$54</f>
        <v>2</v>
      </c>
      <c r="P176" t="str">
        <f>'Tulokset-K4'!$V$51</f>
        <v>BcStory</v>
      </c>
      <c r="Q176" s="16" t="str">
        <f>'Tulokset-K5'!$V$54</f>
        <v>Olsson Nico</v>
      </c>
      <c r="R176" s="16">
        <f>'Tulokset-K5'!$W$54</f>
        <v>155</v>
      </c>
      <c r="S176" s="16">
        <f>'Tulokset-K5'!$X$54</f>
        <v>0</v>
      </c>
      <c r="T176" t="str">
        <f>'Tulokset-K5'!$V$51</f>
        <v>WRB</v>
      </c>
      <c r="U176" s="16" t="str">
        <f>'Tulokset-K6'!$V$54</f>
        <v>Huusko Kalle</v>
      </c>
      <c r="V176" s="16">
        <f>'Tulokset-K6'!$W$54</f>
        <v>189</v>
      </c>
      <c r="W176" s="16">
        <f>'Tulokset-K6'!$X$54</f>
        <v>0</v>
      </c>
      <c r="X176" t="str">
        <f>'Tulokset-K6'!$V$51</f>
        <v>RäMe</v>
      </c>
      <c r="Y176" s="16" t="str">
        <f>'Tulokset-K7'!$V$54</f>
        <v>Olsson Nico</v>
      </c>
      <c r="Z176" s="16">
        <f>'Tulokset-K7'!$W$54</f>
        <v>227</v>
      </c>
      <c r="AA176" s="16">
        <f>'Tulokset-K7'!$X$54</f>
        <v>2</v>
      </c>
      <c r="AB176" t="str">
        <f>'Tulokset-K7'!$V$51</f>
        <v>WRB</v>
      </c>
      <c r="AC176" s="16" t="str">
        <f>'Tulokset-K8'!$V$54</f>
        <v>Juutilainen Lenni</v>
      </c>
      <c r="AD176" s="16">
        <f>'Tulokset-K8'!$W$54</f>
        <v>211</v>
      </c>
      <c r="AE176" s="16">
        <f>'Tulokset-K8'!$X$54</f>
        <v>2</v>
      </c>
      <c r="AF176" t="str">
        <f>'Tulokset-K8'!$V$51</f>
        <v>Mainarit</v>
      </c>
    </row>
    <row r="177" spans="1:32" x14ac:dyDescent="0.2">
      <c r="A177" s="16" t="str">
        <f>'Tulokset-K1'!$V$55</f>
        <v>Puumala Henrik</v>
      </c>
      <c r="B177" s="16">
        <f>'Tulokset-K1'!$W$55</f>
        <v>188</v>
      </c>
      <c r="C177" s="16">
        <f>'Tulokset-K1'!$X$55</f>
        <v>0</v>
      </c>
      <c r="D177" t="str">
        <f>'Tulokset-K1'!$V$51</f>
        <v>TKK</v>
      </c>
      <c r="E177" s="16" t="str">
        <f>'Tulokset-K2'!$V$55</f>
        <v>Hirvonen Mikko</v>
      </c>
      <c r="F177" s="16">
        <f>'Tulokset-K2'!$W$55</f>
        <v>200</v>
      </c>
      <c r="G177" s="16">
        <f>'Tulokset-K2'!$X$55</f>
        <v>2</v>
      </c>
      <c r="H177" t="str">
        <f>'Tulokset-K2'!$V$51</f>
        <v>Mainarit</v>
      </c>
      <c r="I177" s="16" t="str">
        <f>'Tulokset-K3'!$V$55</f>
        <v>Hyrkkö Eemil</v>
      </c>
      <c r="J177" s="16">
        <f>'Tulokset-K3'!$W$55</f>
        <v>136</v>
      </c>
      <c r="K177" s="16">
        <f>'Tulokset-K3'!$X$55</f>
        <v>0</v>
      </c>
      <c r="L177" t="str">
        <f>'Tulokset-K3'!$V$51</f>
        <v>RäMe</v>
      </c>
      <c r="M177" s="16" t="str">
        <f>'Tulokset-K4'!$V$55</f>
        <v>Keskiruokanen Markus</v>
      </c>
      <c r="N177" s="16">
        <f>'Tulokset-K4'!$W$55</f>
        <v>160</v>
      </c>
      <c r="O177" s="16">
        <f>'Tulokset-K4'!$X$55</f>
        <v>0</v>
      </c>
      <c r="P177" t="str">
        <f>'Tulokset-K4'!$V$51</f>
        <v>BcStory</v>
      </c>
      <c r="Q177" s="16" t="str">
        <f>'Tulokset-K5'!$V$55</f>
        <v>Röyttä Marko</v>
      </c>
      <c r="R177" s="16">
        <f>'Tulokset-K5'!$W$55</f>
        <v>156</v>
      </c>
      <c r="S177" s="16">
        <f>'Tulokset-K5'!$X$55</f>
        <v>0</v>
      </c>
      <c r="T177" t="str">
        <f>'Tulokset-K5'!$V$51</f>
        <v>WRB</v>
      </c>
      <c r="U177" s="16" t="str">
        <f>'Tulokset-K6'!$V$55</f>
        <v>Hyrkkö Eemil</v>
      </c>
      <c r="V177" s="16">
        <f>'Tulokset-K6'!$W$55</f>
        <v>246</v>
      </c>
      <c r="W177" s="16">
        <f>'Tulokset-K6'!$X$55</f>
        <v>2</v>
      </c>
      <c r="X177" t="str">
        <f>'Tulokset-K6'!$V$51</f>
        <v>RäMe</v>
      </c>
      <c r="Y177" s="16" t="str">
        <f>'Tulokset-K7'!$V$55</f>
        <v>Tuomela Henri</v>
      </c>
      <c r="Z177" s="16">
        <f>'Tulokset-K7'!$W$55</f>
        <v>175</v>
      </c>
      <c r="AA177" s="16">
        <f>'Tulokset-K7'!$X$55</f>
        <v>2</v>
      </c>
      <c r="AB177" t="str">
        <f>'Tulokset-K7'!$V$51</f>
        <v>WRB</v>
      </c>
      <c r="AC177" s="16" t="str">
        <f>'Tulokset-K8'!$V$55</f>
        <v>Väänänen Luukas</v>
      </c>
      <c r="AD177" s="16">
        <f>'Tulokset-K8'!$W$55</f>
        <v>225</v>
      </c>
      <c r="AE177" s="16">
        <f>'Tulokset-K8'!$X$55</f>
        <v>2</v>
      </c>
      <c r="AF177" t="str">
        <f>'Tulokset-K8'!$V$51</f>
        <v>Mainarit</v>
      </c>
    </row>
    <row r="178" spans="1:32" ht="12.75" customHeight="1" x14ac:dyDescent="0.2">
      <c r="A178" s="16" t="str">
        <f>'Tulokset-K1'!$V$56</f>
        <v>Heinonen Markus</v>
      </c>
      <c r="B178" s="16">
        <f>'Tulokset-K1'!$W$56</f>
        <v>169</v>
      </c>
      <c r="C178" s="16">
        <f>'Tulokset-K1'!$X$56</f>
        <v>0</v>
      </c>
      <c r="D178" t="str">
        <f>'Tulokset-K1'!$V$51</f>
        <v>TKK</v>
      </c>
      <c r="E178" s="16" t="str">
        <f>'Tulokset-K2'!$V$56</f>
        <v>Heino Mika</v>
      </c>
      <c r="F178" s="16">
        <f>'Tulokset-K2'!$W$56</f>
        <v>173</v>
      </c>
      <c r="G178" s="16">
        <f>'Tulokset-K2'!$X$56</f>
        <v>0</v>
      </c>
      <c r="H178" t="str">
        <f>'Tulokset-K2'!$V$51</f>
        <v>Mainarit</v>
      </c>
      <c r="I178" s="16" t="str">
        <f>'Tulokset-K3'!$V$56</f>
        <v>Kuparinen Kari</v>
      </c>
      <c r="J178" s="16">
        <f>'Tulokset-K3'!$W$56</f>
        <v>155</v>
      </c>
      <c r="K178" s="16">
        <f>'Tulokset-K3'!$X$56</f>
        <v>0</v>
      </c>
      <c r="L178" t="str">
        <f>'Tulokset-K3'!$V$51</f>
        <v>RäMe</v>
      </c>
      <c r="M178" s="16" t="str">
        <f>'Tulokset-K4'!$V$56</f>
        <v>Salomaa Kaaron</v>
      </c>
      <c r="N178" s="16">
        <f>'Tulokset-K4'!$W$56</f>
        <v>161</v>
      </c>
      <c r="O178" s="16">
        <f>'Tulokset-K4'!$X$56</f>
        <v>0</v>
      </c>
      <c r="P178" t="str">
        <f>'Tulokset-K4'!$V$51</f>
        <v>BcStory</v>
      </c>
      <c r="Q178" s="16" t="str">
        <f>'Tulokset-K5'!$V$56</f>
        <v>Tissarinen Simon</v>
      </c>
      <c r="R178" s="16">
        <f>'Tulokset-K5'!$W$56</f>
        <v>193</v>
      </c>
      <c r="S178" s="16">
        <f>'Tulokset-K5'!$X$56</f>
        <v>2</v>
      </c>
      <c r="T178" t="str">
        <f>'Tulokset-K5'!$V$51</f>
        <v>WRB</v>
      </c>
      <c r="U178" s="16" t="str">
        <f>'Tulokset-K6'!$V$56</f>
        <v>Lindholm Jesse</v>
      </c>
      <c r="V178" s="16">
        <f>'Tulokset-K6'!$W$56</f>
        <v>199</v>
      </c>
      <c r="W178" s="16">
        <f>'Tulokset-K6'!$X$56</f>
        <v>0</v>
      </c>
      <c r="X178" t="str">
        <f>'Tulokset-K6'!$V$51</f>
        <v>RäMe</v>
      </c>
      <c r="Y178" s="16" t="str">
        <f>'Tulokset-K7'!$V$56</f>
        <v>Tissarinen Simon</v>
      </c>
      <c r="Z178" s="16">
        <f>'Tulokset-K7'!$W$56</f>
        <v>172</v>
      </c>
      <c r="AA178" s="16">
        <f>'Tulokset-K7'!$X$56</f>
        <v>0</v>
      </c>
      <c r="AB178" t="str">
        <f>'Tulokset-K7'!$V$51</f>
        <v>WRB</v>
      </c>
      <c r="AC178" s="16" t="str">
        <f>'Tulokset-K8'!$V$56</f>
        <v>Rissanen Juho</v>
      </c>
      <c r="AD178" s="16">
        <f>'Tulokset-K8'!$W$56</f>
        <v>231</v>
      </c>
      <c r="AE178" s="16">
        <f>'Tulokset-K8'!$X$56</f>
        <v>2</v>
      </c>
      <c r="AF178" t="str">
        <f>'Tulokset-K8'!$V$51</f>
        <v>Mainarit</v>
      </c>
    </row>
    <row r="179" spans="1:32" ht="12.75" customHeight="1" x14ac:dyDescent="0.2">
      <c r="A179" s="16" t="str">
        <f>'Tulokset-K1'!$V$57</f>
        <v>Salonen Petteri</v>
      </c>
      <c r="B179" s="16">
        <f>'Tulokset-K1'!$W$57</f>
        <v>158</v>
      </c>
      <c r="C179" s="16">
        <f>'Tulokset-K1'!$X$57</f>
        <v>0</v>
      </c>
      <c r="D179" t="str">
        <f>'Tulokset-K1'!$V$51</f>
        <v>TKK</v>
      </c>
      <c r="E179" s="16" t="str">
        <f>'Tulokset-K2'!$V$57</f>
        <v>Rissanen Juho</v>
      </c>
      <c r="F179" s="16">
        <f>'Tulokset-K2'!$W$57</f>
        <v>212</v>
      </c>
      <c r="G179" s="16">
        <f>'Tulokset-K2'!$X$57</f>
        <v>2</v>
      </c>
      <c r="H179" t="str">
        <f>'Tulokset-K2'!$V$51</f>
        <v>Mainarit</v>
      </c>
      <c r="I179" s="16" t="str">
        <f>'Tulokset-K3'!$V$57</f>
        <v>Lindholm Jesse</v>
      </c>
      <c r="J179" s="16">
        <f>'Tulokset-K3'!$W$57</f>
        <v>193</v>
      </c>
      <c r="K179" s="16">
        <f>'Tulokset-K3'!$X$57</f>
        <v>0</v>
      </c>
      <c r="L179" t="str">
        <f>'Tulokset-K3'!$V$51</f>
        <v>RäMe</v>
      </c>
      <c r="M179" s="16" t="str">
        <f>'Tulokset-K4'!$V$57</f>
        <v>Juutilainen Santtu</v>
      </c>
      <c r="N179" s="16">
        <f>'Tulokset-K4'!$W$57</f>
        <v>216</v>
      </c>
      <c r="O179" s="16">
        <f>'Tulokset-K4'!$X$57</f>
        <v>0</v>
      </c>
      <c r="P179" t="str">
        <f>'Tulokset-K4'!$V$51</f>
        <v>BcStory</v>
      </c>
      <c r="Q179" s="16" t="str">
        <f>'Tulokset-K5'!$V$57</f>
        <v>Kivelä Riku-Petteri</v>
      </c>
      <c r="R179" s="16">
        <f>'Tulokset-K5'!$W$57</f>
        <v>245</v>
      </c>
      <c r="S179" s="16">
        <f>'Tulokset-K5'!$X$57</f>
        <v>2</v>
      </c>
      <c r="T179" t="str">
        <f>'Tulokset-K5'!$V$51</f>
        <v>WRB</v>
      </c>
      <c r="U179" s="16" t="str">
        <f>'Tulokset-K6'!$V$57</f>
        <v>Halme Ari</v>
      </c>
      <c r="V179" s="16">
        <f>'Tulokset-K6'!$W$57</f>
        <v>212</v>
      </c>
      <c r="W179" s="16">
        <f>'Tulokset-K6'!$X$57</f>
        <v>0</v>
      </c>
      <c r="X179" t="str">
        <f>'Tulokset-K6'!$V$51</f>
        <v>RäMe</v>
      </c>
      <c r="Y179" s="16" t="str">
        <f>'Tulokset-K7'!$V$57</f>
        <v>Kivelä Riku-Petteri</v>
      </c>
      <c r="Z179" s="16">
        <f>'Tulokset-K7'!$W$57</f>
        <v>245</v>
      </c>
      <c r="AA179" s="16">
        <f>'Tulokset-K7'!$X$57</f>
        <v>0</v>
      </c>
      <c r="AB179" t="str">
        <f>'Tulokset-K7'!$V$51</f>
        <v>WRB</v>
      </c>
      <c r="AC179" s="16" t="str">
        <f>'Tulokset-K8'!$V$57</f>
        <v>Jehkinen Joonas</v>
      </c>
      <c r="AD179" s="16">
        <f>'Tulokset-K8'!$W$57</f>
        <v>224</v>
      </c>
      <c r="AE179" s="16">
        <f>'Tulokset-K8'!$X$57</f>
        <v>0</v>
      </c>
      <c r="AF179" t="str">
        <f>'Tulokset-K8'!$V$51</f>
        <v>Mainarit</v>
      </c>
    </row>
    <row r="180" spans="1:32" ht="12.75" customHeight="1" x14ac:dyDescent="0.2">
      <c r="A180" s="16" t="str">
        <f>'Tulokset-K1'!$R$64</f>
        <v>Nurminen Jukka</v>
      </c>
      <c r="B180" s="16">
        <f>'Tulokset-K1'!$S$64</f>
        <v>191</v>
      </c>
      <c r="C180" s="16">
        <f>'Tulokset-K1'!$T$64</f>
        <v>0</v>
      </c>
      <c r="D180" t="str">
        <f>'Tulokset-K1'!$R$62</f>
        <v>Mistral</v>
      </c>
      <c r="E180" s="16" t="str">
        <f>'Tulokset-K2'!$R$64</f>
        <v>Jähi Joonas</v>
      </c>
      <c r="F180" s="16">
        <f>'Tulokset-K2'!$S$64</f>
        <v>194</v>
      </c>
      <c r="G180" s="16">
        <f>'Tulokset-K2'!$T$64</f>
        <v>2</v>
      </c>
      <c r="H180" t="str">
        <f>'Tulokset-K2'!$R$62</f>
        <v>GB</v>
      </c>
      <c r="I180" s="16" t="str">
        <f>'Tulokset-K3'!$R$64</f>
        <v>Lehtonen Kimmo</v>
      </c>
      <c r="J180" s="16">
        <f>'Tulokset-K3'!$S$64</f>
        <v>238</v>
      </c>
      <c r="K180" s="16">
        <f>'Tulokset-K3'!$T$64</f>
        <v>2</v>
      </c>
      <c r="L180" t="str">
        <f>'Tulokset-K3'!$R$62</f>
        <v>GB</v>
      </c>
      <c r="M180" s="16" t="str">
        <f>'Tulokset-K4'!$R$64</f>
        <v>Tahvanainen Santtu</v>
      </c>
      <c r="N180" s="16">
        <f>'Tulokset-K4'!$S$64</f>
        <v>210</v>
      </c>
      <c r="O180" s="16">
        <f>'Tulokset-K4'!$T$64</f>
        <v>2</v>
      </c>
      <c r="P180" t="str">
        <f>'Tulokset-K4'!$R$62</f>
        <v>Bay</v>
      </c>
      <c r="Q180" s="16" t="str">
        <f>'Tulokset-K5'!$R$64</f>
        <v>Hilokoski Karo</v>
      </c>
      <c r="R180" s="16">
        <f>'Tulokset-K5'!$S$64</f>
        <v>207</v>
      </c>
      <c r="S180" s="16">
        <f>'Tulokset-K5'!$T$64</f>
        <v>0</v>
      </c>
      <c r="T180" t="str">
        <f>'Tulokset-K5'!$R$62</f>
        <v>Patteri</v>
      </c>
      <c r="U180" s="16" t="str">
        <f>'Tulokset-K6'!$R$64</f>
        <v>Ranta Tony</v>
      </c>
      <c r="V180" s="16">
        <f>'Tulokset-K6'!$S$64</f>
        <v>152</v>
      </c>
      <c r="W180" s="16">
        <f>'Tulokset-K6'!$T$64</f>
        <v>0</v>
      </c>
      <c r="X180" t="str">
        <f>'Tulokset-K6'!$R$62</f>
        <v>TPS</v>
      </c>
      <c r="Y180" s="16" t="str">
        <f>'Tulokset-K7'!$R$64</f>
        <v>Jähi Joonas</v>
      </c>
      <c r="Z180" s="16">
        <f>'Tulokset-K7'!$S$64</f>
        <v>192</v>
      </c>
      <c r="AA180" s="16">
        <f>'Tulokset-K7'!$T$64</f>
        <v>0</v>
      </c>
      <c r="AB180" t="str">
        <f>'Tulokset-K7'!$R$62</f>
        <v>GB</v>
      </c>
      <c r="AC180" s="16" t="str">
        <f>'Tulokset-K8'!$R$64</f>
        <v>Pirhonen Jarkko</v>
      </c>
      <c r="AD180" s="16">
        <f>'Tulokset-K8'!$S$64</f>
        <v>246</v>
      </c>
      <c r="AE180" s="16">
        <f>'Tulokset-K8'!$T$64</f>
        <v>2</v>
      </c>
      <c r="AF180" t="str">
        <f>'Tulokset-K8'!$R$62</f>
        <v>BcStory</v>
      </c>
    </row>
    <row r="181" spans="1:32" ht="12.75" customHeight="1" x14ac:dyDescent="0.2">
      <c r="A181" s="16" t="str">
        <f>'Tulokset-K1'!$R$65</f>
        <v>Lönnroth Patrik</v>
      </c>
      <c r="B181" s="16">
        <f>'Tulokset-K1'!$S$65</f>
        <v>198</v>
      </c>
      <c r="C181" s="16">
        <f>'Tulokset-K1'!$T$65</f>
        <v>0</v>
      </c>
      <c r="D181" t="str">
        <f>'Tulokset-K1'!$R$62</f>
        <v>Mistral</v>
      </c>
      <c r="E181" s="16" t="str">
        <f>'Tulokset-K2'!$R$65</f>
        <v>Saikkala Leevi</v>
      </c>
      <c r="F181" s="16">
        <f>'Tulokset-K2'!$S$65</f>
        <v>174</v>
      </c>
      <c r="G181" s="16">
        <f>'Tulokset-K2'!$T$65</f>
        <v>0</v>
      </c>
      <c r="H181" t="str">
        <f>'Tulokset-K2'!$R$62</f>
        <v>GB</v>
      </c>
      <c r="I181" s="16" t="str">
        <f>'Tulokset-K3'!$R$65</f>
        <v>Saikkala Leevi</v>
      </c>
      <c r="J181" s="16">
        <f>'Tulokset-K3'!$S$65</f>
        <v>207</v>
      </c>
      <c r="K181" s="16">
        <f>'Tulokset-K3'!$T$65</f>
        <v>0</v>
      </c>
      <c r="L181" t="str">
        <f>'Tulokset-K3'!$R$62</f>
        <v>GB</v>
      </c>
      <c r="M181" s="16" t="str">
        <f>'Tulokset-K4'!$R$65</f>
        <v>Leskinen Simo</v>
      </c>
      <c r="N181" s="16">
        <f>'Tulokset-K4'!$S$65</f>
        <v>188</v>
      </c>
      <c r="O181" s="16">
        <f>'Tulokset-K4'!$T$65</f>
        <v>2</v>
      </c>
      <c r="P181" t="str">
        <f>'Tulokset-K4'!$R$62</f>
        <v>Bay</v>
      </c>
      <c r="Q181" s="16" t="str">
        <f>'Tulokset-K5'!$R$65</f>
        <v>Javanainen Sami</v>
      </c>
      <c r="R181" s="16">
        <f>'Tulokset-K5'!$S$65</f>
        <v>189</v>
      </c>
      <c r="S181" s="16">
        <f>'Tulokset-K5'!$T$65</f>
        <v>2</v>
      </c>
      <c r="T181" t="str">
        <f>'Tulokset-K5'!$R$62</f>
        <v>Patteri</v>
      </c>
      <c r="U181" s="16" t="str">
        <f>'Tulokset-K6'!$R$65</f>
        <v>Marjakangas Jarno</v>
      </c>
      <c r="V181" s="16">
        <f>'Tulokset-K6'!$S$65</f>
        <v>234</v>
      </c>
      <c r="W181" s="16">
        <f>'Tulokset-K6'!$T$65</f>
        <v>2</v>
      </c>
      <c r="X181" t="str">
        <f>'Tulokset-K6'!$R$62</f>
        <v>TPS</v>
      </c>
      <c r="Y181" s="16" t="str">
        <f>'Tulokset-K7'!$R$65</f>
        <v>Putkisto Teemu</v>
      </c>
      <c r="Z181" s="16">
        <f>'Tulokset-K7'!$S$65</f>
        <v>242</v>
      </c>
      <c r="AA181" s="16">
        <f>'Tulokset-K7'!$T$65</f>
        <v>2</v>
      </c>
      <c r="AB181" t="str">
        <f>'Tulokset-K7'!$R$62</f>
        <v>GB</v>
      </c>
      <c r="AC181" s="16" t="str">
        <f>'Tulokset-K8'!$R$65</f>
        <v>Haldén Niko</v>
      </c>
      <c r="AD181" s="16">
        <f>'Tulokset-K8'!$S$65</f>
        <v>184</v>
      </c>
      <c r="AE181" s="16">
        <f>'Tulokset-K8'!$T$65</f>
        <v>0</v>
      </c>
      <c r="AF181" t="str">
        <f>'Tulokset-K8'!$R$62</f>
        <v>BcStory</v>
      </c>
    </row>
    <row r="182" spans="1:32" ht="12.75" customHeight="1" x14ac:dyDescent="0.2">
      <c r="A182" s="16" t="str">
        <f>'Tulokset-K1'!$R$66</f>
        <v>Sinilaakso Jarmo</v>
      </c>
      <c r="B182" s="16">
        <f>'Tulokset-K1'!$S$66</f>
        <v>179</v>
      </c>
      <c r="C182" s="16">
        <f>'Tulokset-K1'!$T$66</f>
        <v>0</v>
      </c>
      <c r="D182" t="str">
        <f>'Tulokset-K1'!$R$62</f>
        <v>Mistral</v>
      </c>
      <c r="E182" s="16" t="str">
        <f>'Tulokset-K2'!$R$66</f>
        <v>Pajari Olli-Pekka</v>
      </c>
      <c r="F182" s="16">
        <f>'Tulokset-K2'!$S$66</f>
        <v>174</v>
      </c>
      <c r="G182" s="16">
        <f>'Tulokset-K2'!$T$66</f>
        <v>0</v>
      </c>
      <c r="H182" t="str">
        <f>'Tulokset-K2'!$R$62</f>
        <v>GB</v>
      </c>
      <c r="I182" s="16" t="str">
        <f>'Tulokset-K3'!$R$66</f>
        <v>Pajari Olli-Pekka</v>
      </c>
      <c r="J182" s="16">
        <f>'Tulokset-K3'!$S$66</f>
        <v>151</v>
      </c>
      <c r="K182" s="16">
        <f>'Tulokset-K3'!$T$66</f>
        <v>0</v>
      </c>
      <c r="L182" t="str">
        <f>'Tulokset-K3'!$R$62</f>
        <v>GB</v>
      </c>
      <c r="M182" s="16" t="str">
        <f>'Tulokset-K4'!$R$66</f>
        <v>Leskinen Roni</v>
      </c>
      <c r="N182" s="16">
        <f>'Tulokset-K4'!$S$66</f>
        <v>190</v>
      </c>
      <c r="O182" s="16">
        <f>'Tulokset-K4'!$T$66</f>
        <v>2</v>
      </c>
      <c r="P182" t="str">
        <f>'Tulokset-K4'!$R$62</f>
        <v>Bay</v>
      </c>
      <c r="Q182" s="16" t="str">
        <f>'Tulokset-K5'!$R$66</f>
        <v>Teivainen Tommi</v>
      </c>
      <c r="R182" s="16">
        <f>'Tulokset-K5'!$S$66</f>
        <v>234</v>
      </c>
      <c r="S182" s="16">
        <f>'Tulokset-K5'!$T$66</f>
        <v>2</v>
      </c>
      <c r="T182" t="str">
        <f>'Tulokset-K5'!$R$62</f>
        <v>Patteri</v>
      </c>
      <c r="U182" s="16" t="str">
        <f>'Tulokset-K6'!$R$66</f>
        <v>Oksman Karri</v>
      </c>
      <c r="V182" s="16">
        <f>'Tulokset-K6'!$S$66</f>
        <v>182</v>
      </c>
      <c r="W182" s="16">
        <f>'Tulokset-K6'!$T$66</f>
        <v>0</v>
      </c>
      <c r="X182" t="str">
        <f>'Tulokset-K6'!$R$62</f>
        <v>TPS</v>
      </c>
      <c r="Y182" s="16" t="str">
        <f>'Tulokset-K7'!$R$66</f>
        <v>Saikkala Leevi</v>
      </c>
      <c r="Z182" s="16">
        <f>'Tulokset-K7'!$S$66</f>
        <v>196</v>
      </c>
      <c r="AA182" s="16">
        <f>'Tulokset-K7'!$T$66</f>
        <v>2</v>
      </c>
      <c r="AB182" t="str">
        <f>'Tulokset-K7'!$R$62</f>
        <v>GB</v>
      </c>
      <c r="AC182" s="16" t="str">
        <f>'Tulokset-K8'!$R$66</f>
        <v>Keskiruokanen Markus</v>
      </c>
      <c r="AD182" s="16">
        <f>'Tulokset-K8'!$S$66</f>
        <v>200</v>
      </c>
      <c r="AE182" s="16">
        <f>'Tulokset-K8'!$T$66</f>
        <v>0</v>
      </c>
      <c r="AF182" t="str">
        <f>'Tulokset-K8'!$R$62</f>
        <v>BcStory</v>
      </c>
    </row>
    <row r="183" spans="1:32" x14ac:dyDescent="0.2">
      <c r="A183" s="16" t="str">
        <f>'Tulokset-K1'!$R$67</f>
        <v>Kahila Otso</v>
      </c>
      <c r="B183" s="16">
        <f>'Tulokset-K1'!$S$67</f>
        <v>189</v>
      </c>
      <c r="C183" s="16">
        <f>'Tulokset-K1'!$T$67</f>
        <v>2</v>
      </c>
      <c r="D183" t="str">
        <f>'Tulokset-K1'!$R$62</f>
        <v>Mistral</v>
      </c>
      <c r="E183" s="16" t="str">
        <f>'Tulokset-K2'!$R$67</f>
        <v>Putkisto Teemu</v>
      </c>
      <c r="F183" s="16">
        <f>'Tulokset-K2'!$S$67</f>
        <v>217</v>
      </c>
      <c r="G183" s="16">
        <f>'Tulokset-K2'!$T$67</f>
        <v>2</v>
      </c>
      <c r="H183" t="str">
        <f>'Tulokset-K2'!$R$62</f>
        <v>GB</v>
      </c>
      <c r="I183" s="16" t="str">
        <f>'Tulokset-K3'!$R$67</f>
        <v>Puharinen Pyry</v>
      </c>
      <c r="J183" s="16">
        <f>'Tulokset-K3'!$S$67</f>
        <v>221</v>
      </c>
      <c r="K183" s="16">
        <f>'Tulokset-K3'!$T$67</f>
        <v>2</v>
      </c>
      <c r="L183" t="str">
        <f>'Tulokset-K3'!$R$62</f>
        <v>GB</v>
      </c>
      <c r="M183" s="16" t="str">
        <f>'Tulokset-K4'!$R$67</f>
        <v>Tonteri Juhani</v>
      </c>
      <c r="N183" s="16">
        <f>'Tulokset-K4'!$S$67</f>
        <v>213</v>
      </c>
      <c r="O183" s="16">
        <f>'Tulokset-K4'!$T$67</f>
        <v>0</v>
      </c>
      <c r="P183" t="str">
        <f>'Tulokset-K4'!$R$62</f>
        <v>Bay</v>
      </c>
      <c r="Q183" s="16" t="str">
        <f>'Tulokset-K5'!$R$67</f>
        <v>Konttila Saku</v>
      </c>
      <c r="R183" s="16">
        <f>'Tulokset-K5'!$S$67</f>
        <v>239</v>
      </c>
      <c r="S183" s="16">
        <f>'Tulokset-K5'!$T$67</f>
        <v>2</v>
      </c>
      <c r="T183" t="str">
        <f>'Tulokset-K5'!$R$62</f>
        <v>Patteri</v>
      </c>
      <c r="U183" s="16" t="str">
        <f>'Tulokset-K6'!$R$67</f>
        <v>Valaranta Samu</v>
      </c>
      <c r="V183" s="16">
        <f>'Tulokset-K6'!$S$67</f>
        <v>166</v>
      </c>
      <c r="W183" s="16">
        <f>'Tulokset-K6'!$T$67</f>
        <v>0</v>
      </c>
      <c r="X183" t="str">
        <f>'Tulokset-K6'!$R$62</f>
        <v>TPS</v>
      </c>
      <c r="Y183" s="16" t="str">
        <f>'Tulokset-K7'!$R$67</f>
        <v>Pajari Olli-Pekka</v>
      </c>
      <c r="Z183" s="16">
        <f>'Tulokset-K7'!$S$67</f>
        <v>173</v>
      </c>
      <c r="AA183" s="16">
        <f>'Tulokset-K7'!$T$67</f>
        <v>2</v>
      </c>
      <c r="AB183" t="str">
        <f>'Tulokset-K7'!$R$62</f>
        <v>GB</v>
      </c>
      <c r="AC183" s="16" t="str">
        <f>'Tulokset-K8'!$R$67</f>
        <v>Salomaa Kaaron</v>
      </c>
      <c r="AD183" s="16">
        <f>'Tulokset-K8'!$S$67</f>
        <v>221</v>
      </c>
      <c r="AE183" s="16">
        <f>'Tulokset-K8'!$T$67</f>
        <v>2</v>
      </c>
      <c r="AF183" t="str">
        <f>'Tulokset-K8'!$R$62</f>
        <v>BcStory</v>
      </c>
    </row>
    <row r="184" spans="1:32" x14ac:dyDescent="0.2">
      <c r="A184" s="16" t="str">
        <f>'Tulokset-K1'!$R$68</f>
        <v>Lönnroth Magnus</v>
      </c>
      <c r="B184" s="16">
        <f>'Tulokset-K1'!$S$68</f>
        <v>202</v>
      </c>
      <c r="C184" s="16">
        <f>'Tulokset-K1'!$T$68</f>
        <v>2</v>
      </c>
      <c r="D184" t="str">
        <f>'Tulokset-K1'!$R$62</f>
        <v>Mistral</v>
      </c>
      <c r="E184" s="16" t="str">
        <f>'Tulokset-K2'!$R$68</f>
        <v>Puharinen Pyry</v>
      </c>
      <c r="F184" s="16">
        <f>'Tulokset-K2'!$S$68</f>
        <v>245</v>
      </c>
      <c r="G184" s="16">
        <f>'Tulokset-K2'!$T$68</f>
        <v>2</v>
      </c>
      <c r="H184" t="str">
        <f>'Tulokset-K2'!$R$62</f>
        <v>GB</v>
      </c>
      <c r="I184" s="16" t="str">
        <f>'Tulokset-K3'!$R$68</f>
        <v>Putkisto Teemu</v>
      </c>
      <c r="J184" s="16">
        <f>'Tulokset-K3'!$S$68</f>
        <v>245</v>
      </c>
      <c r="K184" s="16">
        <f>'Tulokset-K3'!$T$68</f>
        <v>2</v>
      </c>
      <c r="L184" t="str">
        <f>'Tulokset-K3'!$R$62</f>
        <v>GB</v>
      </c>
      <c r="M184" s="16" t="str">
        <f>'Tulokset-K4'!$R$68</f>
        <v>Laine Henry</v>
      </c>
      <c r="N184" s="16">
        <f>'Tulokset-K4'!$S$68</f>
        <v>200</v>
      </c>
      <c r="O184" s="16">
        <f>'Tulokset-K4'!$T$68</f>
        <v>2</v>
      </c>
      <c r="P184" t="str">
        <f>'Tulokset-K4'!$R$62</f>
        <v>Bay</v>
      </c>
      <c r="Q184" s="16" t="str">
        <f>'Tulokset-K5'!$R$68</f>
        <v>Toivonen Toni</v>
      </c>
      <c r="R184" s="16">
        <f>'Tulokset-K5'!$S$68</f>
        <v>173</v>
      </c>
      <c r="S184" s="16">
        <f>'Tulokset-K5'!$T$68</f>
        <v>0</v>
      </c>
      <c r="T184" t="str">
        <f>'Tulokset-K5'!$R$62</f>
        <v>Patteri</v>
      </c>
      <c r="U184" s="16" t="str">
        <f>'Tulokset-K6'!$R$68</f>
        <v>Rikkola Juuso</v>
      </c>
      <c r="V184" s="16">
        <f>'Tulokset-K6'!$S$68</f>
        <v>185</v>
      </c>
      <c r="W184" s="16">
        <f>'Tulokset-K6'!$T$68</f>
        <v>0</v>
      </c>
      <c r="X184" t="str">
        <f>'Tulokset-K6'!$R$62</f>
        <v>TPS</v>
      </c>
      <c r="Y184" s="16" t="str">
        <f>'Tulokset-K7'!$R$68</f>
        <v>Puharinen Pyry</v>
      </c>
      <c r="Z184" s="16">
        <f>'Tulokset-K7'!$S$68</f>
        <v>204</v>
      </c>
      <c r="AA184" s="16">
        <f>'Tulokset-K7'!$T$68</f>
        <v>2</v>
      </c>
      <c r="AB184" t="str">
        <f>'Tulokset-K7'!$R$62</f>
        <v>GB</v>
      </c>
      <c r="AC184" s="16" t="str">
        <f>'Tulokset-K8'!$R$68</f>
        <v>Juutilainen Santtu</v>
      </c>
      <c r="AD184" s="16">
        <f>'Tulokset-K8'!$S$68</f>
        <v>235</v>
      </c>
      <c r="AE184" s="16">
        <f>'Tulokset-K8'!$T$68</f>
        <v>2</v>
      </c>
      <c r="AF184" t="str">
        <f>'Tulokset-K8'!$R$62</f>
        <v>BcStory</v>
      </c>
    </row>
    <row r="185" spans="1:32" x14ac:dyDescent="0.2">
      <c r="A185" s="16" t="str">
        <f>'Tulokset-K1'!$V$64</f>
        <v>Pakonen Olli</v>
      </c>
      <c r="B185" s="16">
        <f>'Tulokset-K1'!$W$64</f>
        <v>214</v>
      </c>
      <c r="C185" s="16">
        <f>'Tulokset-K1'!$X$64</f>
        <v>2</v>
      </c>
      <c r="D185" t="str">
        <f>'Tulokset-K1'!$V$62</f>
        <v>GB</v>
      </c>
      <c r="E185" s="16" t="str">
        <f>'Tulokset-K2'!$V$64</f>
        <v>Taalas Timi</v>
      </c>
      <c r="F185" s="16">
        <f>'Tulokset-K2'!$W$64</f>
        <v>170</v>
      </c>
      <c r="G185" s="16">
        <f>'Tulokset-K2'!$X$64</f>
        <v>0</v>
      </c>
      <c r="H185" t="str">
        <f>'Tulokset-K2'!$V$62</f>
        <v>BcStory</v>
      </c>
      <c r="I185" s="16" t="str">
        <f>'Tulokset-K3'!$V$64</f>
        <v>Tahvanainen Santtu</v>
      </c>
      <c r="J185" s="16">
        <f>'Tulokset-K3'!$W$64</f>
        <v>203</v>
      </c>
      <c r="K185" s="16">
        <f>'Tulokset-K3'!$X$64</f>
        <v>0</v>
      </c>
      <c r="L185" t="str">
        <f>'Tulokset-K3'!$V$62</f>
        <v>Bay</v>
      </c>
      <c r="M185" s="16" t="str">
        <f>'Tulokset-K4'!$V$64</f>
        <v>Hyytiä Tatu</v>
      </c>
      <c r="N185" s="16">
        <f>'Tulokset-K4'!$W$64</f>
        <v>178</v>
      </c>
      <c r="O185" s="16">
        <f>'Tulokset-K4'!$X$64</f>
        <v>0</v>
      </c>
      <c r="P185" t="str">
        <f>'Tulokset-K4'!$V$62</f>
        <v>WRB</v>
      </c>
      <c r="Q185" s="16" t="str">
        <f>'Tulokset-K5'!$V$64</f>
        <v>Ranta Tony</v>
      </c>
      <c r="R185" s="16">
        <f>'Tulokset-K5'!$W$64</f>
        <v>245</v>
      </c>
      <c r="S185" s="16">
        <f>'Tulokset-K5'!$X$64</f>
        <v>2</v>
      </c>
      <c r="T185" t="str">
        <f>'Tulokset-K5'!$V$62</f>
        <v>TPS</v>
      </c>
      <c r="U185" s="16" t="str">
        <f>'Tulokset-K6'!$V$64</f>
        <v>Lönnroth Patrik</v>
      </c>
      <c r="V185" s="16">
        <f>'Tulokset-K6'!$W$64</f>
        <v>247</v>
      </c>
      <c r="W185" s="16">
        <f>'Tulokset-K6'!$X$64</f>
        <v>2</v>
      </c>
      <c r="X185" t="str">
        <f>'Tulokset-K6'!$V$62</f>
        <v>Mistral</v>
      </c>
      <c r="Y185" s="16" t="str">
        <f>'Tulokset-K7'!$V$64</f>
        <v>Lönnroth Patrik</v>
      </c>
      <c r="Z185" s="16">
        <f>'Tulokset-K7'!$W$64</f>
        <v>214</v>
      </c>
      <c r="AA185" s="16">
        <f>'Tulokset-K7'!$X$64</f>
        <v>2</v>
      </c>
      <c r="AB185" t="str">
        <f>'Tulokset-K7'!$V$62</f>
        <v>Mistral</v>
      </c>
      <c r="AC185" s="16" t="str">
        <f>'Tulokset-K8'!$V$64</f>
        <v>Jähi Joonas</v>
      </c>
      <c r="AD185" s="16">
        <f>'Tulokset-K8'!$W$64</f>
        <v>218</v>
      </c>
      <c r="AE185" s="16">
        <f>'Tulokset-K8'!$X$64</f>
        <v>0</v>
      </c>
      <c r="AF185" t="str">
        <f>'Tulokset-K8'!$V$62</f>
        <v>GB</v>
      </c>
    </row>
    <row r="186" spans="1:32" x14ac:dyDescent="0.2">
      <c r="A186" s="16" t="str">
        <f>'Tulokset-K1'!$V$65</f>
        <v>Pajari Olli-Pekka</v>
      </c>
      <c r="B186" s="16">
        <f>'Tulokset-K1'!$W$65</f>
        <v>203</v>
      </c>
      <c r="C186" s="16">
        <f>'Tulokset-K1'!$X$65</f>
        <v>2</v>
      </c>
      <c r="D186" t="str">
        <f>'Tulokset-K1'!$V$62</f>
        <v>GB</v>
      </c>
      <c r="E186" s="16" t="str">
        <f>'Tulokset-K2'!$V$65</f>
        <v>Juutilainen Santtu</v>
      </c>
      <c r="F186" s="16">
        <f>'Tulokset-K2'!$W$65</f>
        <v>227</v>
      </c>
      <c r="G186" s="16">
        <f>'Tulokset-K2'!$X$65</f>
        <v>2</v>
      </c>
      <c r="H186" t="str">
        <f>'Tulokset-K2'!$V$62</f>
        <v>BcStory</v>
      </c>
      <c r="I186" s="16" t="str">
        <f>'Tulokset-K3'!$V$65</f>
        <v>Leskinen Simo</v>
      </c>
      <c r="J186" s="16">
        <f>'Tulokset-K3'!$W$65</f>
        <v>222</v>
      </c>
      <c r="K186" s="16">
        <f>'Tulokset-K3'!$X$65</f>
        <v>2</v>
      </c>
      <c r="L186" t="str">
        <f>'Tulokset-K3'!$V$62</f>
        <v>Bay</v>
      </c>
      <c r="M186" s="16" t="str">
        <f>'Tulokset-K4'!$V$65</f>
        <v>Tuomela Henri</v>
      </c>
      <c r="N186" s="16">
        <f>'Tulokset-K4'!$W$65</f>
        <v>181</v>
      </c>
      <c r="O186" s="16">
        <f>'Tulokset-K4'!$X$65</f>
        <v>0</v>
      </c>
      <c r="P186" t="str">
        <f>'Tulokset-K4'!$V$62</f>
        <v>WRB</v>
      </c>
      <c r="Q186" s="16" t="str">
        <f>'Tulokset-K5'!$V$65</f>
        <v>Marjakangas Jarno</v>
      </c>
      <c r="R186" s="16">
        <f>'Tulokset-K5'!$W$65</f>
        <v>183</v>
      </c>
      <c r="S186" s="16">
        <f>'Tulokset-K5'!$X$65</f>
        <v>0</v>
      </c>
      <c r="T186" t="str">
        <f>'Tulokset-K5'!$V$62</f>
        <v>TPS</v>
      </c>
      <c r="U186" s="16" t="str">
        <f>'Tulokset-K6'!$V$65</f>
        <v>Nurminen Jukka</v>
      </c>
      <c r="V186" s="16">
        <f>'Tulokset-K6'!$W$65</f>
        <v>187</v>
      </c>
      <c r="W186" s="16">
        <f>'Tulokset-K6'!$X$65</f>
        <v>0</v>
      </c>
      <c r="X186" t="str">
        <f>'Tulokset-K6'!$V$62</f>
        <v>Mistral</v>
      </c>
      <c r="Y186" s="16" t="str">
        <f>'Tulokset-K7'!$V$65</f>
        <v>Tukiainen Antti</v>
      </c>
      <c r="Z186" s="16">
        <f>'Tulokset-K7'!$W$65</f>
        <v>235</v>
      </c>
      <c r="AA186" s="16">
        <f>'Tulokset-K7'!$X$65</f>
        <v>0</v>
      </c>
      <c r="AB186" t="str">
        <f>'Tulokset-K7'!$V$62</f>
        <v>Mistral</v>
      </c>
      <c r="AC186" s="16" t="str">
        <f>'Tulokset-K8'!$V$65</f>
        <v>Putkisto Teemu</v>
      </c>
      <c r="AD186" s="16">
        <f>'Tulokset-K8'!$W$65</f>
        <v>245</v>
      </c>
      <c r="AE186" s="16">
        <f>'Tulokset-K8'!$X$65</f>
        <v>2</v>
      </c>
      <c r="AF186" t="str">
        <f>'Tulokset-K8'!$V$62</f>
        <v>GB</v>
      </c>
    </row>
    <row r="187" spans="1:32" x14ac:dyDescent="0.2">
      <c r="A187" s="16" t="str">
        <f>'Tulokset-K1'!$V$66</f>
        <v>Puharinen Pyry</v>
      </c>
      <c r="B187" s="16">
        <f>'Tulokset-K1'!$W$66</f>
        <v>225</v>
      </c>
      <c r="C187" s="16">
        <f>'Tulokset-K1'!$X$66</f>
        <v>2</v>
      </c>
      <c r="D187" t="str">
        <f>'Tulokset-K1'!$V$62</f>
        <v>GB</v>
      </c>
      <c r="E187" s="16" t="str">
        <f>'Tulokset-K2'!$V$66</f>
        <v>Salomaa Kaaron</v>
      </c>
      <c r="F187" s="16">
        <f>'Tulokset-K2'!$W$66</f>
        <v>195</v>
      </c>
      <c r="G187" s="16">
        <f>'Tulokset-K2'!$X$66</f>
        <v>2</v>
      </c>
      <c r="H187" t="str">
        <f>'Tulokset-K2'!$V$62</f>
        <v>BcStory</v>
      </c>
      <c r="I187" s="16" t="str">
        <f>'Tulokset-K3'!$V$66</f>
        <v>Leskinen Roni</v>
      </c>
      <c r="J187" s="16">
        <f>'Tulokset-K3'!$W$66</f>
        <v>204</v>
      </c>
      <c r="K187" s="16">
        <f>'Tulokset-K3'!$X$66</f>
        <v>2</v>
      </c>
      <c r="L187" t="str">
        <f>'Tulokset-K3'!$V$62</f>
        <v>Bay</v>
      </c>
      <c r="M187" s="16" t="str">
        <f>'Tulokset-K4'!$V$66</f>
        <v>Rusila Miika</v>
      </c>
      <c r="N187" s="16">
        <f>'Tulokset-K4'!$W$66</f>
        <v>188</v>
      </c>
      <c r="O187" s="16">
        <f>'Tulokset-K4'!$X$66</f>
        <v>0</v>
      </c>
      <c r="P187" t="str">
        <f>'Tulokset-K4'!$V$62</f>
        <v>WRB</v>
      </c>
      <c r="Q187" s="16" t="str">
        <f>'Tulokset-K5'!$V$66</f>
        <v>Oksman Karri</v>
      </c>
      <c r="R187" s="16">
        <f>'Tulokset-K5'!$W$66</f>
        <v>199</v>
      </c>
      <c r="S187" s="16">
        <f>'Tulokset-K5'!$X$66</f>
        <v>0</v>
      </c>
      <c r="T187" t="str">
        <f>'Tulokset-K5'!$V$62</f>
        <v>TPS</v>
      </c>
      <c r="U187" s="16" t="str">
        <f>'Tulokset-K6'!$V$66</f>
        <v>Tukiainen Antti</v>
      </c>
      <c r="V187" s="16">
        <f>'Tulokset-K6'!$W$66</f>
        <v>216</v>
      </c>
      <c r="W187" s="16">
        <f>'Tulokset-K6'!$X$66</f>
        <v>2</v>
      </c>
      <c r="X187" t="str">
        <f>'Tulokset-K6'!$V$62</f>
        <v>Mistral</v>
      </c>
      <c r="Y187" s="16" t="str">
        <f>'Tulokset-K7'!$V$66</f>
        <v>Nurminen Jukka</v>
      </c>
      <c r="Z187" s="16">
        <f>'Tulokset-K7'!$W$66</f>
        <v>133</v>
      </c>
      <c r="AA187" s="16">
        <f>'Tulokset-K7'!$X$66</f>
        <v>0</v>
      </c>
      <c r="AB187" t="str">
        <f>'Tulokset-K7'!$V$62</f>
        <v>Mistral</v>
      </c>
      <c r="AC187" s="16" t="str">
        <f>'Tulokset-K8'!$V$66</f>
        <v>Saikkala Leevi</v>
      </c>
      <c r="AD187" s="16">
        <f>'Tulokset-K8'!$W$66</f>
        <v>258</v>
      </c>
      <c r="AE187" s="16">
        <f>'Tulokset-K8'!$X$66</f>
        <v>2</v>
      </c>
      <c r="AF187" t="str">
        <f>'Tulokset-K8'!$V$62</f>
        <v>GB</v>
      </c>
    </row>
    <row r="188" spans="1:32" x14ac:dyDescent="0.2">
      <c r="A188" s="16" t="str">
        <f>'Tulokset-K1'!$V$67</f>
        <v>Putkisto Teemu</v>
      </c>
      <c r="B188" s="16">
        <f>'Tulokset-K1'!$W$67</f>
        <v>160</v>
      </c>
      <c r="C188" s="16">
        <f>'Tulokset-K1'!$X$67</f>
        <v>0</v>
      </c>
      <c r="D188" t="str">
        <f>'Tulokset-K1'!$V$62</f>
        <v>GB</v>
      </c>
      <c r="E188" s="16" t="str">
        <f>'Tulokset-K2'!$V$67</f>
        <v>Keskiruokanen Markus</v>
      </c>
      <c r="F188" s="16">
        <f>'Tulokset-K2'!$W$67</f>
        <v>200</v>
      </c>
      <c r="G188" s="16">
        <f>'Tulokset-K2'!$X$67</f>
        <v>0</v>
      </c>
      <c r="H188" t="str">
        <f>'Tulokset-K2'!$V$62</f>
        <v>BcStory</v>
      </c>
      <c r="I188" s="16" t="str">
        <f>'Tulokset-K3'!$V$67</f>
        <v>Laine Henry</v>
      </c>
      <c r="J188" s="16">
        <f>'Tulokset-K3'!$W$67</f>
        <v>182</v>
      </c>
      <c r="K188" s="16">
        <f>'Tulokset-K3'!$X$67</f>
        <v>0</v>
      </c>
      <c r="L188" t="str">
        <f>'Tulokset-K3'!$V$62</f>
        <v>Bay</v>
      </c>
      <c r="M188" s="16" t="str">
        <f>'Tulokset-K4'!$V$67</f>
        <v>Tissarinen Simon</v>
      </c>
      <c r="N188" s="16">
        <f>'Tulokset-K4'!$W$67</f>
        <v>233</v>
      </c>
      <c r="O188" s="16">
        <f>'Tulokset-K4'!$X$67</f>
        <v>2</v>
      </c>
      <c r="P188" t="str">
        <f>'Tulokset-K4'!$V$62</f>
        <v>WRB</v>
      </c>
      <c r="Q188" s="16" t="str">
        <f>'Tulokset-K5'!$V$67</f>
        <v>Rikkola Juuso</v>
      </c>
      <c r="R188" s="16">
        <f>'Tulokset-K5'!$W$67</f>
        <v>225</v>
      </c>
      <c r="S188" s="16">
        <f>'Tulokset-K5'!$X$67</f>
        <v>0</v>
      </c>
      <c r="T188" t="str">
        <f>'Tulokset-K5'!$V$62</f>
        <v>TPS</v>
      </c>
      <c r="U188" s="16" t="str">
        <f>'Tulokset-K6'!$V$67</f>
        <v>Kahila Otso</v>
      </c>
      <c r="V188" s="16">
        <f>'Tulokset-K6'!$W$67</f>
        <v>187</v>
      </c>
      <c r="W188" s="16">
        <f>'Tulokset-K6'!$X$67</f>
        <v>2</v>
      </c>
      <c r="X188" t="str">
        <f>'Tulokset-K6'!$V$62</f>
        <v>Mistral</v>
      </c>
      <c r="Y188" s="16" t="str">
        <f>'Tulokset-K7'!$V$67</f>
        <v>Kahila Otso</v>
      </c>
      <c r="Z188" s="16">
        <f>'Tulokset-K7'!$W$67</f>
        <v>155</v>
      </c>
      <c r="AA188" s="16">
        <f>'Tulokset-K7'!$X$67</f>
        <v>0</v>
      </c>
      <c r="AB188" t="str">
        <f>'Tulokset-K7'!$V$62</f>
        <v>Mistral</v>
      </c>
      <c r="AC188" s="16" t="str">
        <f>'Tulokset-K8'!$V$67</f>
        <v>Pajari Olli-Pekka</v>
      </c>
      <c r="AD188" s="16">
        <f>'Tulokset-K8'!$W$67</f>
        <v>207</v>
      </c>
      <c r="AE188" s="16">
        <f>'Tulokset-K8'!$X$67</f>
        <v>0</v>
      </c>
      <c r="AF188" t="str">
        <f>'Tulokset-K8'!$V$62</f>
        <v>GB</v>
      </c>
    </row>
    <row r="189" spans="1:32" x14ac:dyDescent="0.2">
      <c r="A189" s="16" t="str">
        <f>'Tulokset-K1'!$V$68</f>
        <v>Jähi Joonas</v>
      </c>
      <c r="B189" s="16">
        <f>'Tulokset-K1'!$W$68</f>
        <v>160</v>
      </c>
      <c r="C189" s="16">
        <f>'Tulokset-K1'!$X$68</f>
        <v>0</v>
      </c>
      <c r="D189" t="str">
        <f>'Tulokset-K1'!$V$62</f>
        <v>GB</v>
      </c>
      <c r="E189" s="16" t="str">
        <f>'Tulokset-K2'!$V$68</f>
        <v>Pirhonen Jarkko</v>
      </c>
      <c r="F189" s="16">
        <f>'Tulokset-K2'!$W$68</f>
        <v>201</v>
      </c>
      <c r="G189" s="16">
        <f>'Tulokset-K2'!$X$68</f>
        <v>0</v>
      </c>
      <c r="H189" t="str">
        <f>'Tulokset-K2'!$V$62</f>
        <v>BcStory</v>
      </c>
      <c r="I189" s="16" t="str">
        <f>'Tulokset-K3'!$V$68</f>
        <v>Ahokas Jesse</v>
      </c>
      <c r="J189" s="16">
        <f>'Tulokset-K3'!$W$68</f>
        <v>220</v>
      </c>
      <c r="K189" s="16">
        <f>'Tulokset-K3'!$X$68</f>
        <v>0</v>
      </c>
      <c r="L189" t="str">
        <f>'Tulokset-K3'!$V$62</f>
        <v>Bay</v>
      </c>
      <c r="M189" s="16" t="str">
        <f>'Tulokset-K4'!$V$68</f>
        <v>Kivelä Riku-Petteri</v>
      </c>
      <c r="N189" s="16">
        <f>'Tulokset-K4'!$W$68</f>
        <v>191</v>
      </c>
      <c r="O189" s="16">
        <f>'Tulokset-K4'!$X$68</f>
        <v>0</v>
      </c>
      <c r="P189" t="str">
        <f>'Tulokset-K4'!$V$62</f>
        <v>WRB</v>
      </c>
      <c r="Q189" s="16" t="str">
        <f>'Tulokset-K5'!$V$68</f>
        <v>Valaranta Samu</v>
      </c>
      <c r="R189" s="16">
        <f>'Tulokset-K5'!$W$68</f>
        <v>212</v>
      </c>
      <c r="S189" s="16">
        <f>'Tulokset-K5'!$X$68</f>
        <v>2</v>
      </c>
      <c r="T189" t="str">
        <f>'Tulokset-K5'!$V$62</f>
        <v>TPS</v>
      </c>
      <c r="U189" s="16" t="str">
        <f>'Tulokset-K6'!$V$68</f>
        <v>Lönnroth Magnus</v>
      </c>
      <c r="V189" s="16">
        <f>'Tulokset-K6'!$W$68</f>
        <v>254</v>
      </c>
      <c r="W189" s="16">
        <f>'Tulokset-K6'!$X$68</f>
        <v>2</v>
      </c>
      <c r="X189" t="str">
        <f>'Tulokset-K6'!$V$62</f>
        <v>Mistral</v>
      </c>
      <c r="Y189" s="16" t="str">
        <f>'Tulokset-K7'!$V$68</f>
        <v>Lönnroth Magnus</v>
      </c>
      <c r="Z189" s="16">
        <f>'Tulokset-K7'!$W$68</f>
        <v>203</v>
      </c>
      <c r="AA189" s="16">
        <f>'Tulokset-K7'!$X$68</f>
        <v>0</v>
      </c>
      <c r="AB189" t="str">
        <f>'Tulokset-K7'!$V$62</f>
        <v>Mistral</v>
      </c>
      <c r="AC189" s="16" t="str">
        <f>'Tulokset-K8'!$V$68</f>
        <v>Puharinen Pyry</v>
      </c>
      <c r="AD189" s="16">
        <f>'Tulokset-K8'!$W$68</f>
        <v>186</v>
      </c>
      <c r="AE189" s="16">
        <f>'Tulokset-K8'!$X$68</f>
        <v>0</v>
      </c>
      <c r="AF189" t="str">
        <f>'Tulokset-K8'!$V$62</f>
        <v>GB</v>
      </c>
    </row>
    <row r="190" spans="1:32" x14ac:dyDescent="0.2">
      <c r="A190" s="16" t="str">
        <f>'Tulokset-K1'!$Z$9</f>
        <v>Ratia Jari</v>
      </c>
      <c r="B190" s="16">
        <f>'Tulokset-K1'!$AA$9</f>
        <v>170</v>
      </c>
      <c r="C190" s="16">
        <f>'Tulokset-K1'!$AB$9</f>
        <v>2</v>
      </c>
      <c r="D190" t="str">
        <f>'Tulokset-K1'!$Z$7</f>
        <v>Bay</v>
      </c>
      <c r="E190" s="16" t="str">
        <f>'Tulokset-K2'!$Z$9</f>
        <v>Käyhkö Tomas</v>
      </c>
      <c r="F190" s="16">
        <f>'Tulokset-K2'!$AA$9</f>
        <v>206</v>
      </c>
      <c r="G190" s="16">
        <f>'Tulokset-K2'!$AB$9</f>
        <v>0</v>
      </c>
      <c r="H190" t="str">
        <f>'Tulokset-K2'!$Z$7</f>
        <v>Mainarit</v>
      </c>
      <c r="I190" s="16" t="str">
        <f>'Tulokset-K3'!$Z$9</f>
        <v>Käyhkö Tomas</v>
      </c>
      <c r="J190" s="16">
        <f>'Tulokset-K3'!$AA$9</f>
        <v>236</v>
      </c>
      <c r="K190" s="16">
        <f>'Tulokset-K3'!$AB$9</f>
        <v>2</v>
      </c>
      <c r="L190" t="str">
        <f>'Tulokset-K3'!$Z$7</f>
        <v>Mainarit</v>
      </c>
      <c r="M190" s="16" t="str">
        <f>'Tulokset-K4'!$Z$9</f>
        <v>Pirhonen Jarkko</v>
      </c>
      <c r="N190" s="16">
        <f>'Tulokset-K4'!$AA$9</f>
        <v>181</v>
      </c>
      <c r="O190" s="16">
        <f>'Tulokset-K4'!$AB$9</f>
        <v>0</v>
      </c>
      <c r="P190" t="str">
        <f>'Tulokset-K4'!$Z$7</f>
        <v>BcStory</v>
      </c>
      <c r="Q190" s="16" t="str">
        <f>'Tulokset-K5'!$Z$9</f>
        <v>Broms Atte</v>
      </c>
      <c r="R190" s="16">
        <f>'Tulokset-K5'!$AA$9</f>
        <v>193</v>
      </c>
      <c r="S190" s="16">
        <f>'Tulokset-K5'!$AB$9</f>
        <v>1</v>
      </c>
      <c r="T190" t="str">
        <f>'Tulokset-K5'!$Z$7</f>
        <v>TKK</v>
      </c>
      <c r="U190" s="16" t="str">
        <f>'Tulokset-K6'!$Z$9</f>
        <v>Juselius Matti</v>
      </c>
      <c r="V190" s="16">
        <f>'Tulokset-K6'!$AA$9</f>
        <v>199</v>
      </c>
      <c r="W190" s="16">
        <f>'Tulokset-K6'!$AB$9</f>
        <v>2</v>
      </c>
      <c r="X190" t="str">
        <f>'Tulokset-K6'!$Z$7</f>
        <v>RäMe</v>
      </c>
      <c r="Y190" s="16" t="str">
        <f>'Tulokset-K7'!$Z$9</f>
        <v>Ranta Tony</v>
      </c>
      <c r="Z190" s="16">
        <f>'Tulokset-K7'!$AA$9</f>
        <v>221</v>
      </c>
      <c r="AA190" s="16">
        <f>'Tulokset-K7'!$AB$9</f>
        <v>2</v>
      </c>
      <c r="AB190" t="str">
        <f>'Tulokset-K7'!$Z$7</f>
        <v>TPS</v>
      </c>
      <c r="AC190" s="16" t="str">
        <f>'Tulokset-K8'!$Z$9</f>
        <v>Käyhkö Tomas</v>
      </c>
      <c r="AD190" s="16">
        <f>'Tulokset-K8'!$AA$9</f>
        <v>247</v>
      </c>
      <c r="AE190" s="16">
        <f>'Tulokset-K8'!$AB$9</f>
        <v>0</v>
      </c>
      <c r="AF190" t="str">
        <f>'Tulokset-K8'!$Z$7</f>
        <v>Mainarit</v>
      </c>
    </row>
    <row r="191" spans="1:32" x14ac:dyDescent="0.2">
      <c r="A191" s="16" t="str">
        <f>'Tulokset-K1'!$Z$10</f>
        <v>Tahvanainen Santtu</v>
      </c>
      <c r="B191" s="16">
        <f>'Tulokset-K1'!$AA$10</f>
        <v>244</v>
      </c>
      <c r="C191" s="16">
        <f>'Tulokset-K1'!$AB$10</f>
        <v>2</v>
      </c>
      <c r="D191" t="str">
        <f>'Tulokset-K1'!$Z$7</f>
        <v>Bay</v>
      </c>
      <c r="E191" s="16" t="str">
        <f>'Tulokset-K2'!$Z$10</f>
        <v>Juutilainen Lenni</v>
      </c>
      <c r="F191" s="16">
        <f>'Tulokset-K2'!$AA$10</f>
        <v>211</v>
      </c>
      <c r="G191" s="16">
        <f>'Tulokset-K2'!$AB$10</f>
        <v>2</v>
      </c>
      <c r="H191" t="str">
        <f>'Tulokset-K2'!$Z$7</f>
        <v>Mainarit</v>
      </c>
      <c r="I191" s="16" t="str">
        <f>'Tulokset-K3'!$Z$10</f>
        <v>Juutilainen Lenni</v>
      </c>
      <c r="J191" s="16">
        <f>'Tulokset-K3'!$AA$10</f>
        <v>259</v>
      </c>
      <c r="K191" s="16">
        <f>'Tulokset-K3'!$AB$10</f>
        <v>2</v>
      </c>
      <c r="L191" t="str">
        <f>'Tulokset-K3'!$Z$7</f>
        <v>Mainarit</v>
      </c>
      <c r="M191" s="16" t="str">
        <f>'Tulokset-K4'!$Z$10</f>
        <v>Haldén Niko</v>
      </c>
      <c r="N191" s="16">
        <f>'Tulokset-K4'!$AA$10</f>
        <v>212</v>
      </c>
      <c r="O191" s="16">
        <f>'Tulokset-K4'!$AB$10</f>
        <v>0</v>
      </c>
      <c r="P191" t="str">
        <f>'Tulokset-K4'!$Z$7</f>
        <v>BcStory</v>
      </c>
      <c r="Q191" s="16" t="str">
        <f>'Tulokset-K5'!$Z$10</f>
        <v>Kivioja Lauri</v>
      </c>
      <c r="R191" s="16">
        <f>'Tulokset-K5'!$AA$10</f>
        <v>204</v>
      </c>
      <c r="S191" s="16">
        <f>'Tulokset-K5'!$AB$10</f>
        <v>2</v>
      </c>
      <c r="T191" t="str">
        <f>'Tulokset-K5'!$Z$7</f>
        <v>TKK</v>
      </c>
      <c r="U191" s="16" t="str">
        <f>'Tulokset-K6'!$Z$10</f>
        <v>Huusko Kalle</v>
      </c>
      <c r="V191" s="16">
        <f>'Tulokset-K6'!$AA$10</f>
        <v>194</v>
      </c>
      <c r="W191" s="16">
        <f>'Tulokset-K6'!$AB$10</f>
        <v>2</v>
      </c>
      <c r="X191" t="str">
        <f>'Tulokset-K6'!$Z$7</f>
        <v>RäMe</v>
      </c>
      <c r="Y191" s="16" t="str">
        <f>'Tulokset-K7'!$Z$10</f>
        <v>Oksanen Jere</v>
      </c>
      <c r="Z191" s="16">
        <f>'Tulokset-K7'!$AA$10</f>
        <v>188</v>
      </c>
      <c r="AA191" s="16">
        <f>'Tulokset-K7'!$AB$10</f>
        <v>2</v>
      </c>
      <c r="AB191" t="str">
        <f>'Tulokset-K7'!$Z$7</f>
        <v>TPS</v>
      </c>
      <c r="AC191" s="16" t="str">
        <f>'Tulokset-K8'!$Z$10</f>
        <v>Juutilainen Lenni</v>
      </c>
      <c r="AD191" s="16">
        <f>'Tulokset-K8'!$AA$10</f>
        <v>225</v>
      </c>
      <c r="AE191" s="16">
        <f>'Tulokset-K8'!$AB$10</f>
        <v>2</v>
      </c>
      <c r="AF191" t="str">
        <f>'Tulokset-K8'!$Z$7</f>
        <v>Mainarit</v>
      </c>
    </row>
    <row r="192" spans="1:32" x14ac:dyDescent="0.2">
      <c r="A192" s="16" t="str">
        <f>'Tulokset-K1'!$Z$11</f>
        <v>Ahokas Jesse</v>
      </c>
      <c r="B192" s="16">
        <f>'Tulokset-K1'!$AA$11</f>
        <v>176</v>
      </c>
      <c r="C192" s="16">
        <f>'Tulokset-K1'!$AB$11</f>
        <v>0</v>
      </c>
      <c r="D192" t="str">
        <f>'Tulokset-K1'!$Z$7</f>
        <v>Bay</v>
      </c>
      <c r="E192" s="16" t="str">
        <f>'Tulokset-K2'!$Z$11</f>
        <v>Hirvonen Mikko</v>
      </c>
      <c r="F192" s="16">
        <f>'Tulokset-K2'!$AA$11</f>
        <v>181</v>
      </c>
      <c r="G192" s="16">
        <f>'Tulokset-K2'!$AB$11</f>
        <v>2</v>
      </c>
      <c r="H192" t="str">
        <f>'Tulokset-K2'!$Z$7</f>
        <v>Mainarit</v>
      </c>
      <c r="I192" s="16" t="str">
        <f>'Tulokset-K3'!$Z$11</f>
        <v>Hirvonen Mikko</v>
      </c>
      <c r="J192" s="16">
        <f>'Tulokset-K3'!$AA$11</f>
        <v>244</v>
      </c>
      <c r="K192" s="16">
        <f>'Tulokset-K3'!$AB$11</f>
        <v>2</v>
      </c>
      <c r="L192" t="str">
        <f>'Tulokset-K3'!$Z$7</f>
        <v>Mainarit</v>
      </c>
      <c r="M192" s="16" t="str">
        <f>'Tulokset-K4'!$Z$11</f>
        <v>Keskiruokanen Markus</v>
      </c>
      <c r="N192" s="16">
        <f>'Tulokset-K4'!$AA$11</f>
        <v>160</v>
      </c>
      <c r="O192" s="16">
        <f>'Tulokset-K4'!$AB$11</f>
        <v>0</v>
      </c>
      <c r="P192" t="str">
        <f>'Tulokset-K4'!$Z$7</f>
        <v>BcStory</v>
      </c>
      <c r="Q192" s="16" t="str">
        <f>'Tulokset-K5'!$Z$11</f>
        <v>Häggman Ville</v>
      </c>
      <c r="R192" s="16">
        <f>'Tulokset-K5'!$AA$11</f>
        <v>188</v>
      </c>
      <c r="S192" s="16">
        <f>'Tulokset-K5'!$AB$11</f>
        <v>0</v>
      </c>
      <c r="T192" t="str">
        <f>'Tulokset-K5'!$Z$7</f>
        <v>TKK</v>
      </c>
      <c r="U192" s="16" t="str">
        <f>'Tulokset-K6'!$Z$11</f>
        <v>Hyrkkö Eemil</v>
      </c>
      <c r="V192" s="16">
        <f>'Tulokset-K6'!$AA$11</f>
        <v>210</v>
      </c>
      <c r="W192" s="16">
        <f>'Tulokset-K6'!$AB$11</f>
        <v>2</v>
      </c>
      <c r="X192" t="str">
        <f>'Tulokset-K6'!$Z$7</f>
        <v>RäMe</v>
      </c>
      <c r="Y192" s="16" t="str">
        <f>'Tulokset-K7'!$Z$11</f>
        <v>Oksman Karri</v>
      </c>
      <c r="Z192" s="16">
        <f>'Tulokset-K7'!$AA$11</f>
        <v>193</v>
      </c>
      <c r="AA192" s="16">
        <f>'Tulokset-K7'!$AB$11</f>
        <v>2</v>
      </c>
      <c r="AB192" t="str">
        <f>'Tulokset-K7'!$Z$7</f>
        <v>TPS</v>
      </c>
      <c r="AC192" s="16" t="str">
        <f>'Tulokset-K8'!$Z$11</f>
        <v>Väänänen Luukas</v>
      </c>
      <c r="AD192" s="16">
        <f>'Tulokset-K8'!$AA$11</f>
        <v>179</v>
      </c>
      <c r="AE192" s="16">
        <f>'Tulokset-K8'!$AB$11</f>
        <v>0</v>
      </c>
      <c r="AF192" t="str">
        <f>'Tulokset-K8'!$Z$7</f>
        <v>Mainarit</v>
      </c>
    </row>
    <row r="193" spans="1:32" x14ac:dyDescent="0.2">
      <c r="A193" s="16" t="str">
        <f>'Tulokset-K1'!$Z$12</f>
        <v>Tonteri Juhani</v>
      </c>
      <c r="B193" s="16">
        <f>'Tulokset-K1'!$AA$12</f>
        <v>172</v>
      </c>
      <c r="C193" s="16">
        <f>'Tulokset-K1'!$AB$12</f>
        <v>2</v>
      </c>
      <c r="D193" t="str">
        <f>'Tulokset-K1'!$Z$7</f>
        <v>Bay</v>
      </c>
      <c r="E193" s="16" t="str">
        <f>'Tulokset-K2'!$Z$12</f>
        <v>Väänänen Luukas</v>
      </c>
      <c r="F193" s="16">
        <f>'Tulokset-K2'!$AA$12</f>
        <v>182</v>
      </c>
      <c r="G193" s="16">
        <f>'Tulokset-K2'!$AB$12</f>
        <v>0</v>
      </c>
      <c r="H193" t="str">
        <f>'Tulokset-K2'!$Z$7</f>
        <v>Mainarit</v>
      </c>
      <c r="I193" s="16" t="str">
        <f>'Tulokset-K3'!$Z$12</f>
        <v>Väänänen Luukas</v>
      </c>
      <c r="J193" s="16">
        <f>'Tulokset-K3'!$AA$12</f>
        <v>170</v>
      </c>
      <c r="K193" s="16">
        <f>'Tulokset-K3'!$AB$12</f>
        <v>0</v>
      </c>
      <c r="L193" t="str">
        <f>'Tulokset-K3'!$Z$7</f>
        <v>Mainarit</v>
      </c>
      <c r="M193" s="16" t="str">
        <f>'Tulokset-K4'!$Z$12</f>
        <v>Juutilainen Santtu</v>
      </c>
      <c r="N193" s="16">
        <f>'Tulokset-K4'!$AA$12</f>
        <v>190</v>
      </c>
      <c r="O193" s="16">
        <f>'Tulokset-K4'!$AB$12</f>
        <v>0</v>
      </c>
      <c r="P193" t="str">
        <f>'Tulokset-K4'!$Z$7</f>
        <v>BcStory</v>
      </c>
      <c r="Q193" s="16" t="str">
        <f>'Tulokset-K5'!$Z$12</f>
        <v>Heinonen Markus</v>
      </c>
      <c r="R193" s="16">
        <f>'Tulokset-K5'!$AA$12</f>
        <v>209</v>
      </c>
      <c r="S193" s="16">
        <f>'Tulokset-K5'!$AB$12</f>
        <v>2</v>
      </c>
      <c r="T193" t="str">
        <f>'Tulokset-K5'!$Z$7</f>
        <v>TKK</v>
      </c>
      <c r="U193" s="16" t="str">
        <f>'Tulokset-K6'!$Z$12</f>
        <v>Lindholm Jesse</v>
      </c>
      <c r="V193" s="16">
        <f>'Tulokset-K6'!$AA$12</f>
        <v>209</v>
      </c>
      <c r="W193" s="16">
        <f>'Tulokset-K6'!$AB$12</f>
        <v>2</v>
      </c>
      <c r="X193" t="str">
        <f>'Tulokset-K6'!$Z$7</f>
        <v>RäMe</v>
      </c>
      <c r="Y193" s="16" t="str">
        <f>'Tulokset-K7'!$Z$12</f>
        <v>Marjakangas Jarno</v>
      </c>
      <c r="Z193" s="16">
        <f>'Tulokset-K7'!$AA$12</f>
        <v>243</v>
      </c>
      <c r="AA193" s="16">
        <f>'Tulokset-K7'!$AB$12</f>
        <v>2</v>
      </c>
      <c r="AB193" t="str">
        <f>'Tulokset-K7'!$Z$7</f>
        <v>TPS</v>
      </c>
      <c r="AC193" s="16" t="str">
        <f>'Tulokset-K8'!$Z$12</f>
        <v>Rissanen Juho</v>
      </c>
      <c r="AD193" s="16">
        <f>'Tulokset-K8'!$AA$12</f>
        <v>201</v>
      </c>
      <c r="AE193" s="16">
        <f>'Tulokset-K8'!$AB$12</f>
        <v>2</v>
      </c>
      <c r="AF193" t="str">
        <f>'Tulokset-K8'!$Z$7</f>
        <v>Mainarit</v>
      </c>
    </row>
    <row r="194" spans="1:32" x14ac:dyDescent="0.2">
      <c r="A194" s="16" t="str">
        <f>'Tulokset-K1'!$Z$13</f>
        <v>Laine Henry</v>
      </c>
      <c r="B194" s="16">
        <f>'Tulokset-K1'!$AA$13</f>
        <v>223</v>
      </c>
      <c r="C194" s="16">
        <f>'Tulokset-K1'!$AB$13</f>
        <v>2</v>
      </c>
      <c r="D194" t="str">
        <f>'Tulokset-K1'!$Z$7</f>
        <v>Bay</v>
      </c>
      <c r="E194" s="16" t="str">
        <f>'Tulokset-K2'!$Z$13</f>
        <v>Rissanen Juho</v>
      </c>
      <c r="F194" s="16">
        <f>'Tulokset-K2'!$AA$13</f>
        <v>215</v>
      </c>
      <c r="G194" s="16">
        <f>'Tulokset-K2'!$AB$13</f>
        <v>2</v>
      </c>
      <c r="H194" t="str">
        <f>'Tulokset-K2'!$Z$7</f>
        <v>Mainarit</v>
      </c>
      <c r="I194" s="16" t="str">
        <f>'Tulokset-K3'!$Z$13</f>
        <v>Rissanen Juho</v>
      </c>
      <c r="J194" s="16">
        <f>'Tulokset-K3'!$AA$13</f>
        <v>193</v>
      </c>
      <c r="K194" s="16">
        <f>'Tulokset-K3'!$AB$13</f>
        <v>0</v>
      </c>
      <c r="L194" t="str">
        <f>'Tulokset-K3'!$Z$7</f>
        <v>Mainarit</v>
      </c>
      <c r="M194" s="16" t="str">
        <f>'Tulokset-K4'!$Z$13</f>
        <v>Salomaa Kaaron</v>
      </c>
      <c r="N194" s="16">
        <f>'Tulokset-K4'!$AA$13</f>
        <v>131</v>
      </c>
      <c r="O194" s="16">
        <f>'Tulokset-K4'!$AB$13</f>
        <v>0</v>
      </c>
      <c r="P194" t="str">
        <f>'Tulokset-K4'!$Z$7</f>
        <v>BcStory</v>
      </c>
      <c r="Q194" s="16" t="str">
        <f>'Tulokset-K5'!$Z$13</f>
        <v>Salonen Petteri</v>
      </c>
      <c r="R194" s="16">
        <f>'Tulokset-K5'!$AA$13</f>
        <v>191</v>
      </c>
      <c r="S194" s="16">
        <f>'Tulokset-K5'!$AB$13</f>
        <v>0</v>
      </c>
      <c r="T194" t="str">
        <f>'Tulokset-K5'!$Z$7</f>
        <v>TKK</v>
      </c>
      <c r="U194" s="16" t="str">
        <f>'Tulokset-K6'!$Z$13</f>
        <v>Salin Sami</v>
      </c>
      <c r="V194" s="16">
        <f>'Tulokset-K6'!$AA$13</f>
        <v>209</v>
      </c>
      <c r="W194" s="16">
        <f>'Tulokset-K6'!$AB$13</f>
        <v>0</v>
      </c>
      <c r="X194" t="str">
        <f>'Tulokset-K6'!$Z$7</f>
        <v>RäMe</v>
      </c>
      <c r="Y194" s="16" t="str">
        <f>'Tulokset-K7'!$Z$13</f>
        <v>Valaranta Samu</v>
      </c>
      <c r="Z194" s="16">
        <f>'Tulokset-K7'!$AA$13</f>
        <v>235</v>
      </c>
      <c r="AA194" s="16">
        <f>'Tulokset-K7'!$AB$13</f>
        <v>2</v>
      </c>
      <c r="AB194" t="str">
        <f>'Tulokset-K7'!$Z$7</f>
        <v>TPS</v>
      </c>
      <c r="AC194" s="16" t="str">
        <f>'Tulokset-K8'!$Z$13</f>
        <v>Jehkinen Joonas</v>
      </c>
      <c r="AD194" s="16">
        <f>'Tulokset-K8'!$AA$13</f>
        <v>252</v>
      </c>
      <c r="AE194" s="16">
        <f>'Tulokset-K8'!$AB$13</f>
        <v>2</v>
      </c>
      <c r="AF194" t="str">
        <f>'Tulokset-K8'!$Z$7</f>
        <v>Mainarit</v>
      </c>
    </row>
    <row r="195" spans="1:32" x14ac:dyDescent="0.2">
      <c r="A195" s="16" t="str">
        <f>'Tulokset-K1'!$AD$9</f>
        <v>Huusko Kalle</v>
      </c>
      <c r="B195" s="16">
        <f>'Tulokset-K1'!$AE$9</f>
        <v>129</v>
      </c>
      <c r="C195" s="16">
        <f>'Tulokset-K1'!$AF$9</f>
        <v>0</v>
      </c>
      <c r="D195" t="str">
        <f>'Tulokset-K1'!$AD$7</f>
        <v>RäMe</v>
      </c>
      <c r="E195" s="16" t="str">
        <f>'Tulokset-K2'!$AD$9</f>
        <v>Ratia Jari</v>
      </c>
      <c r="F195" s="16">
        <f>'Tulokset-K2'!$AE$9</f>
        <v>238</v>
      </c>
      <c r="G195" s="16">
        <f>'Tulokset-K2'!$AF$9</f>
        <v>2</v>
      </c>
      <c r="H195" t="str">
        <f>'Tulokset-K2'!$AD$7</f>
        <v>Bay</v>
      </c>
      <c r="I195" s="16" t="str">
        <f>'Tulokset-K3'!$AD$9</f>
        <v>Lönnroth Patrik</v>
      </c>
      <c r="J195" s="16">
        <f>'Tulokset-K3'!$AE$9</f>
        <v>211</v>
      </c>
      <c r="K195" s="16">
        <f>'Tulokset-K3'!$AF$9</f>
        <v>0</v>
      </c>
      <c r="L195" t="str">
        <f>'Tulokset-K3'!$AD$7</f>
        <v>Mistral</v>
      </c>
      <c r="M195" s="16" t="str">
        <f>'Tulokset-K4'!$AD$9</f>
        <v>Käyhkö Tomas</v>
      </c>
      <c r="N195" s="16">
        <f>'Tulokset-K4'!$AE$9</f>
        <v>247</v>
      </c>
      <c r="O195" s="16">
        <f>'Tulokset-K4'!$AF$9</f>
        <v>2</v>
      </c>
      <c r="P195" t="str">
        <f>'Tulokset-K4'!$AD$7</f>
        <v>Mainarit</v>
      </c>
      <c r="Q195" s="16" t="str">
        <f>'Tulokset-K5'!$AD$9</f>
        <v>Oksanen Joni</v>
      </c>
      <c r="R195" s="16">
        <f>'Tulokset-K5'!$AE$9</f>
        <v>193</v>
      </c>
      <c r="S195" s="16">
        <f>'Tulokset-K5'!$AF$9</f>
        <v>1</v>
      </c>
      <c r="T195" t="str">
        <f>'Tulokset-K5'!$AD$7</f>
        <v>AllStars</v>
      </c>
      <c r="U195" s="16" t="str">
        <f>'Tulokset-K6'!$AD$9</f>
        <v>Broms Atte</v>
      </c>
      <c r="V195" s="16">
        <f>'Tulokset-K6'!$AE$9</f>
        <v>172</v>
      </c>
      <c r="W195" s="16">
        <f>'Tulokset-K6'!$AF$9</f>
        <v>0</v>
      </c>
      <c r="X195" t="str">
        <f>'Tulokset-K6'!$AD$7</f>
        <v>TKK</v>
      </c>
      <c r="Y195" s="16" t="str">
        <f>'Tulokset-K7'!$AD$9</f>
        <v>Juselius Matti</v>
      </c>
      <c r="Z195" s="16">
        <f>'Tulokset-K7'!$AE$9</f>
        <v>198</v>
      </c>
      <c r="AA195" s="16">
        <f>'Tulokset-K7'!$AF$9</f>
        <v>0</v>
      </c>
      <c r="AB195" t="str">
        <f>'Tulokset-K7'!$AD$7</f>
        <v>RäMe</v>
      </c>
      <c r="AC195" s="16" t="str">
        <f>'Tulokset-K8'!$AD$9</f>
        <v>Ranta Tony</v>
      </c>
      <c r="AD195" s="16">
        <f>'Tulokset-K8'!$AE$9</f>
        <v>257</v>
      </c>
      <c r="AE195" s="16">
        <f>'Tulokset-K8'!$AF$9</f>
        <v>2</v>
      </c>
      <c r="AF195" t="str">
        <f>'Tulokset-K8'!$AD$7</f>
        <v>TPS</v>
      </c>
    </row>
    <row r="196" spans="1:32" x14ac:dyDescent="0.2">
      <c r="A196" s="16" t="str">
        <f>'Tulokset-K1'!$AD$10</f>
        <v>Hyrkkö Eemil</v>
      </c>
      <c r="B196" s="16">
        <f>'Tulokset-K1'!$AE$10</f>
        <v>173</v>
      </c>
      <c r="C196" s="16">
        <f>'Tulokset-K1'!$AF$10</f>
        <v>0</v>
      </c>
      <c r="D196" t="str">
        <f>'Tulokset-K1'!$AD$7</f>
        <v>RäMe</v>
      </c>
      <c r="E196" s="16" t="str">
        <f>'Tulokset-K2'!$AD$10</f>
        <v>Tahvanainen Santtu</v>
      </c>
      <c r="F196" s="16">
        <f>'Tulokset-K2'!$AE$10</f>
        <v>169</v>
      </c>
      <c r="G196" s="16">
        <f>'Tulokset-K2'!$AF$10</f>
        <v>0</v>
      </c>
      <c r="H196" t="str">
        <f>'Tulokset-K2'!$AD$7</f>
        <v>Bay</v>
      </c>
      <c r="I196" s="16" t="str">
        <f>'Tulokset-K3'!$AD$10</f>
        <v>Nurminen Jukka</v>
      </c>
      <c r="J196" s="16">
        <f>'Tulokset-K3'!$AE$10</f>
        <v>159</v>
      </c>
      <c r="K196" s="16">
        <f>'Tulokset-K3'!$AF$10</f>
        <v>0</v>
      </c>
      <c r="L196" t="str">
        <f>'Tulokset-K3'!$AD$7</f>
        <v>Mistral</v>
      </c>
      <c r="M196" s="16" t="str">
        <f>'Tulokset-K4'!$AD$10</f>
        <v>Juutilainen Lenni</v>
      </c>
      <c r="N196" s="16">
        <f>'Tulokset-K4'!$AE$10</f>
        <v>228</v>
      </c>
      <c r="O196" s="16">
        <f>'Tulokset-K4'!$AF$10</f>
        <v>2</v>
      </c>
      <c r="P196" t="str">
        <f>'Tulokset-K4'!$AD$7</f>
        <v>Mainarit</v>
      </c>
      <c r="Q196" s="16" t="str">
        <f>'Tulokset-K5'!$AD$10</f>
        <v>Oksanen Mika</v>
      </c>
      <c r="R196" s="16">
        <f>'Tulokset-K5'!$AE$10</f>
        <v>165</v>
      </c>
      <c r="S196" s="16">
        <f>'Tulokset-K5'!$AF$10</f>
        <v>0</v>
      </c>
      <c r="T196" t="str">
        <f>'Tulokset-K5'!$AD$7</f>
        <v>AllStars</v>
      </c>
      <c r="U196" s="16" t="str">
        <f>'Tulokset-K6'!$AD$10</f>
        <v>Kivioja Lauri</v>
      </c>
      <c r="V196" s="16">
        <f>'Tulokset-K6'!$AE$10</f>
        <v>167</v>
      </c>
      <c r="W196" s="16">
        <f>'Tulokset-K6'!$AF$10</f>
        <v>0</v>
      </c>
      <c r="X196" t="str">
        <f>'Tulokset-K6'!$AD$7</f>
        <v>TKK</v>
      </c>
      <c r="Y196" s="16" t="str">
        <f>'Tulokset-K7'!$AD$10</f>
        <v>Lindholm Jesse</v>
      </c>
      <c r="Z196" s="16">
        <f>'Tulokset-K7'!$AE$10</f>
        <v>169</v>
      </c>
      <c r="AA196" s="16">
        <f>'Tulokset-K7'!$AF$10</f>
        <v>0</v>
      </c>
      <c r="AB196" t="str">
        <f>'Tulokset-K7'!$AD$7</f>
        <v>RäMe</v>
      </c>
      <c r="AC196" s="16" t="str">
        <f>'Tulokset-K8'!$AD$10</f>
        <v>Oksanen Jere</v>
      </c>
      <c r="AD196" s="16">
        <f>'Tulokset-K8'!$AE$10</f>
        <v>215</v>
      </c>
      <c r="AE196" s="16">
        <f>'Tulokset-K8'!$AF$10</f>
        <v>0</v>
      </c>
      <c r="AF196" t="str">
        <f>'Tulokset-K8'!$AD$7</f>
        <v>TPS</v>
      </c>
    </row>
    <row r="197" spans="1:32" x14ac:dyDescent="0.2">
      <c r="A197" s="16" t="str">
        <f>'Tulokset-K1'!$AD$11</f>
        <v>Mäyry Pekka</v>
      </c>
      <c r="B197" s="16">
        <f>'Tulokset-K1'!$AE$11</f>
        <v>212</v>
      </c>
      <c r="C197" s="16">
        <f>'Tulokset-K1'!$AF$11</f>
        <v>2</v>
      </c>
      <c r="D197" t="str">
        <f>'Tulokset-K1'!$AD$7</f>
        <v>RäMe</v>
      </c>
      <c r="E197" s="16" t="str">
        <f>'Tulokset-K2'!$AD$11</f>
        <v>Ahokas Jesse</v>
      </c>
      <c r="F197" s="16">
        <f>'Tulokset-K2'!$AE$11</f>
        <v>177</v>
      </c>
      <c r="G197" s="16">
        <f>'Tulokset-K2'!$AF$11</f>
        <v>0</v>
      </c>
      <c r="H197" t="str">
        <f>'Tulokset-K2'!$AD$7</f>
        <v>Bay</v>
      </c>
      <c r="I197" s="16" t="str">
        <f>'Tulokset-K3'!$AD$11</f>
        <v>Tukiainen Antti</v>
      </c>
      <c r="J197" s="16">
        <f>'Tulokset-K3'!$AE$11</f>
        <v>220</v>
      </c>
      <c r="K197" s="16">
        <f>'Tulokset-K3'!$AF$11</f>
        <v>0</v>
      </c>
      <c r="L197" t="str">
        <f>'Tulokset-K3'!$AD$7</f>
        <v>Mistral</v>
      </c>
      <c r="M197" s="16" t="str">
        <f>'Tulokset-K4'!$AD$11</f>
        <v>Hirvonen Mikko</v>
      </c>
      <c r="N197" s="16">
        <f>'Tulokset-K4'!$AE$11</f>
        <v>257</v>
      </c>
      <c r="O197" s="16">
        <f>'Tulokset-K4'!$AF$11</f>
        <v>2</v>
      </c>
      <c r="P197" t="str">
        <f>'Tulokset-K4'!$AD$7</f>
        <v>Mainarit</v>
      </c>
      <c r="Q197" s="16" t="str">
        <f>'Tulokset-K5'!$AD$11</f>
        <v>Järvinen Kimmo</v>
      </c>
      <c r="R197" s="16">
        <f>'Tulokset-K5'!$AE$11</f>
        <v>214</v>
      </c>
      <c r="S197" s="16">
        <f>'Tulokset-K5'!$AF$11</f>
        <v>2</v>
      </c>
      <c r="T197" t="str">
        <f>'Tulokset-K5'!$AD$7</f>
        <v>AllStars</v>
      </c>
      <c r="U197" s="16" t="str">
        <f>'Tulokset-K6'!$AD$11</f>
        <v>Häggman Ville</v>
      </c>
      <c r="V197" s="16">
        <f>'Tulokset-K6'!$AE$11</f>
        <v>192</v>
      </c>
      <c r="W197" s="16">
        <f>'Tulokset-K6'!$AF$11</f>
        <v>0</v>
      </c>
      <c r="X197" t="str">
        <f>'Tulokset-K6'!$AD$7</f>
        <v>TKK</v>
      </c>
      <c r="Y197" s="16" t="str">
        <f>'Tulokset-K7'!$AD$11</f>
        <v>Huusko Kalle</v>
      </c>
      <c r="Z197" s="16">
        <f>'Tulokset-K7'!$AE$11</f>
        <v>171</v>
      </c>
      <c r="AA197" s="16">
        <f>'Tulokset-K7'!$AF$11</f>
        <v>0</v>
      </c>
      <c r="AB197" t="str">
        <f>'Tulokset-K7'!$AD$7</f>
        <v>RäMe</v>
      </c>
      <c r="AC197" s="16" t="str">
        <f>'Tulokset-K8'!$AD$11</f>
        <v>Oksman Karri</v>
      </c>
      <c r="AD197" s="16">
        <f>'Tulokset-K8'!$AE$11</f>
        <v>187</v>
      </c>
      <c r="AE197" s="16">
        <f>'Tulokset-K8'!$AF$11</f>
        <v>2</v>
      </c>
      <c r="AF197" t="str">
        <f>'Tulokset-K8'!$AD$7</f>
        <v>TPS</v>
      </c>
    </row>
    <row r="198" spans="1:32" x14ac:dyDescent="0.2">
      <c r="A198" s="16" t="str">
        <f>'Tulokset-K1'!$AD$12</f>
        <v>Juselius Matti</v>
      </c>
      <c r="B198" s="16">
        <f>'Tulokset-K1'!$AE$12</f>
        <v>163</v>
      </c>
      <c r="C198" s="16">
        <f>'Tulokset-K1'!$AF$12</f>
        <v>0</v>
      </c>
      <c r="D198" t="str">
        <f>'Tulokset-K1'!$AD$7</f>
        <v>RäMe</v>
      </c>
      <c r="E198" s="16" t="str">
        <f>'Tulokset-K2'!$AD$12</f>
        <v>Tonteri Juhani</v>
      </c>
      <c r="F198" s="16">
        <f>'Tulokset-K2'!$AE$12</f>
        <v>209</v>
      </c>
      <c r="G198" s="16">
        <f>'Tulokset-K2'!$AF$12</f>
        <v>2</v>
      </c>
      <c r="H198" t="str">
        <f>'Tulokset-K2'!$AD$7</f>
        <v>Bay</v>
      </c>
      <c r="I198" s="16" t="str">
        <f>'Tulokset-K3'!$AD$12</f>
        <v>Sinilaakso Jarmo</v>
      </c>
      <c r="J198" s="16">
        <f>'Tulokset-K3'!$AE$12</f>
        <v>244</v>
      </c>
      <c r="K198" s="16">
        <f>'Tulokset-K3'!$AF$12</f>
        <v>2</v>
      </c>
      <c r="L198" t="str">
        <f>'Tulokset-K3'!$AD$7</f>
        <v>Mistral</v>
      </c>
      <c r="M198" s="16" t="str">
        <f>'Tulokset-K4'!$AD$12</f>
        <v>Väänänen Luukas</v>
      </c>
      <c r="N198" s="16">
        <f>'Tulokset-K4'!$AE$12</f>
        <v>198</v>
      </c>
      <c r="O198" s="16">
        <f>'Tulokset-K4'!$AF$12</f>
        <v>2</v>
      </c>
      <c r="P198" t="str">
        <f>'Tulokset-K4'!$AD$7</f>
        <v>Mainarit</v>
      </c>
      <c r="Q198" s="16" t="str">
        <f>'Tulokset-K5'!$AD$12</f>
        <v>Veijanen Markku</v>
      </c>
      <c r="R198" s="16">
        <f>'Tulokset-K5'!$AE$12</f>
        <v>190</v>
      </c>
      <c r="S198" s="16">
        <f>'Tulokset-K5'!$AF$12</f>
        <v>0</v>
      </c>
      <c r="T198" t="str">
        <f>'Tulokset-K5'!$AD$7</f>
        <v>AllStars</v>
      </c>
      <c r="U198" s="16" t="str">
        <f>'Tulokset-K6'!$AD$12</f>
        <v>Heinonen Markus</v>
      </c>
      <c r="V198" s="16">
        <f>'Tulokset-K6'!$AE$12</f>
        <v>198</v>
      </c>
      <c r="W198" s="16">
        <f>'Tulokset-K6'!$AF$12</f>
        <v>0</v>
      </c>
      <c r="X198" t="str">
        <f>'Tulokset-K6'!$AD$7</f>
        <v>TKK</v>
      </c>
      <c r="Y198" s="16" t="str">
        <f>'Tulokset-K7'!$AD$12</f>
        <v>Mäyry Pekka</v>
      </c>
      <c r="Z198" s="16">
        <f>'Tulokset-K7'!$AE$12</f>
        <v>218</v>
      </c>
      <c r="AA198" s="16">
        <f>'Tulokset-K7'!$AF$12</f>
        <v>0</v>
      </c>
      <c r="AB198" t="str">
        <f>'Tulokset-K7'!$AD$7</f>
        <v>RäMe</v>
      </c>
      <c r="AC198" s="16" t="str">
        <f>'Tulokset-K8'!$AD$12</f>
        <v>Marjakangas Jarno</v>
      </c>
      <c r="AD198" s="16">
        <f>'Tulokset-K8'!$AE$12</f>
        <v>136</v>
      </c>
      <c r="AE198" s="16">
        <f>'Tulokset-K8'!$AF$12</f>
        <v>0</v>
      </c>
      <c r="AF198" t="str">
        <f>'Tulokset-K8'!$AD$7</f>
        <v>TPS</v>
      </c>
    </row>
    <row r="199" spans="1:32" x14ac:dyDescent="0.2">
      <c r="A199" s="16" t="str">
        <f>'Tulokset-K1'!$AD$13</f>
        <v>Halme Ari</v>
      </c>
      <c r="B199" s="16">
        <f>'Tulokset-K1'!$AE$13</f>
        <v>204</v>
      </c>
      <c r="C199" s="16">
        <f>'Tulokset-K1'!$AF$13</f>
        <v>0</v>
      </c>
      <c r="D199" t="str">
        <f>'Tulokset-K1'!$AD$7</f>
        <v>RäMe</v>
      </c>
      <c r="E199" s="16" t="str">
        <f>'Tulokset-K2'!$AD$13</f>
        <v>Laine Henry</v>
      </c>
      <c r="F199" s="16">
        <f>'Tulokset-K2'!$AE$13</f>
        <v>135</v>
      </c>
      <c r="G199" s="16">
        <f>'Tulokset-K2'!$AF$13</f>
        <v>0</v>
      </c>
      <c r="H199" t="str">
        <f>'Tulokset-K2'!$AD$7</f>
        <v>Bay</v>
      </c>
      <c r="I199" s="16" t="str">
        <f>'Tulokset-K3'!$AD$13</f>
        <v>Lönnroth Magnus</v>
      </c>
      <c r="J199" s="16">
        <f>'Tulokset-K3'!$AE$13</f>
        <v>219</v>
      </c>
      <c r="K199" s="16">
        <f>'Tulokset-K3'!$AF$13</f>
        <v>2</v>
      </c>
      <c r="L199" t="str">
        <f>'Tulokset-K3'!$AD$7</f>
        <v>Mistral</v>
      </c>
      <c r="M199" s="16" t="str">
        <f>'Tulokset-K4'!$AD$13</f>
        <v>Rissanen Juho</v>
      </c>
      <c r="N199" s="16">
        <f>'Tulokset-K4'!$AE$13</f>
        <v>209</v>
      </c>
      <c r="O199" s="16">
        <f>'Tulokset-K4'!$AF$13</f>
        <v>2</v>
      </c>
      <c r="P199" t="str">
        <f>'Tulokset-K4'!$AD$7</f>
        <v>Mainarit</v>
      </c>
      <c r="Q199" s="16" t="str">
        <f>'Tulokset-K5'!$AD$13</f>
        <v>Oksanen Niko</v>
      </c>
      <c r="R199" s="16">
        <f>'Tulokset-K5'!$AE$13</f>
        <v>195</v>
      </c>
      <c r="S199" s="16">
        <f>'Tulokset-K5'!$AF$13</f>
        <v>2</v>
      </c>
      <c r="T199" t="str">
        <f>'Tulokset-K5'!$AD$7</f>
        <v>AllStars</v>
      </c>
      <c r="U199" s="16" t="str">
        <f>'Tulokset-K6'!$AD$13</f>
        <v>Salonen Petteri</v>
      </c>
      <c r="V199" s="16">
        <f>'Tulokset-K6'!$AE$13</f>
        <v>289</v>
      </c>
      <c r="W199" s="16">
        <f>'Tulokset-K6'!$AF$13</f>
        <v>2</v>
      </c>
      <c r="X199" t="str">
        <f>'Tulokset-K6'!$AD$7</f>
        <v>TKK</v>
      </c>
      <c r="Y199" s="16" t="str">
        <f>'Tulokset-K7'!$AD$13</f>
        <v>Halme Ari</v>
      </c>
      <c r="Z199" s="16">
        <f>'Tulokset-K7'!$AE$13</f>
        <v>180</v>
      </c>
      <c r="AA199" s="16">
        <f>'Tulokset-K7'!$AF$13</f>
        <v>0</v>
      </c>
      <c r="AB199" t="str">
        <f>'Tulokset-K7'!$AD$7</f>
        <v>RäMe</v>
      </c>
      <c r="AC199" s="16" t="str">
        <f>'Tulokset-K8'!$AD$13</f>
        <v>Valaranta Samu</v>
      </c>
      <c r="AD199" s="16">
        <f>'Tulokset-K8'!$AE$13</f>
        <v>213</v>
      </c>
      <c r="AE199" s="16">
        <f>'Tulokset-K8'!$AF$13</f>
        <v>0</v>
      </c>
      <c r="AF199" t="str">
        <f>'Tulokset-K8'!$AD$7</f>
        <v>TPS</v>
      </c>
    </row>
    <row r="200" spans="1:32" x14ac:dyDescent="0.2">
      <c r="A200" s="16" t="str">
        <f>'Tulokset-K1'!$Z$20</f>
        <v>Palermaa Osku</v>
      </c>
      <c r="B200" s="16">
        <f>'Tulokset-K1'!$AA$20</f>
        <v>203</v>
      </c>
      <c r="C200" s="16">
        <f>'Tulokset-K1'!$AB$20</f>
        <v>0</v>
      </c>
      <c r="D200" t="str">
        <f>'Tulokset-K1'!$Z$18</f>
        <v>Patteri</v>
      </c>
      <c r="E200" s="16" t="str">
        <f>'Tulokset-K2'!$Z$20</f>
        <v>Taalas Timi</v>
      </c>
      <c r="F200" s="16">
        <f>'Tulokset-K2'!$AA$20</f>
        <v>255</v>
      </c>
      <c r="G200" s="16">
        <f>'Tulokset-K2'!$AB$20</f>
        <v>2</v>
      </c>
      <c r="H200" t="str">
        <f>'Tulokset-K2'!$Z$18</f>
        <v>BcStory</v>
      </c>
      <c r="I200" s="16" t="str">
        <f>'Tulokset-K3'!$Z$20</f>
        <v>Luoto Timo</v>
      </c>
      <c r="J200" s="16">
        <f>'Tulokset-K3'!$AA$20</f>
        <v>156</v>
      </c>
      <c r="K200" s="16">
        <f>'Tulokset-K3'!$AB$20</f>
        <v>0</v>
      </c>
      <c r="L200" t="str">
        <f>'Tulokset-K3'!$Z$18</f>
        <v>GH</v>
      </c>
      <c r="M200" s="16" t="str">
        <f>'Tulokset-K4'!$Z$20</f>
        <v>Hyytiä Tatu</v>
      </c>
      <c r="N200" s="16">
        <f>'Tulokset-K4'!$AA$20</f>
        <v>160</v>
      </c>
      <c r="O200" s="16">
        <f>'Tulokset-K4'!$AB$20</f>
        <v>0</v>
      </c>
      <c r="P200" t="str">
        <f>'Tulokset-K4'!$Z$18</f>
        <v>WRB</v>
      </c>
      <c r="Q200" s="16" t="str">
        <f>'Tulokset-K5'!$Z$20</f>
        <v>Juutilainen Lenni</v>
      </c>
      <c r="R200" s="16">
        <f>'Tulokset-K5'!$AA$20</f>
        <v>211</v>
      </c>
      <c r="S200" s="16">
        <f>'Tulokset-K5'!$AB$20</f>
        <v>0</v>
      </c>
      <c r="T200" t="str">
        <f>'Tulokset-K5'!$Z$18</f>
        <v>Mainarit</v>
      </c>
      <c r="U200" s="16" t="str">
        <f>'Tulokset-K6'!$Z$20</f>
        <v>Lönnroth Patrik</v>
      </c>
      <c r="V200" s="16">
        <f>'Tulokset-K6'!$AA$20</f>
        <v>214</v>
      </c>
      <c r="W200" s="16">
        <f>'Tulokset-K6'!$AB$20</f>
        <v>2</v>
      </c>
      <c r="X200" t="str">
        <f>'Tulokset-K6'!$Z$18</f>
        <v>Mistral</v>
      </c>
      <c r="Y200" s="16" t="str">
        <f>'Tulokset-K7'!$Z$20</f>
        <v>Tahvanainen Santtu</v>
      </c>
      <c r="Z200" s="16">
        <f>'Tulokset-K7'!$AA$20</f>
        <v>245</v>
      </c>
      <c r="AA200" s="16">
        <f>'Tulokset-K7'!$AB$20</f>
        <v>2</v>
      </c>
      <c r="AB200" t="str">
        <f>'Tulokset-K7'!$Z$18</f>
        <v>Bay</v>
      </c>
      <c r="AC200" s="16" t="str">
        <f>'Tulokset-K8'!$Z$20</f>
        <v>Pirhonen Jarkko</v>
      </c>
      <c r="AD200" s="16">
        <f>'Tulokset-K8'!$AA$20</f>
        <v>177</v>
      </c>
      <c r="AE200" s="16">
        <f>'Tulokset-K8'!$AB$20</f>
        <v>0</v>
      </c>
      <c r="AF200" t="str">
        <f>'Tulokset-K8'!$Z$18</f>
        <v>BcStory</v>
      </c>
    </row>
    <row r="201" spans="1:32" x14ac:dyDescent="0.2">
      <c r="A201" s="16" t="str">
        <f>'Tulokset-K1'!$Z$21</f>
        <v>Toivonen Toni</v>
      </c>
      <c r="B201" s="16">
        <f>'Tulokset-K1'!$AA$21</f>
        <v>200</v>
      </c>
      <c r="C201" s="16">
        <f>'Tulokset-K1'!$AB$21</f>
        <v>2</v>
      </c>
      <c r="D201" t="str">
        <f>'Tulokset-K1'!$Z$18</f>
        <v>Patteri</v>
      </c>
      <c r="E201" s="16" t="str">
        <f>'Tulokset-K2'!$Z$21</f>
        <v>Juutilainen Santtu</v>
      </c>
      <c r="F201" s="16">
        <f>'Tulokset-K2'!$AA$21</f>
        <v>183</v>
      </c>
      <c r="G201" s="16">
        <f>'Tulokset-K2'!$AB$21</f>
        <v>0</v>
      </c>
      <c r="H201" t="str">
        <f>'Tulokset-K2'!$Z$18</f>
        <v>BcStory</v>
      </c>
      <c r="I201" s="16" t="str">
        <f>'Tulokset-K3'!$Z$21</f>
        <v>Partinen Risto</v>
      </c>
      <c r="J201" s="16">
        <f>'Tulokset-K3'!$AA$21</f>
        <v>225</v>
      </c>
      <c r="K201" s="16">
        <f>'Tulokset-K3'!$AB$21</f>
        <v>2</v>
      </c>
      <c r="L201" t="str">
        <f>'Tulokset-K3'!$Z$18</f>
        <v>GH</v>
      </c>
      <c r="M201" s="16" t="str">
        <f>'Tulokset-K4'!$Z$21</f>
        <v>Tuomela Henri</v>
      </c>
      <c r="N201" s="16">
        <f>'Tulokset-K4'!$AA$21</f>
        <v>167</v>
      </c>
      <c r="O201" s="16">
        <f>'Tulokset-K4'!$AB$21</f>
        <v>0</v>
      </c>
      <c r="P201" t="str">
        <f>'Tulokset-K4'!$Z$18</f>
        <v>WRB</v>
      </c>
      <c r="Q201" s="16" t="str">
        <f>'Tulokset-K5'!$Z$21</f>
        <v>Heino Mika</v>
      </c>
      <c r="R201" s="16">
        <f>'Tulokset-K5'!$AA$21</f>
        <v>237</v>
      </c>
      <c r="S201" s="16">
        <f>'Tulokset-K5'!$AB$21</f>
        <v>2</v>
      </c>
      <c r="T201" t="str">
        <f>'Tulokset-K5'!$Z$18</f>
        <v>Mainarit</v>
      </c>
      <c r="U201" s="16" t="str">
        <f>'Tulokset-K6'!$Z$21</f>
        <v>Nurminen Jukka</v>
      </c>
      <c r="V201" s="16">
        <f>'Tulokset-K6'!$AA$21</f>
        <v>157</v>
      </c>
      <c r="W201" s="16">
        <f>'Tulokset-K6'!$AB$21</f>
        <v>0</v>
      </c>
      <c r="X201" t="str">
        <f>'Tulokset-K6'!$Z$18</f>
        <v>Mistral</v>
      </c>
      <c r="Y201" s="16" t="str">
        <f>'Tulokset-K7'!$Z$21</f>
        <v>Leskinen Roni</v>
      </c>
      <c r="Z201" s="16">
        <f>'Tulokset-K7'!$AA$21</f>
        <v>175</v>
      </c>
      <c r="AA201" s="16">
        <f>'Tulokset-K7'!$AB$21</f>
        <v>0</v>
      </c>
      <c r="AB201" t="str">
        <f>'Tulokset-K7'!$Z$18</f>
        <v>Bay</v>
      </c>
      <c r="AC201" s="16" t="str">
        <f>'Tulokset-K8'!$Z$21</f>
        <v>Haldén Niko</v>
      </c>
      <c r="AD201" s="16">
        <f>'Tulokset-K8'!$AA$21</f>
        <v>173</v>
      </c>
      <c r="AE201" s="16">
        <f>'Tulokset-K8'!$AB$21</f>
        <v>0</v>
      </c>
      <c r="AF201" t="str">
        <f>'Tulokset-K8'!$Z$18</f>
        <v>BcStory</v>
      </c>
    </row>
    <row r="202" spans="1:32" x14ac:dyDescent="0.2">
      <c r="A202" s="16" t="str">
        <f>'Tulokset-K1'!$Z$22</f>
        <v>Hilokoski Karo</v>
      </c>
      <c r="B202" s="16">
        <f>'Tulokset-K1'!$AA$22</f>
        <v>183</v>
      </c>
      <c r="C202" s="16">
        <f>'Tulokset-K1'!$AB$22</f>
        <v>0</v>
      </c>
      <c r="D202" t="str">
        <f>'Tulokset-K1'!$Z$18</f>
        <v>Patteri</v>
      </c>
      <c r="E202" s="16" t="str">
        <f>'Tulokset-K2'!$Z$22</f>
        <v>Salomaa Kaaron</v>
      </c>
      <c r="F202" s="16">
        <f>'Tulokset-K2'!$AA$22</f>
        <v>176</v>
      </c>
      <c r="G202" s="16">
        <f>'Tulokset-K2'!$AB$22</f>
        <v>0</v>
      </c>
      <c r="H202" t="str">
        <f>'Tulokset-K2'!$Z$18</f>
        <v>BcStory</v>
      </c>
      <c r="I202" s="16" t="str">
        <f>'Tulokset-K3'!$Z$22</f>
        <v>Päiviö Patrik</v>
      </c>
      <c r="J202" s="16">
        <f>'Tulokset-K3'!$AA$22</f>
        <v>193</v>
      </c>
      <c r="K202" s="16">
        <f>'Tulokset-K3'!$AB$22</f>
        <v>2</v>
      </c>
      <c r="L202" t="str">
        <f>'Tulokset-K3'!$Z$18</f>
        <v>GH</v>
      </c>
      <c r="M202" s="16" t="str">
        <f>'Tulokset-K4'!$Z$22</f>
        <v>Röyttä Marko</v>
      </c>
      <c r="N202" s="16">
        <f>'Tulokset-K4'!$AA$22</f>
        <v>257</v>
      </c>
      <c r="O202" s="16">
        <f>'Tulokset-K4'!$AB$22</f>
        <v>2</v>
      </c>
      <c r="P202" t="str">
        <f>'Tulokset-K4'!$Z$18</f>
        <v>WRB</v>
      </c>
      <c r="Q202" s="16" t="str">
        <f>'Tulokset-K5'!$Z$22</f>
        <v>Väänänen Luukas</v>
      </c>
      <c r="R202" s="16">
        <f>'Tulokset-K5'!$AA$22</f>
        <v>171</v>
      </c>
      <c r="S202" s="16">
        <f>'Tulokset-K5'!$AB$22</f>
        <v>0</v>
      </c>
      <c r="T202" t="str">
        <f>'Tulokset-K5'!$Z$18</f>
        <v>Mainarit</v>
      </c>
      <c r="U202" s="16" t="str">
        <f>'Tulokset-K6'!$Z$22</f>
        <v>Tukiainen Antti</v>
      </c>
      <c r="V202" s="16">
        <f>'Tulokset-K6'!$AA$22</f>
        <v>180</v>
      </c>
      <c r="W202" s="16">
        <f>'Tulokset-K6'!$AB$22</f>
        <v>0</v>
      </c>
      <c r="X202" t="str">
        <f>'Tulokset-K6'!$Z$18</f>
        <v>Mistral</v>
      </c>
      <c r="Y202" s="16" t="str">
        <f>'Tulokset-K7'!$Z$22</f>
        <v>Ryhänen Teppo</v>
      </c>
      <c r="Z202" s="16">
        <f>'Tulokset-K7'!$AA$22</f>
        <v>151</v>
      </c>
      <c r="AA202" s="16">
        <f>'Tulokset-K7'!$AB$22</f>
        <v>0</v>
      </c>
      <c r="AB202" t="str">
        <f>'Tulokset-K7'!$Z$18</f>
        <v>Bay</v>
      </c>
      <c r="AC202" s="16" t="str">
        <f>'Tulokset-K8'!$Z$22</f>
        <v>Keskiruokanen Markus</v>
      </c>
      <c r="AD202" s="16">
        <f>'Tulokset-K8'!$AA$22</f>
        <v>217</v>
      </c>
      <c r="AE202" s="16">
        <f>'Tulokset-K8'!$AB$22</f>
        <v>2</v>
      </c>
      <c r="AF202" t="str">
        <f>'Tulokset-K8'!$Z$18</f>
        <v>BcStory</v>
      </c>
    </row>
    <row r="203" spans="1:32" x14ac:dyDescent="0.2">
      <c r="A203" s="16" t="str">
        <f>'Tulokset-K1'!$Z$23</f>
        <v>Javanainen Sami</v>
      </c>
      <c r="B203" s="16">
        <f>'Tulokset-K1'!$AA$23</f>
        <v>211</v>
      </c>
      <c r="C203" s="16">
        <f>'Tulokset-K1'!$AB$23</f>
        <v>2</v>
      </c>
      <c r="D203" t="str">
        <f>'Tulokset-K1'!$Z$18</f>
        <v>Patteri</v>
      </c>
      <c r="E203" s="16" t="str">
        <f>'Tulokset-K2'!$Z$23</f>
        <v>Keskiruokanen Markus</v>
      </c>
      <c r="F203" s="16">
        <f>'Tulokset-K2'!$AA$23</f>
        <v>208</v>
      </c>
      <c r="G203" s="16">
        <f>'Tulokset-K2'!$AB$23</f>
        <v>2</v>
      </c>
      <c r="H203" t="str">
        <f>'Tulokset-K2'!$Z$18</f>
        <v>BcStory</v>
      </c>
      <c r="I203" s="16" t="str">
        <f>'Tulokset-K3'!$Z$23</f>
        <v>Melanen Markus</v>
      </c>
      <c r="J203" s="16">
        <f>'Tulokset-K3'!$AA$23</f>
        <v>210</v>
      </c>
      <c r="K203" s="16">
        <f>'Tulokset-K3'!$AB$23</f>
        <v>2</v>
      </c>
      <c r="L203" t="str">
        <f>'Tulokset-K3'!$Z$18</f>
        <v>GH</v>
      </c>
      <c r="M203" s="16" t="str">
        <f>'Tulokset-K4'!$Z$23</f>
        <v>Tissarinen Simon</v>
      </c>
      <c r="N203" s="16">
        <f>'Tulokset-K4'!$AA$23</f>
        <v>209</v>
      </c>
      <c r="O203" s="16">
        <f>'Tulokset-K4'!$AB$23</f>
        <v>2</v>
      </c>
      <c r="P203" t="str">
        <f>'Tulokset-K4'!$Z$18</f>
        <v>WRB</v>
      </c>
      <c r="Q203" s="16" t="str">
        <f>'Tulokset-K5'!$Z$23</f>
        <v>Jehkinen Joonas</v>
      </c>
      <c r="R203" s="16">
        <f>'Tulokset-K5'!$AA$23</f>
        <v>180</v>
      </c>
      <c r="S203" s="16">
        <f>'Tulokset-K5'!$AB$23</f>
        <v>0</v>
      </c>
      <c r="T203" t="str">
        <f>'Tulokset-K5'!$Z$18</f>
        <v>Mainarit</v>
      </c>
      <c r="U203" s="16" t="str">
        <f>'Tulokset-K6'!$Z$23</f>
        <v>Kahila Otso</v>
      </c>
      <c r="V203" s="16">
        <f>'Tulokset-K6'!$AA$23</f>
        <v>193</v>
      </c>
      <c r="W203" s="16">
        <f>'Tulokset-K6'!$AB$23</f>
        <v>2</v>
      </c>
      <c r="X203" t="str">
        <f>'Tulokset-K6'!$Z$18</f>
        <v>Mistral</v>
      </c>
      <c r="Y203" s="16" t="str">
        <f>'Tulokset-K7'!$Z$23</f>
        <v>Ahokas Jesse</v>
      </c>
      <c r="Z203" s="16">
        <f>'Tulokset-K7'!$AA$23</f>
        <v>216</v>
      </c>
      <c r="AA203" s="16">
        <f>'Tulokset-K7'!$AB$23</f>
        <v>2</v>
      </c>
      <c r="AB203" t="str">
        <f>'Tulokset-K7'!$Z$18</f>
        <v>Bay</v>
      </c>
      <c r="AC203" s="16" t="str">
        <f>'Tulokset-K8'!$Z$23</f>
        <v>Salomaa Kaaron</v>
      </c>
      <c r="AD203" s="16">
        <f>'Tulokset-K8'!$AA$23</f>
        <v>169</v>
      </c>
      <c r="AE203" s="16">
        <f>'Tulokset-K8'!$AB$23</f>
        <v>0</v>
      </c>
      <c r="AF203" t="str">
        <f>'Tulokset-K8'!$Z$18</f>
        <v>BcStory</v>
      </c>
    </row>
    <row r="204" spans="1:32" x14ac:dyDescent="0.2">
      <c r="A204" s="16" t="str">
        <f>'Tulokset-K1'!$Z$24</f>
        <v>Konttila Saku</v>
      </c>
      <c r="B204" s="16">
        <f>'Tulokset-K1'!$AA$24</f>
        <v>224</v>
      </c>
      <c r="C204" s="16">
        <f>'Tulokset-K1'!$AB$24</f>
        <v>0</v>
      </c>
      <c r="D204" t="str">
        <f>'Tulokset-K1'!$Z$18</f>
        <v>Patteri</v>
      </c>
      <c r="E204" s="16" t="str">
        <f>'Tulokset-K2'!$Z$24</f>
        <v>Pirhonen Jarkko</v>
      </c>
      <c r="F204" s="16">
        <f>'Tulokset-K2'!$AA$24</f>
        <v>165</v>
      </c>
      <c r="G204" s="16">
        <f>'Tulokset-K2'!$AB$24</f>
        <v>0</v>
      </c>
      <c r="H204" t="str">
        <f>'Tulokset-K2'!$Z$18</f>
        <v>BcStory</v>
      </c>
      <c r="I204" s="16" t="str">
        <f>'Tulokset-K3'!$Z$24</f>
        <v>Hietarinne Klaus-Kristian</v>
      </c>
      <c r="J204" s="16">
        <f>'Tulokset-K3'!$AA$24</f>
        <v>208</v>
      </c>
      <c r="K204" s="16">
        <f>'Tulokset-K3'!$AB$24</f>
        <v>0</v>
      </c>
      <c r="L204" t="str">
        <f>'Tulokset-K3'!$Z$18</f>
        <v>GH</v>
      </c>
      <c r="M204" s="16" t="str">
        <f>'Tulokset-K4'!$Z$24</f>
        <v>Kivelä Riku-Petteri</v>
      </c>
      <c r="N204" s="16">
        <f>'Tulokset-K4'!$AA$24</f>
        <v>235</v>
      </c>
      <c r="O204" s="16">
        <f>'Tulokset-K4'!$AB$24</f>
        <v>2</v>
      </c>
      <c r="P204" t="str">
        <f>'Tulokset-K4'!$Z$18</f>
        <v>WRB</v>
      </c>
      <c r="Q204" s="16" t="str">
        <f>'Tulokset-K5'!$Z$24</f>
        <v>Rissanen Juho</v>
      </c>
      <c r="R204" s="16">
        <f>'Tulokset-K5'!$AA$24</f>
        <v>197</v>
      </c>
      <c r="S204" s="16">
        <f>'Tulokset-K5'!$AB$24</f>
        <v>2</v>
      </c>
      <c r="T204" t="str">
        <f>'Tulokset-K5'!$Z$18</f>
        <v>Mainarit</v>
      </c>
      <c r="U204" s="16" t="str">
        <f>'Tulokset-K6'!$Z$24</f>
        <v>Lönnroth Magnus</v>
      </c>
      <c r="V204" s="16">
        <f>'Tulokset-K6'!$AA$24</f>
        <v>247</v>
      </c>
      <c r="W204" s="16">
        <f>'Tulokset-K6'!$AB$24</f>
        <v>0</v>
      </c>
      <c r="X204" t="str">
        <f>'Tulokset-K6'!$Z$18</f>
        <v>Mistral</v>
      </c>
      <c r="Y204" s="16" t="str">
        <f>'Tulokset-K7'!$Z$24</f>
        <v>Tonteri Juhani</v>
      </c>
      <c r="Z204" s="16">
        <f>'Tulokset-K7'!$AA$24</f>
        <v>168</v>
      </c>
      <c r="AA204" s="16">
        <f>'Tulokset-K7'!$AB$24</f>
        <v>0</v>
      </c>
      <c r="AB204" t="str">
        <f>'Tulokset-K7'!$Z$18</f>
        <v>Bay</v>
      </c>
      <c r="AC204" s="16" t="str">
        <f>'Tulokset-K8'!$Z$24</f>
        <v>Juutilainen Santtu</v>
      </c>
      <c r="AD204" s="16">
        <f>'Tulokset-K8'!$AA$24</f>
        <v>205</v>
      </c>
      <c r="AE204" s="16">
        <f>'Tulokset-K8'!$AB$24</f>
        <v>0</v>
      </c>
      <c r="AF204" t="str">
        <f>'Tulokset-K8'!$Z$18</f>
        <v>BcStory</v>
      </c>
    </row>
    <row r="205" spans="1:32" x14ac:dyDescent="0.2">
      <c r="A205" s="16" t="str">
        <f>'Tulokset-K1'!$AD$20</f>
        <v>Lahti Jarno</v>
      </c>
      <c r="B205" s="16">
        <f>'Tulokset-K1'!$AE$20</f>
        <v>224</v>
      </c>
      <c r="C205" s="16">
        <f>'Tulokset-K1'!$AF$20</f>
        <v>2</v>
      </c>
      <c r="D205" t="str">
        <f>'Tulokset-K1'!$AD$18</f>
        <v>TKK</v>
      </c>
      <c r="E205" s="16" t="str">
        <f>'Tulokset-K2'!$AD$20</f>
        <v>Lönnroth Patrik</v>
      </c>
      <c r="F205" s="16">
        <f>'Tulokset-K2'!$AE$20</f>
        <v>144</v>
      </c>
      <c r="G205" s="16">
        <f>'Tulokset-K2'!$AF$20</f>
        <v>0</v>
      </c>
      <c r="H205" t="str">
        <f>'Tulokset-K2'!$AD$18</f>
        <v>Mistral</v>
      </c>
      <c r="I205" s="16" t="str">
        <f>'Tulokset-K3'!$AD$20</f>
        <v>Juselius Matti</v>
      </c>
      <c r="J205" s="16">
        <f>'Tulokset-K3'!$AE$20</f>
        <v>225</v>
      </c>
      <c r="K205" s="16">
        <f>'Tulokset-K3'!$AF$20</f>
        <v>2</v>
      </c>
      <c r="L205" t="str">
        <f>'Tulokset-K3'!$AD$18</f>
        <v>RäMe</v>
      </c>
      <c r="M205" s="16" t="str">
        <f>'Tulokset-K4'!$AD$20</f>
        <v>Lindgren Jussi</v>
      </c>
      <c r="N205" s="16">
        <f>'Tulokset-K4'!$AE$20</f>
        <v>182</v>
      </c>
      <c r="O205" s="16">
        <f>'Tulokset-K4'!$AF$20</f>
        <v>2</v>
      </c>
      <c r="P205" t="str">
        <f>'Tulokset-K4'!$AD$18</f>
        <v>GB</v>
      </c>
      <c r="Q205" s="16" t="str">
        <f>'Tulokset-K5'!$AD$20</f>
        <v>Hyytiä Tatu</v>
      </c>
      <c r="R205" s="16">
        <f>'Tulokset-K5'!$AE$20</f>
        <v>221</v>
      </c>
      <c r="S205" s="16">
        <f>'Tulokset-K5'!$AF$20</f>
        <v>2</v>
      </c>
      <c r="T205" t="str">
        <f>'Tulokset-K5'!$AD$18</f>
        <v>WRB</v>
      </c>
      <c r="U205" s="16" t="str">
        <f>'Tulokset-K6'!$AD$20</f>
        <v>Hilokoski Karo</v>
      </c>
      <c r="V205" s="16">
        <f>'Tulokset-K6'!$AE$20</f>
        <v>164</v>
      </c>
      <c r="W205" s="16">
        <f>'Tulokset-K6'!$AF$20</f>
        <v>0</v>
      </c>
      <c r="X205" t="str">
        <f>'Tulokset-K6'!$AD$18</f>
        <v>Patteri</v>
      </c>
      <c r="Y205" s="16" t="str">
        <f>'Tulokset-K7'!$AD$20</f>
        <v>Häggman Ville</v>
      </c>
      <c r="Z205" s="16">
        <f>'Tulokset-K7'!$AE$20</f>
        <v>194</v>
      </c>
      <c r="AA205" s="16">
        <f>'Tulokset-K7'!$AF$20</f>
        <v>0</v>
      </c>
      <c r="AB205" t="str">
        <f>'Tulokset-K7'!$AD$18</f>
        <v>TKK</v>
      </c>
      <c r="AC205" s="16" t="str">
        <f>'Tulokset-K8'!$AD$20</f>
        <v>Lönnroth Patrik</v>
      </c>
      <c r="AD205" s="16">
        <f>'Tulokset-K8'!$AE$20</f>
        <v>194</v>
      </c>
      <c r="AE205" s="16">
        <f>'Tulokset-K8'!$AF$20</f>
        <v>2</v>
      </c>
      <c r="AF205" t="str">
        <f>'Tulokset-K8'!$AD$18</f>
        <v>Mistral</v>
      </c>
    </row>
    <row r="206" spans="1:32" x14ac:dyDescent="0.2">
      <c r="A206" s="16" t="str">
        <f>'Tulokset-K1'!$AD$21</f>
        <v>Broms Atte</v>
      </c>
      <c r="B206" s="16">
        <f>'Tulokset-K1'!$AE$21</f>
        <v>179</v>
      </c>
      <c r="C206" s="16">
        <f>'Tulokset-K1'!$AF$21</f>
        <v>0</v>
      </c>
      <c r="D206" t="str">
        <f>'Tulokset-K1'!$AD$18</f>
        <v>TKK</v>
      </c>
      <c r="E206" s="16" t="str">
        <f>'Tulokset-K2'!$AD$21</f>
        <v>Nurminen Jukka</v>
      </c>
      <c r="F206" s="16">
        <f>'Tulokset-K2'!$AE$21</f>
        <v>209</v>
      </c>
      <c r="G206" s="16">
        <f>'Tulokset-K2'!$AF$21</f>
        <v>2</v>
      </c>
      <c r="H206" t="str">
        <f>'Tulokset-K2'!$AD$18</f>
        <v>Mistral</v>
      </c>
      <c r="I206" s="16" t="str">
        <f>'Tulokset-K3'!$AD$21</f>
        <v>Huusko Kalle</v>
      </c>
      <c r="J206" s="16">
        <f>'Tulokset-K3'!$AE$21</f>
        <v>156</v>
      </c>
      <c r="K206" s="16">
        <f>'Tulokset-K3'!$AF$21</f>
        <v>0</v>
      </c>
      <c r="L206" t="str">
        <f>'Tulokset-K3'!$AD$18</f>
        <v>RäMe</v>
      </c>
      <c r="M206" s="16" t="str">
        <f>'Tulokset-K4'!$AD$21</f>
        <v>Saikkala Leevi</v>
      </c>
      <c r="N206" s="16">
        <f>'Tulokset-K4'!$AE$21</f>
        <v>202</v>
      </c>
      <c r="O206" s="16">
        <f>'Tulokset-K4'!$AF$21</f>
        <v>2</v>
      </c>
      <c r="P206" t="str">
        <f>'Tulokset-K4'!$AD$18</f>
        <v>GB</v>
      </c>
      <c r="Q206" s="16" t="str">
        <f>'Tulokset-K5'!$AD$21</f>
        <v>Olsson Nico</v>
      </c>
      <c r="R206" s="16">
        <f>'Tulokset-K5'!$AE$21</f>
        <v>192</v>
      </c>
      <c r="S206" s="16">
        <f>'Tulokset-K5'!$AF$21</f>
        <v>0</v>
      </c>
      <c r="T206" t="str">
        <f>'Tulokset-K5'!$AD$18</f>
        <v>WRB</v>
      </c>
      <c r="U206" s="16" t="str">
        <f>'Tulokset-K6'!$AD$21</f>
        <v>Javanainen Sami</v>
      </c>
      <c r="V206" s="16">
        <f>'Tulokset-K6'!$AE$21</f>
        <v>234</v>
      </c>
      <c r="W206" s="16">
        <f>'Tulokset-K6'!$AF$21</f>
        <v>2</v>
      </c>
      <c r="X206" t="str">
        <f>'Tulokset-K6'!$AD$18</f>
        <v>Patteri</v>
      </c>
      <c r="Y206" s="16" t="str">
        <f>'Tulokset-K7'!$AD$21</f>
        <v>Kivioja Lauri</v>
      </c>
      <c r="Z206" s="16">
        <f>'Tulokset-K7'!$AE$21</f>
        <v>176</v>
      </c>
      <c r="AA206" s="16">
        <f>'Tulokset-K7'!$AF$21</f>
        <v>2</v>
      </c>
      <c r="AB206" t="str">
        <f>'Tulokset-K7'!$AD$18</f>
        <v>TKK</v>
      </c>
      <c r="AC206" s="16" t="str">
        <f>'Tulokset-K8'!$AD$21</f>
        <v>Nurminen Jukka</v>
      </c>
      <c r="AD206" s="16">
        <f>'Tulokset-K8'!$AE$21</f>
        <v>180</v>
      </c>
      <c r="AE206" s="16">
        <f>'Tulokset-K8'!$AF$21</f>
        <v>2</v>
      </c>
      <c r="AF206" t="str">
        <f>'Tulokset-K8'!$AD$18</f>
        <v>Mistral</v>
      </c>
    </row>
    <row r="207" spans="1:32" x14ac:dyDescent="0.2">
      <c r="A207" s="16" t="str">
        <f>'Tulokset-K1'!$AD$22</f>
        <v>Puumala Henrik</v>
      </c>
      <c r="B207" s="16">
        <f>'Tulokset-K1'!$AE$22</f>
        <v>210</v>
      </c>
      <c r="C207" s="16">
        <f>'Tulokset-K1'!$AF$22</f>
        <v>2</v>
      </c>
      <c r="D207" t="str">
        <f>'Tulokset-K1'!$AD$18</f>
        <v>TKK</v>
      </c>
      <c r="E207" s="16" t="str">
        <f>'Tulokset-K2'!$AD$22</f>
        <v>Sinilaakso Jarmo</v>
      </c>
      <c r="F207" s="16">
        <f>'Tulokset-K2'!$AE$22</f>
        <v>225</v>
      </c>
      <c r="G207" s="16">
        <f>'Tulokset-K2'!$AF$22</f>
        <v>2</v>
      </c>
      <c r="H207" t="str">
        <f>'Tulokset-K2'!$AD$18</f>
        <v>Mistral</v>
      </c>
      <c r="I207" s="16" t="str">
        <f>'Tulokset-K3'!$AD$22</f>
        <v>Mäyry Pekka</v>
      </c>
      <c r="J207" s="16">
        <f>'Tulokset-K3'!$AE$22</f>
        <v>155</v>
      </c>
      <c r="K207" s="16">
        <f>'Tulokset-K3'!$AF$22</f>
        <v>0</v>
      </c>
      <c r="L207" t="str">
        <f>'Tulokset-K3'!$AD$18</f>
        <v>RäMe</v>
      </c>
      <c r="M207" s="16" t="str">
        <f>'Tulokset-K4'!$AD$22</f>
        <v>Pajari Olli-Pekka</v>
      </c>
      <c r="N207" s="16">
        <f>'Tulokset-K4'!$AE$22</f>
        <v>183</v>
      </c>
      <c r="O207" s="16">
        <f>'Tulokset-K4'!$AF$22</f>
        <v>0</v>
      </c>
      <c r="P207" t="str">
        <f>'Tulokset-K4'!$AD$18</f>
        <v>GB</v>
      </c>
      <c r="Q207" s="16" t="str">
        <f>'Tulokset-K5'!$AD$22</f>
        <v>Röyttä Marko</v>
      </c>
      <c r="R207" s="16">
        <f>'Tulokset-K5'!$AE$22</f>
        <v>172</v>
      </c>
      <c r="S207" s="16">
        <f>'Tulokset-K5'!$AF$22</f>
        <v>2</v>
      </c>
      <c r="T207" t="str">
        <f>'Tulokset-K5'!$AD$18</f>
        <v>WRB</v>
      </c>
      <c r="U207" s="16" t="str">
        <f>'Tulokset-K6'!$AD$22</f>
        <v>Ros Sebastian</v>
      </c>
      <c r="V207" s="16">
        <f>'Tulokset-K6'!$AE$22</f>
        <v>192</v>
      </c>
      <c r="W207" s="16">
        <f>'Tulokset-K6'!$AF$22</f>
        <v>2</v>
      </c>
      <c r="X207" t="str">
        <f>'Tulokset-K6'!$AD$18</f>
        <v>Patteri</v>
      </c>
      <c r="Y207" s="16" t="str">
        <f>'Tulokset-K7'!$AD$22</f>
        <v>Lahti Markus</v>
      </c>
      <c r="Z207" s="16">
        <f>'Tulokset-K7'!$AE$22</f>
        <v>158</v>
      </c>
      <c r="AA207" s="16">
        <f>'Tulokset-K7'!$AF$22</f>
        <v>2</v>
      </c>
      <c r="AB207" t="str">
        <f>'Tulokset-K7'!$AD$18</f>
        <v>TKK</v>
      </c>
      <c r="AC207" s="16" t="str">
        <f>'Tulokset-K8'!$AD$22</f>
        <v>Tukiainen Antti</v>
      </c>
      <c r="AD207" s="16">
        <f>'Tulokset-K8'!$AE$22</f>
        <v>189</v>
      </c>
      <c r="AE207" s="16">
        <f>'Tulokset-K8'!$AF$22</f>
        <v>0</v>
      </c>
      <c r="AF207" t="str">
        <f>'Tulokset-K8'!$AD$18</f>
        <v>Mistral</v>
      </c>
    </row>
    <row r="208" spans="1:32" x14ac:dyDescent="0.2">
      <c r="A208" s="16" t="str">
        <f>'Tulokset-K1'!$AD$23</f>
        <v>Heinonen Markus</v>
      </c>
      <c r="B208" s="16">
        <f>'Tulokset-K1'!$AE$23</f>
        <v>194</v>
      </c>
      <c r="C208" s="16">
        <f>'Tulokset-K1'!$AF$23</f>
        <v>0</v>
      </c>
      <c r="D208" t="str">
        <f>'Tulokset-K1'!$AD$18</f>
        <v>TKK</v>
      </c>
      <c r="E208" s="16" t="str">
        <f>'Tulokset-K2'!$AD$23</f>
        <v>Kahila Otso</v>
      </c>
      <c r="F208" s="16">
        <f>'Tulokset-K2'!$AE$23</f>
        <v>150</v>
      </c>
      <c r="G208" s="16">
        <f>'Tulokset-K2'!$AF$23</f>
        <v>0</v>
      </c>
      <c r="H208" t="str">
        <f>'Tulokset-K2'!$AD$18</f>
        <v>Mistral</v>
      </c>
      <c r="I208" s="16" t="str">
        <f>'Tulokset-K3'!$AD$23</f>
        <v>Hyrkkö Eemil</v>
      </c>
      <c r="J208" s="16">
        <f>'Tulokset-K3'!$AE$23</f>
        <v>195</v>
      </c>
      <c r="K208" s="16">
        <f>'Tulokset-K3'!$AF$23</f>
        <v>0</v>
      </c>
      <c r="L208" t="str">
        <f>'Tulokset-K3'!$AD$18</f>
        <v>RäMe</v>
      </c>
      <c r="M208" s="16" t="str">
        <f>'Tulokset-K4'!$AD$23</f>
        <v>Puharinen Pyry</v>
      </c>
      <c r="N208" s="16">
        <f>'Tulokset-K4'!$AE$23</f>
        <v>155</v>
      </c>
      <c r="O208" s="16">
        <f>'Tulokset-K4'!$AF$23</f>
        <v>0</v>
      </c>
      <c r="P208" t="str">
        <f>'Tulokset-K4'!$AD$18</f>
        <v>GB</v>
      </c>
      <c r="Q208" s="16" t="str">
        <f>'Tulokset-K5'!$AD$23</f>
        <v>Tissarinen Simon</v>
      </c>
      <c r="R208" s="16">
        <f>'Tulokset-K5'!$AE$23</f>
        <v>248</v>
      </c>
      <c r="S208" s="16">
        <f>'Tulokset-K5'!$AF$23</f>
        <v>2</v>
      </c>
      <c r="T208" t="str">
        <f>'Tulokset-K5'!$AD$18</f>
        <v>WRB</v>
      </c>
      <c r="U208" s="16" t="str">
        <f>'Tulokset-K6'!$AD$23</f>
        <v>Teivainen Tommi</v>
      </c>
      <c r="V208" s="16">
        <f>'Tulokset-K6'!$AE$23</f>
        <v>168</v>
      </c>
      <c r="W208" s="16">
        <f>'Tulokset-K6'!$AF$23</f>
        <v>0</v>
      </c>
      <c r="X208" t="str">
        <f>'Tulokset-K6'!$AD$18</f>
        <v>Patteri</v>
      </c>
      <c r="Y208" s="16" t="str">
        <f>'Tulokset-K7'!$AD$23</f>
        <v>Salonen Petteri</v>
      </c>
      <c r="Z208" s="16">
        <f>'Tulokset-K7'!$AE$23</f>
        <v>203</v>
      </c>
      <c r="AA208" s="16">
        <f>'Tulokset-K7'!$AF$23</f>
        <v>0</v>
      </c>
      <c r="AB208" t="str">
        <f>'Tulokset-K7'!$AD$18</f>
        <v>TKK</v>
      </c>
      <c r="AC208" s="16" t="str">
        <f>'Tulokset-K8'!$AD$23</f>
        <v>Sinilaakso Jarmo</v>
      </c>
      <c r="AD208" s="16">
        <f>'Tulokset-K8'!$AE$23</f>
        <v>195</v>
      </c>
      <c r="AE208" s="16">
        <f>'Tulokset-K8'!$AF$23</f>
        <v>2</v>
      </c>
      <c r="AF208" t="str">
        <f>'Tulokset-K8'!$AD$18</f>
        <v>Mistral</v>
      </c>
    </row>
    <row r="209" spans="1:32" x14ac:dyDescent="0.2">
      <c r="A209" s="16" t="str">
        <f>'Tulokset-K1'!$AD$24</f>
        <v>Salonen Petteri</v>
      </c>
      <c r="B209" s="16">
        <f>'Tulokset-K1'!$AE$24</f>
        <v>225</v>
      </c>
      <c r="C209" s="16">
        <f>'Tulokset-K1'!$AF$24</f>
        <v>2</v>
      </c>
      <c r="D209" t="str">
        <f>'Tulokset-K1'!$AD$18</f>
        <v>TKK</v>
      </c>
      <c r="E209" s="16" t="str">
        <f>'Tulokset-K2'!$AD$24</f>
        <v>Lönnroth Magnus</v>
      </c>
      <c r="F209" s="16">
        <f>'Tulokset-K2'!$AE$24</f>
        <v>202</v>
      </c>
      <c r="G209" s="16">
        <f>'Tulokset-K2'!$AF$24</f>
        <v>2</v>
      </c>
      <c r="H209" t="str">
        <f>'Tulokset-K2'!$AD$18</f>
        <v>Mistral</v>
      </c>
      <c r="I209" s="16" t="str">
        <f>'Tulokset-K3'!$AD$24</f>
        <v>Lindholm Jesse</v>
      </c>
      <c r="J209" s="16">
        <f>'Tulokset-K3'!$AE$24</f>
        <v>210</v>
      </c>
      <c r="K209" s="16">
        <f>'Tulokset-K3'!$AF$24</f>
        <v>2</v>
      </c>
      <c r="L209" t="str">
        <f>'Tulokset-K3'!$AD$18</f>
        <v>RäMe</v>
      </c>
      <c r="M209" s="16" t="str">
        <f>'Tulokset-K4'!$AD$24</f>
        <v>Putkisto Teemu</v>
      </c>
      <c r="N209" s="16">
        <f>'Tulokset-K4'!$AE$24</f>
        <v>202</v>
      </c>
      <c r="O209" s="16">
        <f>'Tulokset-K4'!$AF$24</f>
        <v>0</v>
      </c>
      <c r="P209" t="str">
        <f>'Tulokset-K4'!$AD$18</f>
        <v>GB</v>
      </c>
      <c r="Q209" s="16" t="str">
        <f>'Tulokset-K5'!$AD$24</f>
        <v>Kivelä Riku-Petteri</v>
      </c>
      <c r="R209" s="16">
        <f>'Tulokset-K5'!$AE$24</f>
        <v>152</v>
      </c>
      <c r="S209" s="16">
        <f>'Tulokset-K5'!$AF$24</f>
        <v>0</v>
      </c>
      <c r="T209" t="str">
        <f>'Tulokset-K5'!$AD$18</f>
        <v>WRB</v>
      </c>
      <c r="U209" s="16" t="str">
        <f>'Tulokset-K6'!$AD$24</f>
        <v>Konttila Saku</v>
      </c>
      <c r="V209" s="16">
        <f>'Tulokset-K6'!$AE$24</f>
        <v>252</v>
      </c>
      <c r="W209" s="16">
        <f>'Tulokset-K6'!$AF$24</f>
        <v>2</v>
      </c>
      <c r="X209" t="str">
        <f>'Tulokset-K6'!$AD$18</f>
        <v>Patteri</v>
      </c>
      <c r="Y209" s="16" t="str">
        <f>'Tulokset-K7'!$AD$24</f>
        <v>Lahti Jarno</v>
      </c>
      <c r="Z209" s="16">
        <f>'Tulokset-K7'!$AE$24</f>
        <v>266</v>
      </c>
      <c r="AA209" s="16">
        <f>'Tulokset-K7'!$AF$24</f>
        <v>2</v>
      </c>
      <c r="AB209" t="str">
        <f>'Tulokset-K7'!$AD$18</f>
        <v>TKK</v>
      </c>
      <c r="AC209" s="16" t="str">
        <f>'Tulokset-K8'!$AD$24</f>
        <v>Lönnroth Magnus</v>
      </c>
      <c r="AD209" s="16">
        <f>'Tulokset-K8'!$AE$24</f>
        <v>228</v>
      </c>
      <c r="AE209" s="16">
        <f>'Tulokset-K8'!$AF$24</f>
        <v>2</v>
      </c>
      <c r="AF209" t="str">
        <f>'Tulokset-K8'!$AD$18</f>
        <v>Mistral</v>
      </c>
    </row>
    <row r="210" spans="1:32" x14ac:dyDescent="0.2">
      <c r="A210" s="16" t="str">
        <f>'Tulokset-K1'!$Z$31</f>
        <v>Hyytiä Tatu</v>
      </c>
      <c r="B210" s="16">
        <f>'Tulokset-K1'!$AA$31</f>
        <v>178</v>
      </c>
      <c r="C210" s="16">
        <f>'Tulokset-K1'!$AB$31</f>
        <v>2</v>
      </c>
      <c r="D210" t="str">
        <f>'Tulokset-K1'!$Z$29</f>
        <v>WRB</v>
      </c>
      <c r="E210" s="16" t="str">
        <f>'Tulokset-K2'!$Z$31</f>
        <v>Huusko Kalle</v>
      </c>
      <c r="F210" s="16">
        <f>'Tulokset-K2'!$AA$31</f>
        <v>146</v>
      </c>
      <c r="G210" s="16">
        <f>'Tulokset-K2'!$AB$31</f>
        <v>0</v>
      </c>
      <c r="H210" t="str">
        <f>'Tulokset-K2'!$Z$29</f>
        <v>RäMe</v>
      </c>
      <c r="I210" s="16" t="str">
        <f>'Tulokset-K3'!$Z$31</f>
        <v>Oksanen Joni</v>
      </c>
      <c r="J210" s="16">
        <f>'Tulokset-K3'!$AA$31</f>
        <v>184</v>
      </c>
      <c r="K210" s="16">
        <f>'Tulokset-K3'!$AB$31</f>
        <v>0</v>
      </c>
      <c r="L210" t="str">
        <f>'Tulokset-K3'!$Z$29</f>
        <v>AllStars</v>
      </c>
      <c r="M210" s="16" t="str">
        <f>'Tulokset-K4'!$Z$31</f>
        <v>Lönnroth Patrik</v>
      </c>
      <c r="N210" s="16">
        <f>'Tulokset-K4'!$AA$31</f>
        <v>242</v>
      </c>
      <c r="O210" s="16">
        <f>'Tulokset-K4'!$AB$31</f>
        <v>2</v>
      </c>
      <c r="P210" t="str">
        <f>'Tulokset-K4'!$Z$29</f>
        <v>Mistral</v>
      </c>
      <c r="Q210" s="16" t="str">
        <f>'Tulokset-K5'!$Z$31</f>
        <v>Melanen Markus</v>
      </c>
      <c r="R210" s="16">
        <f>'Tulokset-K5'!$AA$31</f>
        <v>233</v>
      </c>
      <c r="S210" s="16">
        <f>'Tulokset-K5'!$AB$31</f>
        <v>2</v>
      </c>
      <c r="T210" t="str">
        <f>'Tulokset-K5'!$Z$29</f>
        <v>GH</v>
      </c>
      <c r="U210" s="16" t="str">
        <f>'Tulokset-K6'!$Z$31</f>
        <v>Oksanen Joni</v>
      </c>
      <c r="V210" s="16">
        <f>'Tulokset-K6'!$AA$31</f>
        <v>177</v>
      </c>
      <c r="W210" s="16">
        <f>'Tulokset-K6'!$AB$31</f>
        <v>0</v>
      </c>
      <c r="X210" t="str">
        <f>'Tulokset-K6'!$Z$29</f>
        <v>AllStars</v>
      </c>
      <c r="Y210" s="16" t="str">
        <f>'Tulokset-K7'!$Z$31</f>
        <v>Lönnroth Patrik</v>
      </c>
      <c r="Z210" s="16">
        <f>'Tulokset-K7'!$AA$31</f>
        <v>187</v>
      </c>
      <c r="AA210" s="16">
        <f>'Tulokset-K7'!$AB$31</f>
        <v>0</v>
      </c>
      <c r="AB210" t="str">
        <f>'Tulokset-K7'!$Z$29</f>
        <v>Mistral</v>
      </c>
      <c r="AC210" s="16" t="str">
        <f>'Tulokset-K8'!$Z$31</f>
        <v>Laine Henry</v>
      </c>
      <c r="AD210" s="16">
        <f>'Tulokset-K8'!$AA$31</f>
        <v>203</v>
      </c>
      <c r="AE210" s="16">
        <f>'Tulokset-K8'!$AB$31</f>
        <v>2</v>
      </c>
      <c r="AF210" t="str">
        <f>'Tulokset-K8'!$Z$29</f>
        <v>Bay</v>
      </c>
    </row>
    <row r="211" spans="1:32" x14ac:dyDescent="0.2">
      <c r="A211" s="16" t="str">
        <f>'Tulokset-K1'!$Z$32</f>
        <v>Saari Kari</v>
      </c>
      <c r="B211" s="16">
        <f>'Tulokset-K1'!$AA$32</f>
        <v>187</v>
      </c>
      <c r="C211" s="16">
        <f>'Tulokset-K1'!$AB$32</f>
        <v>2</v>
      </c>
      <c r="D211" t="str">
        <f>'Tulokset-K1'!$Z$29</f>
        <v>WRB</v>
      </c>
      <c r="E211" s="16" t="str">
        <f>'Tulokset-K2'!$Z$32</f>
        <v>Lindholm Jesse</v>
      </c>
      <c r="F211" s="16">
        <f>'Tulokset-K2'!$AA$32</f>
        <v>238</v>
      </c>
      <c r="G211" s="16">
        <f>'Tulokset-K2'!$AB$32</f>
        <v>2</v>
      </c>
      <c r="H211" t="str">
        <f>'Tulokset-K2'!$Z$29</f>
        <v>RäMe</v>
      </c>
      <c r="I211" s="16" t="str">
        <f>'Tulokset-K3'!$Z$32</f>
        <v>Mukkula Rami</v>
      </c>
      <c r="J211" s="16">
        <f>'Tulokset-K3'!$AA$32</f>
        <v>215</v>
      </c>
      <c r="K211" s="16">
        <f>'Tulokset-K3'!$AB$32</f>
        <v>0</v>
      </c>
      <c r="L211" t="str">
        <f>'Tulokset-K3'!$Z$29</f>
        <v>AllStars</v>
      </c>
      <c r="M211" s="16" t="str">
        <f>'Tulokset-K4'!$Z$32</f>
        <v>Tukiainen Antti</v>
      </c>
      <c r="N211" s="16">
        <f>'Tulokset-K4'!$AA$32</f>
        <v>167</v>
      </c>
      <c r="O211" s="16">
        <f>'Tulokset-K4'!$AB$32</f>
        <v>2</v>
      </c>
      <c r="P211" t="str">
        <f>'Tulokset-K4'!$Z$29</f>
        <v>Mistral</v>
      </c>
      <c r="Q211" s="16" t="str">
        <f>'Tulokset-K5'!$Z$32</f>
        <v>Hietarinne Klaus-Kristian</v>
      </c>
      <c r="R211" s="16">
        <f>'Tulokset-K5'!$AA$32</f>
        <v>202</v>
      </c>
      <c r="S211" s="16">
        <f>'Tulokset-K5'!$AB$32</f>
        <v>0</v>
      </c>
      <c r="T211" t="str">
        <f>'Tulokset-K5'!$Z$29</f>
        <v>GH</v>
      </c>
      <c r="U211" s="16" t="str">
        <f>'Tulokset-K6'!$Z$32</f>
        <v>Oksanen Mika</v>
      </c>
      <c r="V211" s="16">
        <f>'Tulokset-K6'!$AA$32</f>
        <v>217</v>
      </c>
      <c r="W211" s="16">
        <f>'Tulokset-K6'!$AB$32</f>
        <v>0</v>
      </c>
      <c r="X211" t="str">
        <f>'Tulokset-K6'!$Z$29</f>
        <v>AllStars</v>
      </c>
      <c r="Y211" s="16" t="str">
        <f>'Tulokset-K7'!$Z$32</f>
        <v>Tukiainen Antti</v>
      </c>
      <c r="Z211" s="16">
        <f>'Tulokset-K7'!$AA$32</f>
        <v>210</v>
      </c>
      <c r="AA211" s="16">
        <f>'Tulokset-K7'!$AB$32</f>
        <v>2</v>
      </c>
      <c r="AB211" t="str">
        <f>'Tulokset-K7'!$Z$29</f>
        <v>Mistral</v>
      </c>
      <c r="AC211" s="16" t="str">
        <f>'Tulokset-K8'!$Z$32</f>
        <v>Leskinen Roni</v>
      </c>
      <c r="AD211" s="16">
        <f>'Tulokset-K8'!$AA$32</f>
        <v>221</v>
      </c>
      <c r="AE211" s="16">
        <f>'Tulokset-K8'!$AB$32</f>
        <v>2</v>
      </c>
      <c r="AF211" t="str">
        <f>'Tulokset-K8'!$Z$29</f>
        <v>Bay</v>
      </c>
    </row>
    <row r="212" spans="1:32" x14ac:dyDescent="0.2">
      <c r="A212" s="16" t="str">
        <f>'Tulokset-K1'!$Z$33</f>
        <v>Röyttä Marko</v>
      </c>
      <c r="B212" s="16">
        <f>'Tulokset-K1'!$AA$33</f>
        <v>232</v>
      </c>
      <c r="C212" s="16">
        <f>'Tulokset-K1'!$AB$33</f>
        <v>2</v>
      </c>
      <c r="D212" t="str">
        <f>'Tulokset-K1'!$Z$29</f>
        <v>WRB</v>
      </c>
      <c r="E212" s="16" t="str">
        <f>'Tulokset-K2'!$Z$33</f>
        <v>Mäyry Pekka</v>
      </c>
      <c r="F212" s="16">
        <f>'Tulokset-K2'!$AA$33</f>
        <v>185</v>
      </c>
      <c r="G212" s="16">
        <f>'Tulokset-K2'!$AB$33</f>
        <v>0</v>
      </c>
      <c r="H212" t="str">
        <f>'Tulokset-K2'!$Z$29</f>
        <v>RäMe</v>
      </c>
      <c r="I212" s="16" t="str">
        <f>'Tulokset-K3'!$Z$33</f>
        <v>Susiluoto Sebastian</v>
      </c>
      <c r="J212" s="16">
        <f>'Tulokset-K3'!$AA$33</f>
        <v>195</v>
      </c>
      <c r="K212" s="16">
        <f>'Tulokset-K3'!$AB$33</f>
        <v>2</v>
      </c>
      <c r="L212" t="str">
        <f>'Tulokset-K3'!$Z$29</f>
        <v>AllStars</v>
      </c>
      <c r="M212" s="16" t="str">
        <f>'Tulokset-K4'!$Z$33</f>
        <v>Kahila Otso</v>
      </c>
      <c r="N212" s="16">
        <f>'Tulokset-K4'!$AA$33</f>
        <v>191</v>
      </c>
      <c r="O212" s="16">
        <f>'Tulokset-K4'!$AB$33</f>
        <v>0</v>
      </c>
      <c r="P212" t="str">
        <f>'Tulokset-K4'!$Z$29</f>
        <v>Mistral</v>
      </c>
      <c r="Q212" s="16" t="str">
        <f>'Tulokset-K5'!$Z$33</f>
        <v>Päiviö Patrik</v>
      </c>
      <c r="R212" s="16">
        <f>'Tulokset-K5'!$AA$33</f>
        <v>193</v>
      </c>
      <c r="S212" s="16">
        <f>'Tulokset-K5'!$AB$33</f>
        <v>2</v>
      </c>
      <c r="T212" t="str">
        <f>'Tulokset-K5'!$Z$29</f>
        <v>GH</v>
      </c>
      <c r="U212" s="16" t="str">
        <f>'Tulokset-K6'!$Z$33</f>
        <v>Järvinen Kimmo</v>
      </c>
      <c r="V212" s="16">
        <f>'Tulokset-K6'!$AA$33</f>
        <v>159</v>
      </c>
      <c r="W212" s="16">
        <f>'Tulokset-K6'!$AB$33</f>
        <v>0</v>
      </c>
      <c r="X212" t="str">
        <f>'Tulokset-K6'!$Z$29</f>
        <v>AllStars</v>
      </c>
      <c r="Y212" s="16" t="str">
        <f>'Tulokset-K7'!$Z$33</f>
        <v>Sinilaakso Jarmo</v>
      </c>
      <c r="Z212" s="16">
        <f>'Tulokset-K7'!$AA$33</f>
        <v>247</v>
      </c>
      <c r="AA212" s="16">
        <f>'Tulokset-K7'!$AB$33</f>
        <v>2</v>
      </c>
      <c r="AB212" t="str">
        <f>'Tulokset-K7'!$Z$29</f>
        <v>Mistral</v>
      </c>
      <c r="AC212" s="16" t="str">
        <f>'Tulokset-K8'!$Z$33</f>
        <v>Leskinen Simo</v>
      </c>
      <c r="AD212" s="16">
        <f>'Tulokset-K8'!$AA$33</f>
        <v>172</v>
      </c>
      <c r="AE212" s="16">
        <f>'Tulokset-K8'!$AB$33</f>
        <v>0</v>
      </c>
      <c r="AF212" t="str">
        <f>'Tulokset-K8'!$Z$29</f>
        <v>Bay</v>
      </c>
    </row>
    <row r="213" spans="1:32" x14ac:dyDescent="0.2">
      <c r="A213" s="16" t="str">
        <f>'Tulokset-K1'!$Z$34</f>
        <v>Tissarinen Simon</v>
      </c>
      <c r="B213" s="16">
        <f>'Tulokset-K1'!$AA$34</f>
        <v>230</v>
      </c>
      <c r="C213" s="16">
        <f>'Tulokset-K1'!$AB$34</f>
        <v>2</v>
      </c>
      <c r="D213" t="str">
        <f>'Tulokset-K1'!$Z$29</f>
        <v>WRB</v>
      </c>
      <c r="E213" s="16" t="str">
        <f>'Tulokset-K2'!$Z$34</f>
        <v>Juselius Matti</v>
      </c>
      <c r="F213" s="16">
        <f>'Tulokset-K2'!$AA$34</f>
        <v>211</v>
      </c>
      <c r="G213" s="16">
        <f>'Tulokset-K2'!$AB$34</f>
        <v>2</v>
      </c>
      <c r="H213" t="str">
        <f>'Tulokset-K2'!$Z$29</f>
        <v>RäMe</v>
      </c>
      <c r="I213" s="16" t="str">
        <f>'Tulokset-K3'!$Z$34</f>
        <v>Veijanen Markku</v>
      </c>
      <c r="J213" s="16">
        <f>'Tulokset-K3'!$AA$34</f>
        <v>195</v>
      </c>
      <c r="K213" s="16">
        <f>'Tulokset-K3'!$AB$34</f>
        <v>0</v>
      </c>
      <c r="L213" t="str">
        <f>'Tulokset-K3'!$Z$29</f>
        <v>AllStars</v>
      </c>
      <c r="M213" s="16" t="str">
        <f>'Tulokset-K4'!$Z$34</f>
        <v>Sinilaakso Jarmo</v>
      </c>
      <c r="N213" s="16">
        <f>'Tulokset-K4'!$AA$34</f>
        <v>224</v>
      </c>
      <c r="O213" s="16">
        <f>'Tulokset-K4'!$AB$34</f>
        <v>0</v>
      </c>
      <c r="P213" t="str">
        <f>'Tulokset-K4'!$Z$29</f>
        <v>Mistral</v>
      </c>
      <c r="Q213" s="16" t="str">
        <f>'Tulokset-K5'!$Z$34</f>
        <v>Partinen Risto</v>
      </c>
      <c r="R213" s="16">
        <f>'Tulokset-K5'!$AA$34</f>
        <v>190</v>
      </c>
      <c r="S213" s="16">
        <f>'Tulokset-K5'!$AB$34</f>
        <v>0</v>
      </c>
      <c r="T213" t="str">
        <f>'Tulokset-K5'!$Z$29</f>
        <v>GH</v>
      </c>
      <c r="U213" s="16" t="str">
        <f>'Tulokset-K6'!$Z$34</f>
        <v>Veijanen Markku</v>
      </c>
      <c r="V213" s="16">
        <f>'Tulokset-K6'!$AA$34</f>
        <v>188</v>
      </c>
      <c r="W213" s="16">
        <f>'Tulokset-K6'!$AB$34</f>
        <v>0</v>
      </c>
      <c r="X213" t="str">
        <f>'Tulokset-K6'!$Z$29</f>
        <v>AllStars</v>
      </c>
      <c r="Y213" s="16" t="str">
        <f>'Tulokset-K7'!$Z$34</f>
        <v>Kahila Otso</v>
      </c>
      <c r="Z213" s="16">
        <f>'Tulokset-K7'!$AA$34</f>
        <v>222</v>
      </c>
      <c r="AA213" s="16">
        <f>'Tulokset-K7'!$AB$34</f>
        <v>2</v>
      </c>
      <c r="AB213" t="str">
        <f>'Tulokset-K7'!$Z$29</f>
        <v>Mistral</v>
      </c>
      <c r="AC213" s="16" t="str">
        <f>'Tulokset-K8'!$Z$34</f>
        <v>Ahokas Jesse</v>
      </c>
      <c r="AD213" s="16">
        <f>'Tulokset-K8'!$AA$34</f>
        <v>178</v>
      </c>
      <c r="AE213" s="16">
        <f>'Tulokset-K8'!$AB$34</f>
        <v>0</v>
      </c>
      <c r="AF213" t="str">
        <f>'Tulokset-K8'!$Z$29</f>
        <v>Bay</v>
      </c>
    </row>
    <row r="214" spans="1:32" x14ac:dyDescent="0.2">
      <c r="A214" s="16" t="str">
        <f>'Tulokset-K1'!$Z$35</f>
        <v>Kivelä Riku-Petteri</v>
      </c>
      <c r="B214" s="16">
        <f>'Tulokset-K1'!$AA$35</f>
        <v>222</v>
      </c>
      <c r="C214" s="16">
        <f>'Tulokset-K1'!$AB$35</f>
        <v>2</v>
      </c>
      <c r="D214" t="str">
        <f>'Tulokset-K1'!$Z$29</f>
        <v>WRB</v>
      </c>
      <c r="E214" s="16" t="str">
        <f>'Tulokset-K2'!$Z$35</f>
        <v>Halme Ari</v>
      </c>
      <c r="F214" s="16">
        <f>'Tulokset-K2'!$AA$35</f>
        <v>202</v>
      </c>
      <c r="G214" s="16">
        <f>'Tulokset-K2'!$AB$35</f>
        <v>0</v>
      </c>
      <c r="H214" t="str">
        <f>'Tulokset-K2'!$Z$29</f>
        <v>RäMe</v>
      </c>
      <c r="I214" s="16" t="str">
        <f>'Tulokset-K3'!$Z$35</f>
        <v>Oksanen Niko</v>
      </c>
      <c r="J214" s="16">
        <f>'Tulokset-K3'!$AA$35</f>
        <v>209</v>
      </c>
      <c r="K214" s="16">
        <f>'Tulokset-K3'!$AB$35</f>
        <v>0</v>
      </c>
      <c r="L214" t="str">
        <f>'Tulokset-K3'!$Z$29</f>
        <v>AllStars</v>
      </c>
      <c r="M214" s="16" t="str">
        <f>'Tulokset-K4'!$Z$35</f>
        <v>Lönnroth Magnus</v>
      </c>
      <c r="N214" s="16">
        <f>'Tulokset-K4'!$AA$35</f>
        <v>214</v>
      </c>
      <c r="O214" s="16">
        <f>'Tulokset-K4'!$AB$35</f>
        <v>2</v>
      </c>
      <c r="P214" t="str">
        <f>'Tulokset-K4'!$Z$29</f>
        <v>Mistral</v>
      </c>
      <c r="Q214" s="16" t="str">
        <f>'Tulokset-K5'!$Z$35</f>
        <v>Mäenpää Jouni</v>
      </c>
      <c r="R214" s="16">
        <f>'Tulokset-K5'!$AA$35</f>
        <v>201</v>
      </c>
      <c r="S214" s="16">
        <f>'Tulokset-K5'!$AB$35</f>
        <v>0</v>
      </c>
      <c r="T214" t="str">
        <f>'Tulokset-K5'!$Z$29</f>
        <v>GH</v>
      </c>
      <c r="U214" s="16" t="str">
        <f>'Tulokset-K6'!$Z$35</f>
        <v>Oksanen Niko</v>
      </c>
      <c r="V214" s="16">
        <f>'Tulokset-K6'!$AA$35</f>
        <v>199</v>
      </c>
      <c r="W214" s="16">
        <f>'Tulokset-K6'!$AB$35</f>
        <v>2</v>
      </c>
      <c r="X214" t="str">
        <f>'Tulokset-K6'!$Z$29</f>
        <v>AllStars</v>
      </c>
      <c r="Y214" s="16" t="str">
        <f>'Tulokset-K7'!$Z$35</f>
        <v>Lönnroth Magnus</v>
      </c>
      <c r="Z214" s="16">
        <f>'Tulokset-K7'!$AA$35</f>
        <v>165</v>
      </c>
      <c r="AA214" s="16">
        <f>'Tulokset-K7'!$AB$35</f>
        <v>0</v>
      </c>
      <c r="AB214" t="str">
        <f>'Tulokset-K7'!$Z$29</f>
        <v>Mistral</v>
      </c>
      <c r="AC214" s="16" t="str">
        <f>'Tulokset-K8'!$Z$35</f>
        <v>Tahvanainen Santtu</v>
      </c>
      <c r="AD214" s="16">
        <f>'Tulokset-K8'!$AA$35</f>
        <v>202</v>
      </c>
      <c r="AE214" s="16">
        <f>'Tulokset-K8'!$AB$35</f>
        <v>0</v>
      </c>
      <c r="AF214" t="str">
        <f>'Tulokset-K8'!$Z$29</f>
        <v>Bay</v>
      </c>
    </row>
    <row r="215" spans="1:32" x14ac:dyDescent="0.2">
      <c r="A215" s="16" t="str">
        <f>'Tulokset-K1'!$AD$31</f>
        <v>Nurminen Jukka</v>
      </c>
      <c r="B215" s="16">
        <f>'Tulokset-K1'!$AE$31</f>
        <v>156</v>
      </c>
      <c r="C215" s="16">
        <f>'Tulokset-K1'!$AF$31</f>
        <v>0</v>
      </c>
      <c r="D215" t="str">
        <f>'Tulokset-K1'!$AD$29</f>
        <v>Mistral</v>
      </c>
      <c r="E215" s="16" t="str">
        <f>'Tulokset-K2'!$AD$31</f>
        <v>Palermaa Osku</v>
      </c>
      <c r="F215" s="16">
        <f>'Tulokset-K2'!$AE$31</f>
        <v>193</v>
      </c>
      <c r="G215" s="16">
        <f>'Tulokset-K2'!$AF$31</f>
        <v>2</v>
      </c>
      <c r="H215" t="str">
        <f>'Tulokset-K2'!$AD$29</f>
        <v>Patteri</v>
      </c>
      <c r="I215" s="16" t="str">
        <f>'Tulokset-K3'!$AD$31</f>
        <v>Lehtonen Kimmo</v>
      </c>
      <c r="J215" s="16">
        <f>'Tulokset-K3'!$AE$31</f>
        <v>245</v>
      </c>
      <c r="K215" s="16">
        <f>'Tulokset-K3'!$AF$31</f>
        <v>2</v>
      </c>
      <c r="L215" t="str">
        <f>'Tulokset-K3'!$AD$29</f>
        <v>GB</v>
      </c>
      <c r="M215" s="16" t="str">
        <f>'Tulokset-K4'!$AD$31</f>
        <v>Päiviö Patrik</v>
      </c>
      <c r="N215" s="16">
        <f>'Tulokset-K4'!$AE$31</f>
        <v>177</v>
      </c>
      <c r="O215" s="16">
        <f>'Tulokset-K4'!$AF$31</f>
        <v>0</v>
      </c>
      <c r="P215" t="str">
        <f>'Tulokset-K4'!$AD$29</f>
        <v>GH</v>
      </c>
      <c r="Q215" s="16" t="str">
        <f>'Tulokset-K5'!$AD$31</f>
        <v>Hilokoski Karo</v>
      </c>
      <c r="R215" s="16">
        <f>'Tulokset-K5'!$AE$31</f>
        <v>180</v>
      </c>
      <c r="S215" s="16">
        <f>'Tulokset-K5'!$AF$31</f>
        <v>0</v>
      </c>
      <c r="T215" t="str">
        <f>'Tulokset-K5'!$AD$29</f>
        <v>Patteri</v>
      </c>
      <c r="U215" s="16" t="str">
        <f>'Tulokset-K6'!$AD$31</f>
        <v>Juutilainen Lenni</v>
      </c>
      <c r="V215" s="16">
        <f>'Tulokset-K6'!$AE$31</f>
        <v>225</v>
      </c>
      <c r="W215" s="16">
        <f>'Tulokset-K6'!$AF$31</f>
        <v>2</v>
      </c>
      <c r="X215" t="str">
        <f>'Tulokset-K6'!$AD$29</f>
        <v>Mainarit</v>
      </c>
      <c r="Y215" s="16" t="str">
        <f>'Tulokset-K7'!$AD$31</f>
        <v>Hyytiä Tatu</v>
      </c>
      <c r="Z215" s="16">
        <f>'Tulokset-K7'!$AE$31</f>
        <v>198</v>
      </c>
      <c r="AA215" s="16">
        <f>'Tulokset-K7'!$AF$31</f>
        <v>2</v>
      </c>
      <c r="AB215" t="str">
        <f>'Tulokset-K7'!$AD$29</f>
        <v>WRB</v>
      </c>
      <c r="AC215" s="16" t="str">
        <f>'Tulokset-K8'!$AD$31</f>
        <v>Juselius Matti</v>
      </c>
      <c r="AD215" s="16">
        <f>'Tulokset-K8'!$AE$31</f>
        <v>181</v>
      </c>
      <c r="AE215" s="16">
        <f>'Tulokset-K8'!$AF$31</f>
        <v>0</v>
      </c>
      <c r="AF215" t="str">
        <f>'Tulokset-K8'!$AD$29</f>
        <v>RäMe</v>
      </c>
    </row>
    <row r="216" spans="1:32" x14ac:dyDescent="0.2">
      <c r="A216" s="16" t="str">
        <f>'Tulokset-K1'!$AD$32</f>
        <v>Lönnroth Patrik</v>
      </c>
      <c r="B216" s="16">
        <f>'Tulokset-K1'!$AE$32</f>
        <v>135</v>
      </c>
      <c r="C216" s="16">
        <f>'Tulokset-K1'!$AF$32</f>
        <v>0</v>
      </c>
      <c r="D216" t="str">
        <f>'Tulokset-K1'!$AD$29</f>
        <v>Mistral</v>
      </c>
      <c r="E216" s="16" t="str">
        <f>'Tulokset-K2'!$AD$32</f>
        <v>Ros Sebastian</v>
      </c>
      <c r="F216" s="16">
        <f>'Tulokset-K2'!$AE$32</f>
        <v>196</v>
      </c>
      <c r="G216" s="16">
        <f>'Tulokset-K2'!$AF$32</f>
        <v>0</v>
      </c>
      <c r="H216" t="str">
        <f>'Tulokset-K2'!$AD$29</f>
        <v>Patteri</v>
      </c>
      <c r="I216" s="16" t="str">
        <f>'Tulokset-K3'!$AD$32</f>
        <v>Saikkala Leevi</v>
      </c>
      <c r="J216" s="16">
        <f>'Tulokset-K3'!$AE$32</f>
        <v>224</v>
      </c>
      <c r="K216" s="16">
        <f>'Tulokset-K3'!$AF$32</f>
        <v>2</v>
      </c>
      <c r="L216" t="str">
        <f>'Tulokset-K3'!$AD$29</f>
        <v>GB</v>
      </c>
      <c r="M216" s="16" t="str">
        <f>'Tulokset-K4'!$AD$32</f>
        <v>Partinen Risto</v>
      </c>
      <c r="N216" s="16">
        <f>'Tulokset-K4'!$AE$32</f>
        <v>148</v>
      </c>
      <c r="O216" s="16">
        <f>'Tulokset-K4'!$AF$32</f>
        <v>0</v>
      </c>
      <c r="P216" t="str">
        <f>'Tulokset-K4'!$AD$29</f>
        <v>GH</v>
      </c>
      <c r="Q216" s="16" t="str">
        <f>'Tulokset-K5'!$AD$32</f>
        <v>Javanainen Sami</v>
      </c>
      <c r="R216" s="16">
        <f>'Tulokset-K5'!$AE$32</f>
        <v>204</v>
      </c>
      <c r="S216" s="16">
        <f>'Tulokset-K5'!$AF$32</f>
        <v>2</v>
      </c>
      <c r="T216" t="str">
        <f>'Tulokset-K5'!$AD$29</f>
        <v>Patteri</v>
      </c>
      <c r="U216" s="16" t="str">
        <f>'Tulokset-K6'!$AD$32</f>
        <v>Heino Mika</v>
      </c>
      <c r="V216" s="16">
        <f>'Tulokset-K6'!$AE$32</f>
        <v>234</v>
      </c>
      <c r="W216" s="16">
        <f>'Tulokset-K6'!$AF$32</f>
        <v>2</v>
      </c>
      <c r="X216" t="str">
        <f>'Tulokset-K6'!$AD$29</f>
        <v>Mainarit</v>
      </c>
      <c r="Y216" s="16" t="str">
        <f>'Tulokset-K7'!$AD$32</f>
        <v>Olsson Nico</v>
      </c>
      <c r="Z216" s="16">
        <f>'Tulokset-K7'!$AE$32</f>
        <v>182</v>
      </c>
      <c r="AA216" s="16">
        <f>'Tulokset-K7'!$AF$32</f>
        <v>0</v>
      </c>
      <c r="AB216" t="str">
        <f>'Tulokset-K7'!$AD$29</f>
        <v>WRB</v>
      </c>
      <c r="AC216" s="16" t="str">
        <f>'Tulokset-K8'!$AD$32</f>
        <v>Hyrkkö Eemil</v>
      </c>
      <c r="AD216" s="16">
        <f>'Tulokset-K8'!$AE$32</f>
        <v>177</v>
      </c>
      <c r="AE216" s="16">
        <f>'Tulokset-K8'!$AF$32</f>
        <v>0</v>
      </c>
      <c r="AF216" t="str">
        <f>'Tulokset-K8'!$AD$29</f>
        <v>RäMe</v>
      </c>
    </row>
    <row r="217" spans="1:32" x14ac:dyDescent="0.2">
      <c r="A217" s="16" t="str">
        <f>'Tulokset-K1'!$AD$33</f>
        <v>Sinilaakso Jarmo</v>
      </c>
      <c r="B217" s="16">
        <f>'Tulokset-K1'!$AE$33</f>
        <v>197</v>
      </c>
      <c r="C217" s="16">
        <f>'Tulokset-K1'!$AF$33</f>
        <v>0</v>
      </c>
      <c r="D217" t="str">
        <f>'Tulokset-K1'!$AD$29</f>
        <v>Mistral</v>
      </c>
      <c r="E217" s="16" t="str">
        <f>'Tulokset-K2'!$AD$33</f>
        <v>Javanainen Sami</v>
      </c>
      <c r="F217" s="16">
        <f>'Tulokset-K2'!$AE$33</f>
        <v>194</v>
      </c>
      <c r="G217" s="16">
        <f>'Tulokset-K2'!$AF$33</f>
        <v>2</v>
      </c>
      <c r="H217" t="str">
        <f>'Tulokset-K2'!$AD$29</f>
        <v>Patteri</v>
      </c>
      <c r="I217" s="16" t="str">
        <f>'Tulokset-K3'!$AD$33</f>
        <v>Pajari Olli-Pekka</v>
      </c>
      <c r="J217" s="16">
        <f>'Tulokset-K3'!$AE$33</f>
        <v>187</v>
      </c>
      <c r="K217" s="16">
        <f>'Tulokset-K3'!$AF$33</f>
        <v>0</v>
      </c>
      <c r="L217" t="str">
        <f>'Tulokset-K3'!$AD$29</f>
        <v>GB</v>
      </c>
      <c r="M217" s="16" t="str">
        <f>'Tulokset-K4'!$AD$33</f>
        <v>Luoto Timo</v>
      </c>
      <c r="N217" s="16">
        <f>'Tulokset-K4'!$AE$33</f>
        <v>192</v>
      </c>
      <c r="O217" s="16">
        <f>'Tulokset-K4'!$AF$33</f>
        <v>2</v>
      </c>
      <c r="P217" t="str">
        <f>'Tulokset-K4'!$AD$29</f>
        <v>GH</v>
      </c>
      <c r="Q217" s="16" t="str">
        <f>'Tulokset-K5'!$AD$33</f>
        <v>Teivainen Tommi</v>
      </c>
      <c r="R217" s="16">
        <f>'Tulokset-K5'!$AE$33</f>
        <v>181</v>
      </c>
      <c r="S217" s="16">
        <f>'Tulokset-K5'!$AF$33</f>
        <v>0</v>
      </c>
      <c r="T217" t="str">
        <f>'Tulokset-K5'!$AD$29</f>
        <v>Patteri</v>
      </c>
      <c r="U217" s="16" t="str">
        <f>'Tulokset-K6'!$AD$33</f>
        <v>Väänänen Luukas</v>
      </c>
      <c r="V217" s="16">
        <f>'Tulokset-K6'!$AE$33</f>
        <v>244</v>
      </c>
      <c r="W217" s="16">
        <f>'Tulokset-K6'!$AF$33</f>
        <v>2</v>
      </c>
      <c r="X217" t="str">
        <f>'Tulokset-K6'!$AD$29</f>
        <v>Mainarit</v>
      </c>
      <c r="Y217" s="16" t="str">
        <f>'Tulokset-K7'!$AD$33</f>
        <v>Tuomela Henri</v>
      </c>
      <c r="Z217" s="16">
        <f>'Tulokset-K7'!$AE$33</f>
        <v>135</v>
      </c>
      <c r="AA217" s="16">
        <f>'Tulokset-K7'!$AF$33</f>
        <v>0</v>
      </c>
      <c r="AB217" t="str">
        <f>'Tulokset-K7'!$AD$29</f>
        <v>WRB</v>
      </c>
      <c r="AC217" s="16" t="str">
        <f>'Tulokset-K8'!$AD$33</f>
        <v>Lindholm Jesse</v>
      </c>
      <c r="AD217" s="16">
        <f>'Tulokset-K8'!$AE$33</f>
        <v>191</v>
      </c>
      <c r="AE217" s="16">
        <f>'Tulokset-K8'!$AF$33</f>
        <v>2</v>
      </c>
      <c r="AF217" t="str">
        <f>'Tulokset-K8'!$AD$29</f>
        <v>RäMe</v>
      </c>
    </row>
    <row r="218" spans="1:32" x14ac:dyDescent="0.2">
      <c r="A218" s="16" t="str">
        <f>'Tulokset-K1'!$AD$34</f>
        <v>Kahila Otso</v>
      </c>
      <c r="B218" s="16">
        <f>'Tulokset-K1'!$AE$34</f>
        <v>212</v>
      </c>
      <c r="C218" s="16">
        <f>'Tulokset-K1'!$AF$34</f>
        <v>0</v>
      </c>
      <c r="D218" t="str">
        <f>'Tulokset-K1'!$AD$29</f>
        <v>Mistral</v>
      </c>
      <c r="E218" s="16" t="str">
        <f>'Tulokset-K2'!$AD$34</f>
        <v>Toivonen Toni</v>
      </c>
      <c r="F218" s="16">
        <f>'Tulokset-K2'!$AE$34</f>
        <v>202</v>
      </c>
      <c r="G218" s="16">
        <f>'Tulokset-K2'!$AF$34</f>
        <v>0</v>
      </c>
      <c r="H218" t="str">
        <f>'Tulokset-K2'!$AD$29</f>
        <v>Patteri</v>
      </c>
      <c r="I218" s="16" t="str">
        <f>'Tulokset-K3'!$AD$34</f>
        <v>Puharinen Pyry</v>
      </c>
      <c r="J218" s="16">
        <f>'Tulokset-K3'!$AE$34</f>
        <v>267</v>
      </c>
      <c r="K218" s="16">
        <f>'Tulokset-K3'!$AF$34</f>
        <v>2</v>
      </c>
      <c r="L218" t="str">
        <f>'Tulokset-K3'!$AD$29</f>
        <v>GB</v>
      </c>
      <c r="M218" s="16" t="str">
        <f>'Tulokset-K4'!$AD$34</f>
        <v>Melanen Markus</v>
      </c>
      <c r="N218" s="16">
        <f>'Tulokset-K4'!$AE$34</f>
        <v>235</v>
      </c>
      <c r="O218" s="16">
        <f>'Tulokset-K4'!$AF$34</f>
        <v>2</v>
      </c>
      <c r="P218" t="str">
        <f>'Tulokset-K4'!$AD$29</f>
        <v>GH</v>
      </c>
      <c r="Q218" s="16" t="str">
        <f>'Tulokset-K5'!$AD$34</f>
        <v>Konttila Saku</v>
      </c>
      <c r="R218" s="16">
        <f>'Tulokset-K5'!$AE$34</f>
        <v>211</v>
      </c>
      <c r="S218" s="16">
        <f>'Tulokset-K5'!$AF$34</f>
        <v>2</v>
      </c>
      <c r="T218" t="str">
        <f>'Tulokset-K5'!$AD$29</f>
        <v>Patteri</v>
      </c>
      <c r="U218" s="16" t="str">
        <f>'Tulokset-K6'!$AD$34</f>
        <v>Jehkinen Joonas</v>
      </c>
      <c r="V218" s="16">
        <f>'Tulokset-K6'!$AE$34</f>
        <v>256</v>
      </c>
      <c r="W218" s="16">
        <f>'Tulokset-K6'!$AF$34</f>
        <v>2</v>
      </c>
      <c r="X218" t="str">
        <f>'Tulokset-K6'!$AD$29</f>
        <v>Mainarit</v>
      </c>
      <c r="Y218" s="16" t="str">
        <f>'Tulokset-K7'!$AD$34</f>
        <v>Tissarinen Simon</v>
      </c>
      <c r="Z218" s="16">
        <f>'Tulokset-K7'!$AE$34</f>
        <v>213</v>
      </c>
      <c r="AA218" s="16">
        <f>'Tulokset-K7'!$AF$34</f>
        <v>0</v>
      </c>
      <c r="AB218" t="str">
        <f>'Tulokset-K7'!$AD$29</f>
        <v>WRB</v>
      </c>
      <c r="AC218" s="16" t="str">
        <f>'Tulokset-K8'!$AD$34</f>
        <v>Huusko Kalle</v>
      </c>
      <c r="AD218" s="16">
        <f>'Tulokset-K8'!$AE$34</f>
        <v>210</v>
      </c>
      <c r="AE218" s="16">
        <f>'Tulokset-K8'!$AF$34</f>
        <v>2</v>
      </c>
      <c r="AF218" t="str">
        <f>'Tulokset-K8'!$AD$29</f>
        <v>RäMe</v>
      </c>
    </row>
    <row r="219" spans="1:32" x14ac:dyDescent="0.2">
      <c r="A219" s="16" t="str">
        <f>'Tulokset-K1'!$AD$35</f>
        <v>Lönnroth Magnus</v>
      </c>
      <c r="B219" s="16">
        <f>'Tulokset-K1'!$AE$35</f>
        <v>200</v>
      </c>
      <c r="C219" s="16">
        <f>'Tulokset-K1'!$AF$35</f>
        <v>0</v>
      </c>
      <c r="D219" t="str">
        <f>'Tulokset-K1'!$AD$29</f>
        <v>Mistral</v>
      </c>
      <c r="E219" s="16" t="str">
        <f>'Tulokset-K2'!$AD$35</f>
        <v>Konttila Saku</v>
      </c>
      <c r="F219" s="16">
        <f>'Tulokset-K2'!$AE$35</f>
        <v>204</v>
      </c>
      <c r="G219" s="16">
        <f>'Tulokset-K2'!$AF$35</f>
        <v>2</v>
      </c>
      <c r="H219" t="str">
        <f>'Tulokset-K2'!$AD$29</f>
        <v>Patteri</v>
      </c>
      <c r="I219" s="16" t="str">
        <f>'Tulokset-K3'!$AD$35</f>
        <v>Putkisto Teemu</v>
      </c>
      <c r="J219" s="16">
        <f>'Tulokset-K3'!$AE$35</f>
        <v>258</v>
      </c>
      <c r="K219" s="16">
        <f>'Tulokset-K3'!$AF$35</f>
        <v>2</v>
      </c>
      <c r="L219" t="str">
        <f>'Tulokset-K3'!$AD$29</f>
        <v>GB</v>
      </c>
      <c r="M219" s="16" t="str">
        <f>'Tulokset-K4'!$AD$35</f>
        <v>Hietarinne Klaus-Kristian</v>
      </c>
      <c r="N219" s="16">
        <f>'Tulokset-K4'!$AE$35</f>
        <v>192</v>
      </c>
      <c r="O219" s="16">
        <f>'Tulokset-K4'!$AF$35</f>
        <v>0</v>
      </c>
      <c r="P219" t="str">
        <f>'Tulokset-K4'!$AD$29</f>
        <v>GH</v>
      </c>
      <c r="Q219" s="16" t="str">
        <f>'Tulokset-K5'!$AD$35</f>
        <v>Toivonen Toni</v>
      </c>
      <c r="R219" s="16">
        <f>'Tulokset-K5'!$AE$35</f>
        <v>232</v>
      </c>
      <c r="S219" s="16">
        <f>'Tulokset-K5'!$AF$35</f>
        <v>2</v>
      </c>
      <c r="T219" t="str">
        <f>'Tulokset-K5'!$AD$29</f>
        <v>Patteri</v>
      </c>
      <c r="U219" s="16" t="str">
        <f>'Tulokset-K6'!$AD$35</f>
        <v>Rissanen Juho</v>
      </c>
      <c r="V219" s="16">
        <f>'Tulokset-K6'!$AE$35</f>
        <v>152</v>
      </c>
      <c r="W219" s="16">
        <f>'Tulokset-K6'!$AF$35</f>
        <v>0</v>
      </c>
      <c r="X219" t="str">
        <f>'Tulokset-K6'!$AD$29</f>
        <v>Mainarit</v>
      </c>
      <c r="Y219" s="16" t="str">
        <f>'Tulokset-K7'!$AD$35</f>
        <v>Kivelä Riku-Petteri</v>
      </c>
      <c r="Z219" s="16">
        <f>'Tulokset-K7'!$AE$35</f>
        <v>237</v>
      </c>
      <c r="AA219" s="16">
        <f>'Tulokset-K7'!$AF$35</f>
        <v>2</v>
      </c>
      <c r="AB219" t="str">
        <f>'Tulokset-K7'!$AD$29</f>
        <v>WRB</v>
      </c>
      <c r="AC219" s="16" t="str">
        <f>'Tulokset-K8'!$AD$35</f>
        <v>Salin Sami</v>
      </c>
      <c r="AD219" s="16">
        <f>'Tulokset-K8'!$AE$35</f>
        <v>214</v>
      </c>
      <c r="AE219" s="16">
        <f>'Tulokset-K8'!$AF$35</f>
        <v>2</v>
      </c>
      <c r="AF219" t="str">
        <f>'Tulokset-K8'!$AD$29</f>
        <v>RäMe</v>
      </c>
    </row>
    <row r="220" spans="1:32" x14ac:dyDescent="0.2">
      <c r="A220" s="16" t="str">
        <f>'Tulokset-K1'!$Z$42</f>
        <v>Rantala Esa</v>
      </c>
      <c r="B220" s="16">
        <f>'Tulokset-K1'!$AA$42</f>
        <v>159</v>
      </c>
      <c r="C220" s="16">
        <f>'Tulokset-K1'!$AB$42</f>
        <v>0</v>
      </c>
      <c r="D220" t="str">
        <f>'Tulokset-K1'!$Z$40</f>
        <v>BcStory</v>
      </c>
      <c r="E220" s="16" t="str">
        <f>'Tulokset-K2'!$Z$42</f>
        <v>Oksanen Mika</v>
      </c>
      <c r="F220" s="16">
        <f>'Tulokset-K2'!$AA$42</f>
        <v>150</v>
      </c>
      <c r="G220" s="16">
        <f>'Tulokset-K2'!$AB$42</f>
        <v>2</v>
      </c>
      <c r="H220" t="str">
        <f>'Tulokset-K2'!$Z$40</f>
        <v>AllStars</v>
      </c>
      <c r="I220" s="16" t="str">
        <f>'Tulokset-K3'!$Z$42</f>
        <v>Hyytiä Tatu</v>
      </c>
      <c r="J220" s="16">
        <f>'Tulokset-K3'!$AA$42</f>
        <v>242</v>
      </c>
      <c r="K220" s="16">
        <f>'Tulokset-K3'!$AB$42</f>
        <v>2</v>
      </c>
      <c r="L220" t="str">
        <f>'Tulokset-K3'!$Z$40</f>
        <v>WRB</v>
      </c>
      <c r="M220" s="16" t="str">
        <f>'Tulokset-K4'!$Z$42</f>
        <v>Hilokoski Karo</v>
      </c>
      <c r="N220" s="16">
        <f>'Tulokset-K4'!$AA$42</f>
        <v>243</v>
      </c>
      <c r="O220" s="16">
        <f>'Tulokset-K4'!$AB$42</f>
        <v>2</v>
      </c>
      <c r="P220" t="str">
        <f>'Tulokset-K4'!$Z$40</f>
        <v>Patteri</v>
      </c>
      <c r="Q220" s="16" t="str">
        <f>'Tulokset-K5'!$Z$42</f>
        <v>Lönnroth Patrik</v>
      </c>
      <c r="R220" s="16">
        <f>'Tulokset-K5'!$AA$42</f>
        <v>203</v>
      </c>
      <c r="S220" s="16">
        <f>'Tulokset-K5'!$AB$42</f>
        <v>2</v>
      </c>
      <c r="T220" t="str">
        <f>'Tulokset-K5'!$Z$40</f>
        <v>Mistral</v>
      </c>
      <c r="U220" s="16" t="str">
        <f>'Tulokset-K6'!$Z$42</f>
        <v>Aalto Lassi</v>
      </c>
      <c r="V220" s="16">
        <f>'Tulokset-K6'!$AA$42</f>
        <v>200</v>
      </c>
      <c r="W220" s="16">
        <f>'Tulokset-K6'!$AB$42</f>
        <v>0</v>
      </c>
      <c r="X220" t="str">
        <f>'Tulokset-K6'!$Z$40</f>
        <v>Bay</v>
      </c>
      <c r="Y220" s="16" t="str">
        <f>'Tulokset-K7'!$Z$42</f>
        <v>Partinen Risto</v>
      </c>
      <c r="Z220" s="16">
        <f>'Tulokset-K7'!$AA$42</f>
        <v>184</v>
      </c>
      <c r="AA220" s="16">
        <f>'Tulokset-K7'!$AB$42</f>
        <v>0</v>
      </c>
      <c r="AB220" t="str">
        <f>'Tulokset-K7'!$Z$40</f>
        <v>GH</v>
      </c>
      <c r="AC220" s="16" t="str">
        <f>'Tulokset-K8'!$Z$42</f>
        <v>Oksanen Mika</v>
      </c>
      <c r="AD220" s="16">
        <f>'Tulokset-K8'!$AA$42</f>
        <v>217</v>
      </c>
      <c r="AE220" s="16">
        <f>'Tulokset-K8'!$AB$42</f>
        <v>2</v>
      </c>
      <c r="AF220" t="str">
        <f>'Tulokset-K8'!$Z$40</f>
        <v>AllStars</v>
      </c>
    </row>
    <row r="221" spans="1:32" x14ac:dyDescent="0.2">
      <c r="A221" s="16" t="str">
        <f>'Tulokset-K1'!$Z$43</f>
        <v>Salomaa Kaaron</v>
      </c>
      <c r="B221" s="16">
        <f>'Tulokset-K1'!$AA$43</f>
        <v>177</v>
      </c>
      <c r="C221" s="16">
        <f>'Tulokset-K1'!$AB$43</f>
        <v>0</v>
      </c>
      <c r="D221" t="str">
        <f>'Tulokset-K1'!$Z$40</f>
        <v>BcStory</v>
      </c>
      <c r="E221" s="16" t="str">
        <f>'Tulokset-K2'!$Z$43</f>
        <v>Oksanen Joni</v>
      </c>
      <c r="F221" s="16">
        <f>'Tulokset-K2'!$AA$43</f>
        <v>184</v>
      </c>
      <c r="G221" s="16">
        <f>'Tulokset-K2'!$AB$43</f>
        <v>2</v>
      </c>
      <c r="H221" t="str">
        <f>'Tulokset-K2'!$Z$40</f>
        <v>AllStars</v>
      </c>
      <c r="I221" s="16" t="str">
        <f>'Tulokset-K3'!$Z$43</f>
        <v>Tuomela Henri</v>
      </c>
      <c r="J221" s="16">
        <f>'Tulokset-K3'!$AA$43</f>
        <v>224</v>
      </c>
      <c r="K221" s="16">
        <f>'Tulokset-K3'!$AB$43</f>
        <v>2</v>
      </c>
      <c r="L221" t="str">
        <f>'Tulokset-K3'!$Z$40</f>
        <v>WRB</v>
      </c>
      <c r="M221" s="16" t="str">
        <f>'Tulokset-K4'!$Z$43</f>
        <v>Ros Sebastian</v>
      </c>
      <c r="N221" s="16">
        <f>'Tulokset-K4'!$AA$43</f>
        <v>154</v>
      </c>
      <c r="O221" s="16">
        <f>'Tulokset-K4'!$AB$43</f>
        <v>0</v>
      </c>
      <c r="P221" t="str">
        <f>'Tulokset-K4'!$Z$40</f>
        <v>Patteri</v>
      </c>
      <c r="Q221" s="16" t="str">
        <f>'Tulokset-K5'!$Z$43</f>
        <v>Nurminen Jukka</v>
      </c>
      <c r="R221" s="16">
        <f>'Tulokset-K5'!$AA$43</f>
        <v>186</v>
      </c>
      <c r="S221" s="16">
        <f>'Tulokset-K5'!$AB$43</f>
        <v>2</v>
      </c>
      <c r="T221" t="str">
        <f>'Tulokset-K5'!$Z$40</f>
        <v>Mistral</v>
      </c>
      <c r="U221" s="16" t="str">
        <f>'Tulokset-K6'!$Z$43</f>
        <v>Leskinen Roni</v>
      </c>
      <c r="V221" s="16">
        <f>'Tulokset-K6'!$AA$43</f>
        <v>170</v>
      </c>
      <c r="W221" s="16">
        <f>'Tulokset-K6'!$AB$43</f>
        <v>0</v>
      </c>
      <c r="X221" t="str">
        <f>'Tulokset-K6'!$Z$40</f>
        <v>Bay</v>
      </c>
      <c r="Y221" s="16" t="str">
        <f>'Tulokset-K7'!$Z$43</f>
        <v>Päiviö Patrik</v>
      </c>
      <c r="Z221" s="16">
        <f>'Tulokset-K7'!$AA$43</f>
        <v>254</v>
      </c>
      <c r="AA221" s="16">
        <f>'Tulokset-K7'!$AB$43</f>
        <v>2</v>
      </c>
      <c r="AB221" t="str">
        <f>'Tulokset-K7'!$Z$40</f>
        <v>GH</v>
      </c>
      <c r="AC221" s="16" t="str">
        <f>'Tulokset-K8'!$Z$43</f>
        <v>Mukkula Rami</v>
      </c>
      <c r="AD221" s="16">
        <f>'Tulokset-K8'!$AA$43</f>
        <v>200</v>
      </c>
      <c r="AE221" s="16">
        <f>'Tulokset-K8'!$AB$43</f>
        <v>0</v>
      </c>
      <c r="AF221" t="str">
        <f>'Tulokset-K8'!$Z$40</f>
        <v>AllStars</v>
      </c>
    </row>
    <row r="222" spans="1:32" x14ac:dyDescent="0.2">
      <c r="A222" s="16" t="str">
        <f>'Tulokset-K1'!$Z$44</f>
        <v>Haldén Niko</v>
      </c>
      <c r="B222" s="16">
        <f>'Tulokset-K1'!$AA$44</f>
        <v>162</v>
      </c>
      <c r="C222" s="16">
        <f>'Tulokset-K1'!$AB$44</f>
        <v>0</v>
      </c>
      <c r="D222" t="str">
        <f>'Tulokset-K1'!$Z$40</f>
        <v>BcStory</v>
      </c>
      <c r="E222" s="16" t="str">
        <f>'Tulokset-K2'!$Z$44</f>
        <v>Mukkula Rami</v>
      </c>
      <c r="F222" s="16">
        <f>'Tulokset-K2'!$AA$44</f>
        <v>168</v>
      </c>
      <c r="G222" s="16">
        <f>'Tulokset-K2'!$AB$44</f>
        <v>2</v>
      </c>
      <c r="H222" t="str">
        <f>'Tulokset-K2'!$Z$40</f>
        <v>AllStars</v>
      </c>
      <c r="I222" s="16" t="str">
        <f>'Tulokset-K3'!$Z$44</f>
        <v>Röyttä Marko</v>
      </c>
      <c r="J222" s="16">
        <f>'Tulokset-K3'!$AA$44</f>
        <v>173</v>
      </c>
      <c r="K222" s="16">
        <f>'Tulokset-K3'!$AB$44</f>
        <v>0</v>
      </c>
      <c r="L222" t="str">
        <f>'Tulokset-K3'!$Z$40</f>
        <v>WRB</v>
      </c>
      <c r="M222" s="16" t="str">
        <f>'Tulokset-K4'!$Z$44</f>
        <v>Javanainen Sami</v>
      </c>
      <c r="N222" s="16">
        <f>'Tulokset-K4'!$AA$44</f>
        <v>212</v>
      </c>
      <c r="O222" s="16">
        <f>'Tulokset-K4'!$AB$44</f>
        <v>0</v>
      </c>
      <c r="P222" t="str">
        <f>'Tulokset-K4'!$Z$40</f>
        <v>Patteri</v>
      </c>
      <c r="Q222" s="16" t="str">
        <f>'Tulokset-K5'!$Z$44</f>
        <v>Tukiainen Antti</v>
      </c>
      <c r="R222" s="16">
        <f>'Tulokset-K5'!$AA$44</f>
        <v>163</v>
      </c>
      <c r="S222" s="16">
        <f>'Tulokset-K5'!$AB$44</f>
        <v>0</v>
      </c>
      <c r="T222" t="str">
        <f>'Tulokset-K5'!$Z$40</f>
        <v>Mistral</v>
      </c>
      <c r="U222" s="16" t="str">
        <f>'Tulokset-K6'!$Z$44</f>
        <v>Laine Henry</v>
      </c>
      <c r="V222" s="16">
        <f>'Tulokset-K6'!$AA$44</f>
        <v>212</v>
      </c>
      <c r="W222" s="16">
        <f>'Tulokset-K6'!$AB$44</f>
        <v>2</v>
      </c>
      <c r="X222" t="str">
        <f>'Tulokset-K6'!$Z$40</f>
        <v>Bay</v>
      </c>
      <c r="Y222" s="16" t="str">
        <f>'Tulokset-K7'!$Z$44</f>
        <v>Hietarinne Klaus-Kristian</v>
      </c>
      <c r="Z222" s="16">
        <f>'Tulokset-K7'!$AA$44</f>
        <v>179</v>
      </c>
      <c r="AA222" s="16">
        <f>'Tulokset-K7'!$AB$44</f>
        <v>0</v>
      </c>
      <c r="AB222" t="str">
        <f>'Tulokset-K7'!$Z$40</f>
        <v>GH</v>
      </c>
      <c r="AC222" s="16" t="str">
        <f>'Tulokset-K8'!$Z$44</f>
        <v>Taina Jari</v>
      </c>
      <c r="AD222" s="16">
        <f>'Tulokset-K8'!$AA$44</f>
        <v>162</v>
      </c>
      <c r="AE222" s="16">
        <f>'Tulokset-K8'!$AB$44</f>
        <v>0</v>
      </c>
      <c r="AF222" t="str">
        <f>'Tulokset-K8'!$Z$40</f>
        <v>AllStars</v>
      </c>
    </row>
    <row r="223" spans="1:32" x14ac:dyDescent="0.2">
      <c r="A223" s="16" t="str">
        <f>'Tulokset-K1'!$Z$45</f>
        <v>Keskiruokanen Markus</v>
      </c>
      <c r="B223" s="16">
        <f>'Tulokset-K1'!$AA$45</f>
        <v>185</v>
      </c>
      <c r="C223" s="16">
        <f>'Tulokset-K1'!$AB$45</f>
        <v>2</v>
      </c>
      <c r="D223" t="str">
        <f>'Tulokset-K1'!$Z$40</f>
        <v>BcStory</v>
      </c>
      <c r="E223" s="16" t="str">
        <f>'Tulokset-K2'!$Z$45</f>
        <v>Veijanen Markku</v>
      </c>
      <c r="F223" s="16">
        <f>'Tulokset-K2'!$AA$45</f>
        <v>139</v>
      </c>
      <c r="G223" s="16">
        <f>'Tulokset-K2'!$AB$45</f>
        <v>0</v>
      </c>
      <c r="H223" t="str">
        <f>'Tulokset-K2'!$Z$40</f>
        <v>AllStars</v>
      </c>
      <c r="I223" s="16" t="str">
        <f>'Tulokset-K3'!$Z$45</f>
        <v>Tissarinen Simon</v>
      </c>
      <c r="J223" s="16">
        <f>'Tulokset-K3'!$AA$45</f>
        <v>233</v>
      </c>
      <c r="K223" s="16">
        <f>'Tulokset-K3'!$AB$45</f>
        <v>2</v>
      </c>
      <c r="L223" t="str">
        <f>'Tulokset-K3'!$Z$40</f>
        <v>WRB</v>
      </c>
      <c r="M223" s="16" t="str">
        <f>'Tulokset-K4'!$Z$45</f>
        <v>Teivainen Tommi</v>
      </c>
      <c r="N223" s="16">
        <f>'Tulokset-K4'!$AA$45</f>
        <v>171</v>
      </c>
      <c r="O223" s="16">
        <f>'Tulokset-K4'!$AB$45</f>
        <v>0</v>
      </c>
      <c r="P223" t="str">
        <f>'Tulokset-K4'!$Z$40</f>
        <v>Patteri</v>
      </c>
      <c r="Q223" s="16" t="str">
        <f>'Tulokset-K5'!$Z$45</f>
        <v>Kahila Otso</v>
      </c>
      <c r="R223" s="16">
        <f>'Tulokset-K5'!$AA$45</f>
        <v>212</v>
      </c>
      <c r="S223" s="16">
        <f>'Tulokset-K5'!$AB$45</f>
        <v>2</v>
      </c>
      <c r="T223" t="str">
        <f>'Tulokset-K5'!$Z$40</f>
        <v>Mistral</v>
      </c>
      <c r="U223" s="16" t="str">
        <f>'Tulokset-K6'!$Z$45</f>
        <v>Ahokas Jesse</v>
      </c>
      <c r="V223" s="16">
        <f>'Tulokset-K6'!$AA$45</f>
        <v>187</v>
      </c>
      <c r="W223" s="16">
        <f>'Tulokset-K6'!$AB$45</f>
        <v>0</v>
      </c>
      <c r="X223" t="str">
        <f>'Tulokset-K6'!$Z$40</f>
        <v>Bay</v>
      </c>
      <c r="Y223" s="16" t="str">
        <f>'Tulokset-K7'!$Z$45</f>
        <v>Mäenpää Jouni</v>
      </c>
      <c r="Z223" s="16">
        <f>'Tulokset-K7'!$AA$45</f>
        <v>190</v>
      </c>
      <c r="AA223" s="16">
        <f>'Tulokset-K7'!$AB$45</f>
        <v>2</v>
      </c>
      <c r="AB223" t="str">
        <f>'Tulokset-K7'!$Z$40</f>
        <v>GH</v>
      </c>
      <c r="AC223" s="16" t="str">
        <f>'Tulokset-K8'!$Z$45</f>
        <v>Veijanen Markku</v>
      </c>
      <c r="AD223" s="16">
        <f>'Tulokset-K8'!$AA$45</f>
        <v>189</v>
      </c>
      <c r="AE223" s="16">
        <f>'Tulokset-K8'!$AB$45</f>
        <v>0</v>
      </c>
      <c r="AF223" t="str">
        <f>'Tulokset-K8'!$Z$40</f>
        <v>AllStars</v>
      </c>
    </row>
    <row r="224" spans="1:32" x14ac:dyDescent="0.2">
      <c r="A224" s="16" t="str">
        <f>'Tulokset-K1'!$Z$46</f>
        <v>Pirhonen Jarkko</v>
      </c>
      <c r="B224" s="16">
        <f>'Tulokset-K1'!$AA$46</f>
        <v>192</v>
      </c>
      <c r="C224" s="16">
        <f>'Tulokset-K1'!$AB$46</f>
        <v>0</v>
      </c>
      <c r="D224" t="str">
        <f>'Tulokset-K1'!$Z$40</f>
        <v>BcStory</v>
      </c>
      <c r="E224" s="16" t="str">
        <f>'Tulokset-K2'!$Z$46</f>
        <v>Oksanen Niko</v>
      </c>
      <c r="F224" s="16">
        <f>'Tulokset-K2'!$AA$46</f>
        <v>175</v>
      </c>
      <c r="G224" s="16">
        <f>'Tulokset-K2'!$AB$46</f>
        <v>0</v>
      </c>
      <c r="H224" t="str">
        <f>'Tulokset-K2'!$Z$40</f>
        <v>AllStars</v>
      </c>
      <c r="I224" s="16" t="str">
        <f>'Tulokset-K3'!$Z$46</f>
        <v>Kivelä Riku-Petteri</v>
      </c>
      <c r="J224" s="16">
        <f>'Tulokset-K3'!$AA$46</f>
        <v>237</v>
      </c>
      <c r="K224" s="16">
        <f>'Tulokset-K3'!$AB$46</f>
        <v>2</v>
      </c>
      <c r="L224" t="str">
        <f>'Tulokset-K3'!$Z$40</f>
        <v>WRB</v>
      </c>
      <c r="M224" s="16" t="str">
        <f>'Tulokset-K4'!$Z$46</f>
        <v>Toivonen Toni</v>
      </c>
      <c r="N224" s="16">
        <f>'Tulokset-K4'!$AA$46</f>
        <v>257</v>
      </c>
      <c r="O224" s="16">
        <f>'Tulokset-K4'!$AB$46</f>
        <v>2</v>
      </c>
      <c r="P224" t="str">
        <f>'Tulokset-K4'!$Z$40</f>
        <v>Patteri</v>
      </c>
      <c r="Q224" s="16" t="str">
        <f>'Tulokset-K5'!$Z$46</f>
        <v>Lönnroth Magnus</v>
      </c>
      <c r="R224" s="16">
        <f>'Tulokset-K5'!$AA$46</f>
        <v>184</v>
      </c>
      <c r="S224" s="16">
        <f>'Tulokset-K5'!$AB$46</f>
        <v>0</v>
      </c>
      <c r="T224" t="str">
        <f>'Tulokset-K5'!$Z$40</f>
        <v>Mistral</v>
      </c>
      <c r="U224" s="16" t="str">
        <f>'Tulokset-K6'!$Z$46</f>
        <v>Tonteri Juhani</v>
      </c>
      <c r="V224" s="16">
        <f>'Tulokset-K6'!$AA$46</f>
        <v>205</v>
      </c>
      <c r="W224" s="16">
        <f>'Tulokset-K6'!$AB$46</f>
        <v>2</v>
      </c>
      <c r="X224" t="str">
        <f>'Tulokset-K6'!$Z$40</f>
        <v>Bay</v>
      </c>
      <c r="Y224" s="16" t="str">
        <f>'Tulokset-K7'!$Z$46</f>
        <v>Lahtinen Markus</v>
      </c>
      <c r="Z224" s="16">
        <f>'Tulokset-K7'!$AA$46</f>
        <v>232</v>
      </c>
      <c r="AA224" s="16">
        <f>'Tulokset-K7'!$AB$46</f>
        <v>2</v>
      </c>
      <c r="AB224" t="str">
        <f>'Tulokset-K7'!$Z$40</f>
        <v>GH</v>
      </c>
      <c r="AC224" s="16" t="str">
        <f>'Tulokset-K8'!$Z$46</f>
        <v>Oksanen Niko</v>
      </c>
      <c r="AD224" s="16">
        <f>'Tulokset-K8'!$AA$46</f>
        <v>236</v>
      </c>
      <c r="AE224" s="16">
        <f>'Tulokset-K8'!$AB$46</f>
        <v>2</v>
      </c>
      <c r="AF224" t="str">
        <f>'Tulokset-K8'!$Z$40</f>
        <v>AllStars</v>
      </c>
    </row>
    <row r="225" spans="1:32" x14ac:dyDescent="0.2">
      <c r="A225" s="16" t="str">
        <f>'Tulokset-K1'!$AD$42</f>
        <v>Ranta Tony</v>
      </c>
      <c r="B225" s="16">
        <f>'Tulokset-K1'!$AE$42</f>
        <v>161</v>
      </c>
      <c r="C225" s="16">
        <f>'Tulokset-K1'!$AF$42</f>
        <v>2</v>
      </c>
      <c r="D225" t="str">
        <f>'Tulokset-K1'!$AD$40</f>
        <v>TPS</v>
      </c>
      <c r="E225" s="16" t="str">
        <f>'Tulokset-K2'!$AD$42</f>
        <v>Jähi Joonas</v>
      </c>
      <c r="F225" s="16">
        <f>'Tulokset-K2'!$AE$42</f>
        <v>141</v>
      </c>
      <c r="G225" s="16">
        <f>'Tulokset-K2'!$AF$42</f>
        <v>0</v>
      </c>
      <c r="H225" t="str">
        <f>'Tulokset-K2'!$AD$40</f>
        <v>GB</v>
      </c>
      <c r="I225" s="16" t="str">
        <f>'Tulokset-K3'!$AD$42</f>
        <v>Puumala Henrik</v>
      </c>
      <c r="J225" s="16">
        <f>'Tulokset-K3'!$AE$42</f>
        <v>231</v>
      </c>
      <c r="K225" s="16">
        <f>'Tulokset-K3'!$AF$42</f>
        <v>0</v>
      </c>
      <c r="L225" t="str">
        <f>'Tulokset-K3'!$AD$40</f>
        <v>TKK</v>
      </c>
      <c r="M225" s="16" t="str">
        <f>'Tulokset-K4'!$AD$42</f>
        <v>Tahvanainen Santtu</v>
      </c>
      <c r="N225" s="16">
        <f>'Tulokset-K4'!$AE$42</f>
        <v>211</v>
      </c>
      <c r="O225" s="16">
        <f>'Tulokset-K4'!$AF$42</f>
        <v>0</v>
      </c>
      <c r="P225" t="str">
        <f>'Tulokset-K4'!$AD$40</f>
        <v>Bay</v>
      </c>
      <c r="Q225" s="16" t="str">
        <f>'Tulokset-K5'!$AD$42</f>
        <v>Saarinen Paavo</v>
      </c>
      <c r="R225" s="16">
        <f>'Tulokset-K5'!$AE$42</f>
        <v>166</v>
      </c>
      <c r="S225" s="16">
        <f>'Tulokset-K5'!$AF$42</f>
        <v>0</v>
      </c>
      <c r="T225" t="str">
        <f>'Tulokset-K5'!$AD$40</f>
        <v>BcStory</v>
      </c>
      <c r="U225" s="16" t="str">
        <f>'Tulokset-K6'!$AD$42</f>
        <v>Ranta Tony</v>
      </c>
      <c r="V225" s="16">
        <f>'Tulokset-K6'!$AE$42</f>
        <v>234</v>
      </c>
      <c r="W225" s="16">
        <f>'Tulokset-K6'!$AF$42</f>
        <v>2</v>
      </c>
      <c r="X225" t="str">
        <f>'Tulokset-K6'!$AD$40</f>
        <v>TPS</v>
      </c>
      <c r="Y225" s="16" t="str">
        <f>'Tulokset-K7'!$AD$42</f>
        <v>Pirhonen Jarkko</v>
      </c>
      <c r="Z225" s="16">
        <f>'Tulokset-K7'!$AE$42</f>
        <v>211</v>
      </c>
      <c r="AA225" s="16">
        <f>'Tulokset-K7'!$AF$42</f>
        <v>2</v>
      </c>
      <c r="AB225" t="str">
        <f>'Tulokset-K7'!$AD$40</f>
        <v>BcStory</v>
      </c>
      <c r="AC225" s="16" t="str">
        <f>'Tulokset-K8'!$AD$42</f>
        <v>Jähi Joonas</v>
      </c>
      <c r="AD225" s="16">
        <f>'Tulokset-K8'!$AE$42</f>
        <v>214</v>
      </c>
      <c r="AE225" s="16">
        <f>'Tulokset-K8'!$AF$42</f>
        <v>0</v>
      </c>
      <c r="AF225" t="str">
        <f>'Tulokset-K8'!$AD$40</f>
        <v>GB</v>
      </c>
    </row>
    <row r="226" spans="1:32" x14ac:dyDescent="0.2">
      <c r="A226" s="16" t="str">
        <f>'Tulokset-K1'!$AD$43</f>
        <v>Marjakangas Jarno</v>
      </c>
      <c r="B226" s="16">
        <f>'Tulokset-K1'!$AE$43</f>
        <v>189</v>
      </c>
      <c r="C226" s="16">
        <f>'Tulokset-K1'!$AF$43</f>
        <v>2</v>
      </c>
      <c r="D226" t="str">
        <f>'Tulokset-K1'!$AD$40</f>
        <v>TPS</v>
      </c>
      <c r="E226" s="16" t="str">
        <f>'Tulokset-K2'!$AD$43</f>
        <v>Saikkala Leevi</v>
      </c>
      <c r="F226" s="16">
        <f>'Tulokset-K2'!$AE$43</f>
        <v>181</v>
      </c>
      <c r="G226" s="16">
        <f>'Tulokset-K2'!$AF$43</f>
        <v>0</v>
      </c>
      <c r="H226" t="str">
        <f>'Tulokset-K2'!$AD$40</f>
        <v>GB</v>
      </c>
      <c r="I226" s="16" t="str">
        <f>'Tulokset-K3'!$AD$43</f>
        <v>Heinonen Markus</v>
      </c>
      <c r="J226" s="16">
        <f>'Tulokset-K3'!$AE$43</f>
        <v>200</v>
      </c>
      <c r="K226" s="16">
        <f>'Tulokset-K3'!$AF$43</f>
        <v>0</v>
      </c>
      <c r="L226" t="str">
        <f>'Tulokset-K3'!$AD$40</f>
        <v>TKK</v>
      </c>
      <c r="M226" s="16" t="str">
        <f>'Tulokset-K4'!$AD$43</f>
        <v>Leskinen Simo</v>
      </c>
      <c r="N226" s="16">
        <f>'Tulokset-K4'!$AE$43</f>
        <v>183</v>
      </c>
      <c r="O226" s="16">
        <f>'Tulokset-K4'!$AF$43</f>
        <v>2</v>
      </c>
      <c r="P226" t="str">
        <f>'Tulokset-K4'!$AD$40</f>
        <v>Bay</v>
      </c>
      <c r="Q226" s="16" t="str">
        <f>'Tulokset-K5'!$AD$43</f>
        <v>Haldén Niko</v>
      </c>
      <c r="R226" s="16">
        <f>'Tulokset-K5'!$AE$43</f>
        <v>182</v>
      </c>
      <c r="S226" s="16">
        <f>'Tulokset-K5'!$AF$43</f>
        <v>0</v>
      </c>
      <c r="T226" t="str">
        <f>'Tulokset-K5'!$AD$40</f>
        <v>BcStory</v>
      </c>
      <c r="U226" s="16" t="str">
        <f>'Tulokset-K6'!$AD$43</f>
        <v>Marjakangas Jarno</v>
      </c>
      <c r="V226" s="16">
        <f>'Tulokset-K6'!$AE$43</f>
        <v>236</v>
      </c>
      <c r="W226" s="16">
        <f>'Tulokset-K6'!$AF$43</f>
        <v>2</v>
      </c>
      <c r="X226" t="str">
        <f>'Tulokset-K6'!$AD$40</f>
        <v>TPS</v>
      </c>
      <c r="Y226" s="16" t="str">
        <f>'Tulokset-K7'!$AD$43</f>
        <v>Haldén Niko</v>
      </c>
      <c r="Z226" s="16">
        <f>'Tulokset-K7'!$AE$43</f>
        <v>216</v>
      </c>
      <c r="AA226" s="16">
        <f>'Tulokset-K7'!$AF$43</f>
        <v>0</v>
      </c>
      <c r="AB226" t="str">
        <f>'Tulokset-K7'!$AD$40</f>
        <v>BcStory</v>
      </c>
      <c r="AC226" s="16" t="str">
        <f>'Tulokset-K8'!$AD$43</f>
        <v>Putkisto Teemu</v>
      </c>
      <c r="AD226" s="16">
        <f>'Tulokset-K8'!$AE$43</f>
        <v>204</v>
      </c>
      <c r="AE226" s="16">
        <f>'Tulokset-K8'!$AF$43</f>
        <v>2</v>
      </c>
      <c r="AF226" t="str">
        <f>'Tulokset-K8'!$AD$40</f>
        <v>GB</v>
      </c>
    </row>
    <row r="227" spans="1:32" x14ac:dyDescent="0.2">
      <c r="A227" s="16" t="str">
        <f>'Tulokset-K1'!$AD$44</f>
        <v>Rikkola Juuso</v>
      </c>
      <c r="B227" s="16">
        <f>'Tulokset-K1'!$AE$44</f>
        <v>223</v>
      </c>
      <c r="C227" s="16">
        <f>'Tulokset-K1'!$AF$44</f>
        <v>2</v>
      </c>
      <c r="D227" t="str">
        <f>'Tulokset-K1'!$AD$40</f>
        <v>TPS</v>
      </c>
      <c r="E227" s="16" t="str">
        <f>'Tulokset-K2'!$AD$44</f>
        <v>Pajari Olli-Pekka</v>
      </c>
      <c r="F227" s="16">
        <f>'Tulokset-K2'!$AE$44</f>
        <v>165</v>
      </c>
      <c r="G227" s="16">
        <f>'Tulokset-K2'!$AF$44</f>
        <v>0</v>
      </c>
      <c r="H227" t="str">
        <f>'Tulokset-K2'!$AD$40</f>
        <v>GB</v>
      </c>
      <c r="I227" s="16" t="str">
        <f>'Tulokset-K3'!$AD$44</f>
        <v>Häggman Ville</v>
      </c>
      <c r="J227" s="16">
        <f>'Tulokset-K3'!$AE$44</f>
        <v>207</v>
      </c>
      <c r="K227" s="16">
        <f>'Tulokset-K3'!$AF$44</f>
        <v>2</v>
      </c>
      <c r="L227" t="str">
        <f>'Tulokset-K3'!$AD$40</f>
        <v>TKK</v>
      </c>
      <c r="M227" s="16" t="str">
        <f>'Tulokset-K4'!$AD$44</f>
        <v>Leskinen Roni</v>
      </c>
      <c r="N227" s="16">
        <f>'Tulokset-K4'!$AE$44</f>
        <v>223</v>
      </c>
      <c r="O227" s="16">
        <f>'Tulokset-K4'!$AF$44</f>
        <v>2</v>
      </c>
      <c r="P227" t="str">
        <f>'Tulokset-K4'!$AD$40</f>
        <v>Bay</v>
      </c>
      <c r="Q227" s="16" t="str">
        <f>'Tulokset-K5'!$AD$44</f>
        <v>Keskiruokanen Markus</v>
      </c>
      <c r="R227" s="16">
        <f>'Tulokset-K5'!$AE$44</f>
        <v>209</v>
      </c>
      <c r="S227" s="16">
        <f>'Tulokset-K5'!$AF$44</f>
        <v>2</v>
      </c>
      <c r="T227" t="str">
        <f>'Tulokset-K5'!$AD$40</f>
        <v>BcStory</v>
      </c>
      <c r="U227" s="16" t="str">
        <f>'Tulokset-K6'!$AD$44</f>
        <v>Oksman Karri</v>
      </c>
      <c r="V227" s="16">
        <f>'Tulokset-K6'!$AE$44</f>
        <v>193</v>
      </c>
      <c r="W227" s="16">
        <f>'Tulokset-K6'!$AF$44</f>
        <v>0</v>
      </c>
      <c r="X227" t="str">
        <f>'Tulokset-K6'!$AD$40</f>
        <v>TPS</v>
      </c>
      <c r="Y227" s="16" t="str">
        <f>'Tulokset-K7'!$AD$44</f>
        <v>Keskiruokanen Markus</v>
      </c>
      <c r="Z227" s="16">
        <f>'Tulokset-K7'!$AE$44</f>
        <v>183</v>
      </c>
      <c r="AA227" s="16">
        <f>'Tulokset-K7'!$AF$44</f>
        <v>2</v>
      </c>
      <c r="AB227" t="str">
        <f>'Tulokset-K7'!$AD$40</f>
        <v>BcStory</v>
      </c>
      <c r="AC227" s="16" t="str">
        <f>'Tulokset-K8'!$AD$44</f>
        <v>Saikkala Leevi</v>
      </c>
      <c r="AD227" s="16">
        <f>'Tulokset-K8'!$AE$44</f>
        <v>243</v>
      </c>
      <c r="AE227" s="16">
        <f>'Tulokset-K8'!$AF$44</f>
        <v>2</v>
      </c>
      <c r="AF227" t="str">
        <f>'Tulokset-K8'!$AD$40</f>
        <v>GB</v>
      </c>
    </row>
    <row r="228" spans="1:32" x14ac:dyDescent="0.2">
      <c r="A228" s="16" t="str">
        <f>'Tulokset-K1'!$AD$45</f>
        <v>Valaranta Samu</v>
      </c>
      <c r="B228" s="16">
        <f>'Tulokset-K1'!$AE$45</f>
        <v>147</v>
      </c>
      <c r="C228" s="16">
        <f>'Tulokset-K1'!$AF$45</f>
        <v>0</v>
      </c>
      <c r="D228" t="str">
        <f>'Tulokset-K1'!$AD$40</f>
        <v>TPS</v>
      </c>
      <c r="E228" s="16" t="str">
        <f>'Tulokset-K2'!$AD$45</f>
        <v>Putkisto Teemu</v>
      </c>
      <c r="F228" s="16">
        <f>'Tulokset-K2'!$AE$45</f>
        <v>149</v>
      </c>
      <c r="G228" s="16">
        <f>'Tulokset-K2'!$AF$45</f>
        <v>2</v>
      </c>
      <c r="H228" t="str">
        <f>'Tulokset-K2'!$AD$40</f>
        <v>GB</v>
      </c>
      <c r="I228" s="16" t="str">
        <f>'Tulokset-K3'!$AD$45</f>
        <v>Salonen Petteri</v>
      </c>
      <c r="J228" s="16">
        <f>'Tulokset-K3'!$AE$45</f>
        <v>229</v>
      </c>
      <c r="K228" s="16">
        <f>'Tulokset-K3'!$AF$45</f>
        <v>0</v>
      </c>
      <c r="L228" t="str">
        <f>'Tulokset-K3'!$AD$40</f>
        <v>TKK</v>
      </c>
      <c r="M228" s="16" t="str">
        <f>'Tulokset-K4'!$AD$45</f>
        <v>Tonteri Juhani</v>
      </c>
      <c r="N228" s="16">
        <f>'Tulokset-K4'!$AE$45</f>
        <v>206</v>
      </c>
      <c r="O228" s="16">
        <f>'Tulokset-K4'!$AF$45</f>
        <v>2</v>
      </c>
      <c r="P228" t="str">
        <f>'Tulokset-K4'!$AD$40</f>
        <v>Bay</v>
      </c>
      <c r="Q228" s="16" t="str">
        <f>'Tulokset-K5'!$AD$45</f>
        <v>Salomaa Kaaron</v>
      </c>
      <c r="R228" s="16">
        <f>'Tulokset-K5'!$AE$45</f>
        <v>184</v>
      </c>
      <c r="S228" s="16">
        <f>'Tulokset-K5'!$AF$45</f>
        <v>0</v>
      </c>
      <c r="T228" t="str">
        <f>'Tulokset-K5'!$AD$40</f>
        <v>BcStory</v>
      </c>
      <c r="U228" s="16" t="str">
        <f>'Tulokset-K6'!$AD$45</f>
        <v>Valaranta Samu</v>
      </c>
      <c r="V228" s="16">
        <f>'Tulokset-K6'!$AE$45</f>
        <v>237</v>
      </c>
      <c r="W228" s="16">
        <f>'Tulokset-K6'!$AF$45</f>
        <v>2</v>
      </c>
      <c r="X228" t="str">
        <f>'Tulokset-K6'!$AD$40</f>
        <v>TPS</v>
      </c>
      <c r="Y228" s="16" t="str">
        <f>'Tulokset-K7'!$AD$45</f>
        <v>Salomaa Kaaron</v>
      </c>
      <c r="Z228" s="16">
        <f>'Tulokset-K7'!$AE$45</f>
        <v>184</v>
      </c>
      <c r="AA228" s="16">
        <f>'Tulokset-K7'!$AF$45</f>
        <v>0</v>
      </c>
      <c r="AB228" t="str">
        <f>'Tulokset-K7'!$AD$40</f>
        <v>BcStory</v>
      </c>
      <c r="AC228" s="16" t="str">
        <f>'Tulokset-K8'!$AD$45</f>
        <v>Pajari Olli-Pekka</v>
      </c>
      <c r="AD228" s="16">
        <f>'Tulokset-K8'!$AE$45</f>
        <v>196</v>
      </c>
      <c r="AE228" s="16">
        <f>'Tulokset-K8'!$AF$45</f>
        <v>2</v>
      </c>
      <c r="AF228" t="str">
        <f>'Tulokset-K8'!$AD$40</f>
        <v>GB</v>
      </c>
    </row>
    <row r="229" spans="1:32" x14ac:dyDescent="0.2">
      <c r="A229" s="16" t="str">
        <f>'Tulokset-K1'!$AD$46</f>
        <v>Kallio Jesse</v>
      </c>
      <c r="B229" s="16">
        <f>'Tulokset-K1'!$AE$46</f>
        <v>204</v>
      </c>
      <c r="C229" s="16">
        <f>'Tulokset-K1'!$AF$46</f>
        <v>2</v>
      </c>
      <c r="D229" t="str">
        <f>'Tulokset-K1'!$AD$40</f>
        <v>TPS</v>
      </c>
      <c r="E229" s="16" t="str">
        <f>'Tulokset-K2'!$AD$46</f>
        <v>Puharinen Pyry</v>
      </c>
      <c r="F229" s="16">
        <f>'Tulokset-K2'!$AE$46</f>
        <v>215</v>
      </c>
      <c r="G229" s="16">
        <f>'Tulokset-K2'!$AF$46</f>
        <v>2</v>
      </c>
      <c r="H229" t="str">
        <f>'Tulokset-K2'!$AD$40</f>
        <v>GB</v>
      </c>
      <c r="I229" s="16" t="str">
        <f>'Tulokset-K3'!$AD$46</f>
        <v>Lahti Jarno</v>
      </c>
      <c r="J229" s="16">
        <f>'Tulokset-K3'!$AE$46</f>
        <v>228</v>
      </c>
      <c r="K229" s="16">
        <f>'Tulokset-K3'!$AF$46</f>
        <v>0</v>
      </c>
      <c r="L229" t="str">
        <f>'Tulokset-K3'!$AD$40</f>
        <v>TKK</v>
      </c>
      <c r="M229" s="16" t="str">
        <f>'Tulokset-K4'!$AD$46</f>
        <v>Laine Henry</v>
      </c>
      <c r="N229" s="16">
        <f>'Tulokset-K4'!$AE$46</f>
        <v>205</v>
      </c>
      <c r="O229" s="16">
        <f>'Tulokset-K4'!$AF$46</f>
        <v>0</v>
      </c>
      <c r="P229" t="str">
        <f>'Tulokset-K4'!$AD$40</f>
        <v>Bay</v>
      </c>
      <c r="Q229" s="16" t="str">
        <f>'Tulokset-K5'!$AD$46</f>
        <v>Juutilainen Santtu</v>
      </c>
      <c r="R229" s="16">
        <f>'Tulokset-K5'!$AE$46</f>
        <v>268</v>
      </c>
      <c r="S229" s="16">
        <f>'Tulokset-K5'!$AF$46</f>
        <v>2</v>
      </c>
      <c r="T229" t="str">
        <f>'Tulokset-K5'!$AD$40</f>
        <v>BcStory</v>
      </c>
      <c r="U229" s="16" t="str">
        <f>'Tulokset-K6'!$AD$46</f>
        <v>Rikkola Juuso</v>
      </c>
      <c r="V229" s="16">
        <f>'Tulokset-K6'!$AE$46</f>
        <v>180</v>
      </c>
      <c r="W229" s="16">
        <f>'Tulokset-K6'!$AF$46</f>
        <v>0</v>
      </c>
      <c r="X229" t="str">
        <f>'Tulokset-K6'!$AD$40</f>
        <v>TPS</v>
      </c>
      <c r="Y229" s="16" t="str">
        <f>'Tulokset-K7'!$AD$46</f>
        <v>Juutilainen Santtu</v>
      </c>
      <c r="Z229" s="16">
        <f>'Tulokset-K7'!$AE$46</f>
        <v>224</v>
      </c>
      <c r="AA229" s="16">
        <f>'Tulokset-K7'!$AF$46</f>
        <v>0</v>
      </c>
      <c r="AB229" t="str">
        <f>'Tulokset-K7'!$AD$40</f>
        <v>BcStory</v>
      </c>
      <c r="AC229" s="16" t="str">
        <f>'Tulokset-K8'!$AD$46</f>
        <v>Puharinen Pyry</v>
      </c>
      <c r="AD229" s="16">
        <f>'Tulokset-K8'!$AE$46</f>
        <v>191</v>
      </c>
      <c r="AE229" s="16">
        <f>'Tulokset-K8'!$AF$46</f>
        <v>0</v>
      </c>
      <c r="AF229" t="str">
        <f>'Tulokset-K8'!$AD$40</f>
        <v>GB</v>
      </c>
    </row>
    <row r="230" spans="1:32" x14ac:dyDescent="0.2">
      <c r="A230" s="16" t="str">
        <f>'Tulokset-K1'!$Z$53</f>
        <v>Käyhkö Tomas</v>
      </c>
      <c r="B230" s="16">
        <f>'Tulokset-K1'!$AA$53</f>
        <v>210</v>
      </c>
      <c r="C230" s="16">
        <f>'Tulokset-K1'!$AB$53</f>
        <v>2</v>
      </c>
      <c r="D230" t="str">
        <f>'Tulokset-K1'!$Z$51</f>
        <v>Mainarit</v>
      </c>
      <c r="E230" s="16" t="str">
        <f>'Tulokset-K2'!$Z$53</f>
        <v>Hietarinne Klaus-Kristian</v>
      </c>
      <c r="F230" s="16">
        <f>'Tulokset-K2'!$AA$53</f>
        <v>210</v>
      </c>
      <c r="G230" s="16">
        <f>'Tulokset-K2'!$AB$53</f>
        <v>2</v>
      </c>
      <c r="H230" t="str">
        <f>'Tulokset-K2'!$Z$51</f>
        <v>GH</v>
      </c>
      <c r="I230" s="16" t="str">
        <f>'Tulokset-K3'!$Z$53</f>
        <v>Pirhonen Jarkko</v>
      </c>
      <c r="J230" s="16">
        <f>'Tulokset-K3'!$AA$53</f>
        <v>197</v>
      </c>
      <c r="K230" s="16">
        <f>'Tulokset-K3'!$AB$53</f>
        <v>0</v>
      </c>
      <c r="L230" t="str">
        <f>'Tulokset-K3'!$Z$51</f>
        <v>BcStory</v>
      </c>
      <c r="M230" s="16" t="str">
        <f>'Tulokset-K4'!$Z$53</f>
        <v>Kallio Jesse</v>
      </c>
      <c r="N230" s="16">
        <f>'Tulokset-K4'!$AA$53</f>
        <v>257</v>
      </c>
      <c r="O230" s="16">
        <f>'Tulokset-K4'!$AB$53</f>
        <v>2</v>
      </c>
      <c r="P230" t="str">
        <f>'Tulokset-K4'!$Z$51</f>
        <v>TPS</v>
      </c>
      <c r="Q230" s="16" t="str">
        <f>'Tulokset-K5'!$Z$53</f>
        <v>Juselius Matti</v>
      </c>
      <c r="R230" s="16">
        <f>'Tulokset-K5'!$AA$53</f>
        <v>213</v>
      </c>
      <c r="S230" s="16">
        <f>'Tulokset-K5'!$AB$53</f>
        <v>0</v>
      </c>
      <c r="T230" t="str">
        <f>'Tulokset-K5'!$Z$51</f>
        <v>RäMe</v>
      </c>
      <c r="U230" s="16" t="str">
        <f>'Tulokset-K6'!$Z$53</f>
        <v>Jähi Joonas</v>
      </c>
      <c r="V230" s="16">
        <f>'Tulokset-K6'!$AA$53</f>
        <v>164</v>
      </c>
      <c r="W230" s="16">
        <f>'Tulokset-K6'!$AB$53</f>
        <v>0</v>
      </c>
      <c r="X230" t="str">
        <f>'Tulokset-K6'!$Z$51</f>
        <v>GB</v>
      </c>
      <c r="Y230" s="16" t="str">
        <f>'Tulokset-K7'!$Z$53</f>
        <v>Käyhkö Tomas</v>
      </c>
      <c r="Z230" s="16">
        <f>'Tulokset-K7'!$AA$53</f>
        <v>179</v>
      </c>
      <c r="AA230" s="16">
        <f>'Tulokset-K7'!$AB$53</f>
        <v>2</v>
      </c>
      <c r="AB230" t="str">
        <f>'Tulokset-K7'!$Z$51</f>
        <v>Mainarit</v>
      </c>
      <c r="AC230" s="16" t="str">
        <f>'Tulokset-K8'!$Z$53</f>
        <v>Hyytiä Tatu</v>
      </c>
      <c r="AD230" s="16">
        <f>'Tulokset-K8'!$AA$53</f>
        <v>178</v>
      </c>
      <c r="AE230" s="16">
        <f>'Tulokset-K8'!$AB$53</f>
        <v>0</v>
      </c>
      <c r="AF230" t="str">
        <f>'Tulokset-K8'!$Z$51</f>
        <v>WRB</v>
      </c>
    </row>
    <row r="231" spans="1:32" x14ac:dyDescent="0.2">
      <c r="A231" s="16" t="str">
        <f>'Tulokset-K1'!$Z$54</f>
        <v>Juutilainen Lenni</v>
      </c>
      <c r="B231" s="16">
        <f>'Tulokset-K1'!$AA$54</f>
        <v>217</v>
      </c>
      <c r="C231" s="16">
        <f>'Tulokset-K1'!$AB$54</f>
        <v>2</v>
      </c>
      <c r="D231" t="str">
        <f>'Tulokset-K1'!$Z$51</f>
        <v>Mainarit</v>
      </c>
      <c r="E231" s="16" t="str">
        <f>'Tulokset-K2'!$Z$54</f>
        <v>Melanen Markus</v>
      </c>
      <c r="F231" s="16">
        <f>'Tulokset-K2'!$AA$54</f>
        <v>186</v>
      </c>
      <c r="G231" s="16">
        <f>'Tulokset-K2'!$AB$54</f>
        <v>0</v>
      </c>
      <c r="H231" t="str">
        <f>'Tulokset-K2'!$Z$51</f>
        <v>GH</v>
      </c>
      <c r="I231" s="16" t="str">
        <f>'Tulokset-K3'!$Z$54</f>
        <v>Haldén Niko</v>
      </c>
      <c r="J231" s="16">
        <f>'Tulokset-K3'!$AA$54</f>
        <v>197</v>
      </c>
      <c r="K231" s="16">
        <f>'Tulokset-K3'!$AB$54</f>
        <v>2</v>
      </c>
      <c r="L231" t="str">
        <f>'Tulokset-K3'!$Z$51</f>
        <v>BcStory</v>
      </c>
      <c r="M231" s="16" t="str">
        <f>'Tulokset-K4'!$Z$54</f>
        <v>Oksman Karri</v>
      </c>
      <c r="N231" s="16">
        <f>'Tulokset-K4'!$AA$54</f>
        <v>146</v>
      </c>
      <c r="O231" s="16">
        <f>'Tulokset-K4'!$AB$54</f>
        <v>0</v>
      </c>
      <c r="P231" t="str">
        <f>'Tulokset-K4'!$Z$51</f>
        <v>TPS</v>
      </c>
      <c r="Q231" s="16" t="str">
        <f>'Tulokset-K5'!$Z$54</f>
        <v>Huusko Kalle</v>
      </c>
      <c r="R231" s="16">
        <f>'Tulokset-K5'!$AA$54</f>
        <v>204</v>
      </c>
      <c r="S231" s="16">
        <f>'Tulokset-K5'!$AB$54</f>
        <v>2</v>
      </c>
      <c r="T231" t="str">
        <f>'Tulokset-K5'!$Z$51</f>
        <v>RäMe</v>
      </c>
      <c r="U231" s="16" t="str">
        <f>'Tulokset-K6'!$Z$54</f>
        <v>Pajari Olli-Pekka</v>
      </c>
      <c r="V231" s="16">
        <f>'Tulokset-K6'!$AA$54</f>
        <v>181</v>
      </c>
      <c r="W231" s="16">
        <f>'Tulokset-K6'!$AB$54</f>
        <v>2</v>
      </c>
      <c r="X231" t="str">
        <f>'Tulokset-K6'!$Z$51</f>
        <v>GB</v>
      </c>
      <c r="Y231" s="16" t="str">
        <f>'Tulokset-K7'!$Z$54</f>
        <v>Juutilainen Lenni</v>
      </c>
      <c r="Z231" s="16">
        <f>'Tulokset-K7'!$AA$54</f>
        <v>289</v>
      </c>
      <c r="AA231" s="16">
        <f>'Tulokset-K7'!$AB$54</f>
        <v>2</v>
      </c>
      <c r="AB231" t="str">
        <f>'Tulokset-K7'!$Z$51</f>
        <v>Mainarit</v>
      </c>
      <c r="AC231" s="16" t="str">
        <f>'Tulokset-K8'!$Z$54</f>
        <v>Olsson Nico</v>
      </c>
      <c r="AD231" s="16">
        <f>'Tulokset-K8'!$AA$54</f>
        <v>202</v>
      </c>
      <c r="AE231" s="16">
        <f>'Tulokset-K8'!$AB$54</f>
        <v>0</v>
      </c>
      <c r="AF231" t="str">
        <f>'Tulokset-K8'!$Z$51</f>
        <v>WRB</v>
      </c>
    </row>
    <row r="232" spans="1:32" x14ac:dyDescent="0.2">
      <c r="A232" s="16" t="str">
        <f>'Tulokset-K1'!$Z$55</f>
        <v>Hirvonen Mikko</v>
      </c>
      <c r="B232" s="16">
        <f>'Tulokset-K1'!$AA$55</f>
        <v>160</v>
      </c>
      <c r="C232" s="16">
        <f>'Tulokset-K1'!$AB$55</f>
        <v>0</v>
      </c>
      <c r="D232" t="str">
        <f>'Tulokset-K1'!$Z$51</f>
        <v>Mainarit</v>
      </c>
      <c r="E232" s="16" t="str">
        <f>'Tulokset-K2'!$Z$55</f>
        <v>Partinen Risto</v>
      </c>
      <c r="F232" s="16">
        <f>'Tulokset-K2'!$AA$55</f>
        <v>141</v>
      </c>
      <c r="G232" s="16">
        <f>'Tulokset-K2'!$AB$55</f>
        <v>0</v>
      </c>
      <c r="H232" t="str">
        <f>'Tulokset-K2'!$Z$51</f>
        <v>GH</v>
      </c>
      <c r="I232" s="16" t="str">
        <f>'Tulokset-K3'!$Z$55</f>
        <v>Keskiruokanen Markus</v>
      </c>
      <c r="J232" s="16">
        <f>'Tulokset-K3'!$AA$55</f>
        <v>222</v>
      </c>
      <c r="K232" s="16">
        <f>'Tulokset-K3'!$AB$55</f>
        <v>2</v>
      </c>
      <c r="L232" t="str">
        <f>'Tulokset-K3'!$Z$51</f>
        <v>BcStory</v>
      </c>
      <c r="M232" s="16" t="str">
        <f>'Tulokset-K4'!$Z$55</f>
        <v>Marjakangas Jarno</v>
      </c>
      <c r="N232" s="16">
        <f>'Tulokset-K4'!$AA$55</f>
        <v>223</v>
      </c>
      <c r="O232" s="16">
        <f>'Tulokset-K4'!$AB$55</f>
        <v>1</v>
      </c>
      <c r="P232" t="str">
        <f>'Tulokset-K4'!$Z$51</f>
        <v>TPS</v>
      </c>
      <c r="Q232" s="16" t="str">
        <f>'Tulokset-K5'!$Z$55</f>
        <v>Mäyry Pekka</v>
      </c>
      <c r="R232" s="16">
        <f>'Tulokset-K5'!$AA$55</f>
        <v>226</v>
      </c>
      <c r="S232" s="16">
        <f>'Tulokset-K5'!$AB$55</f>
        <v>2</v>
      </c>
      <c r="T232" t="str">
        <f>'Tulokset-K5'!$Z$51</f>
        <v>RäMe</v>
      </c>
      <c r="U232" s="16" t="str">
        <f>'Tulokset-K6'!$Z$55</f>
        <v>Saikkala Leevi</v>
      </c>
      <c r="V232" s="16">
        <f>'Tulokset-K6'!$AA$55</f>
        <v>190</v>
      </c>
      <c r="W232" s="16">
        <f>'Tulokset-K6'!$AB$55</f>
        <v>2</v>
      </c>
      <c r="X232" t="str">
        <f>'Tulokset-K6'!$Z$51</f>
        <v>GB</v>
      </c>
      <c r="Y232" s="16" t="str">
        <f>'Tulokset-K7'!$Z$55</f>
        <v>Hirvonen Mikko</v>
      </c>
      <c r="Z232" s="16">
        <f>'Tulokset-K7'!$AA$55</f>
        <v>189</v>
      </c>
      <c r="AA232" s="16">
        <f>'Tulokset-K7'!$AB$55</f>
        <v>2</v>
      </c>
      <c r="AB232" t="str">
        <f>'Tulokset-K7'!$Z$51</f>
        <v>Mainarit</v>
      </c>
      <c r="AC232" s="16" t="str">
        <f>'Tulokset-K8'!$Z$55</f>
        <v>Röyttä Marko</v>
      </c>
      <c r="AD232" s="16">
        <f>'Tulokset-K8'!$AA$55</f>
        <v>188</v>
      </c>
      <c r="AE232" s="16">
        <f>'Tulokset-K8'!$AB$55</f>
        <v>2</v>
      </c>
      <c r="AF232" t="str">
        <f>'Tulokset-K8'!$Z$51</f>
        <v>WRB</v>
      </c>
    </row>
    <row r="233" spans="1:32" x14ac:dyDescent="0.2">
      <c r="A233" s="16" t="str">
        <f>'Tulokset-K1'!$Z$56</f>
        <v>Väänänen Luukas</v>
      </c>
      <c r="B233" s="16">
        <f>'Tulokset-K1'!$AA$56</f>
        <v>202</v>
      </c>
      <c r="C233" s="16">
        <f>'Tulokset-K1'!$AB$56</f>
        <v>2</v>
      </c>
      <c r="D233" t="str">
        <f>'Tulokset-K1'!$Z$51</f>
        <v>Mainarit</v>
      </c>
      <c r="E233" s="16" t="str">
        <f>'Tulokset-K2'!$Z$56</f>
        <v>Luoto Timo</v>
      </c>
      <c r="F233" s="16">
        <f>'Tulokset-K2'!$AA$56</f>
        <v>179</v>
      </c>
      <c r="G233" s="16">
        <f>'Tulokset-K2'!$AB$56</f>
        <v>2</v>
      </c>
      <c r="H233" t="str">
        <f>'Tulokset-K2'!$Z$51</f>
        <v>GH</v>
      </c>
      <c r="I233" s="16" t="str">
        <f>'Tulokset-K3'!$Z$56</f>
        <v>Salomaa Kaaron</v>
      </c>
      <c r="J233" s="16">
        <f>'Tulokset-K3'!$AA$56</f>
        <v>208</v>
      </c>
      <c r="K233" s="16">
        <f>'Tulokset-K3'!$AB$56</f>
        <v>2</v>
      </c>
      <c r="L233" t="str">
        <f>'Tulokset-K3'!$Z$51</f>
        <v>BcStory</v>
      </c>
      <c r="M233" s="16" t="str">
        <f>'Tulokset-K4'!$Z$56</f>
        <v>Rikkola Juuso</v>
      </c>
      <c r="N233" s="16">
        <f>'Tulokset-K4'!$AA$56</f>
        <v>200</v>
      </c>
      <c r="O233" s="16">
        <f>'Tulokset-K4'!$AB$56</f>
        <v>2</v>
      </c>
      <c r="P233" t="str">
        <f>'Tulokset-K4'!$Z$51</f>
        <v>TPS</v>
      </c>
      <c r="Q233" s="16" t="str">
        <f>'Tulokset-K5'!$Z$56</f>
        <v>Lindholm Jesse</v>
      </c>
      <c r="R233" s="16">
        <f>'Tulokset-K5'!$AA$56</f>
        <v>248</v>
      </c>
      <c r="S233" s="16">
        <f>'Tulokset-K5'!$AB$56</f>
        <v>2</v>
      </c>
      <c r="T233" t="str">
        <f>'Tulokset-K5'!$Z$51</f>
        <v>RäMe</v>
      </c>
      <c r="U233" s="16" t="str">
        <f>'Tulokset-K6'!$Z$56</f>
        <v>Puharinen Pyry</v>
      </c>
      <c r="V233" s="16">
        <f>'Tulokset-K6'!$AA$56</f>
        <v>157</v>
      </c>
      <c r="W233" s="16">
        <f>'Tulokset-K6'!$AB$56</f>
        <v>0</v>
      </c>
      <c r="X233" t="str">
        <f>'Tulokset-K6'!$Z$51</f>
        <v>GB</v>
      </c>
      <c r="Y233" s="16" t="str">
        <f>'Tulokset-K7'!$Z$56</f>
        <v>Väänänen Luukas</v>
      </c>
      <c r="Z233" s="16">
        <f>'Tulokset-K7'!$AA$56</f>
        <v>178</v>
      </c>
      <c r="AA233" s="16">
        <f>'Tulokset-K7'!$AB$56</f>
        <v>2</v>
      </c>
      <c r="AB233" t="str">
        <f>'Tulokset-K7'!$Z$51</f>
        <v>Mainarit</v>
      </c>
      <c r="AC233" s="16" t="str">
        <f>'Tulokset-K8'!$Z$56</f>
        <v>Tissarinen Simon</v>
      </c>
      <c r="AD233" s="16">
        <f>'Tulokset-K8'!$AA$56</f>
        <v>267</v>
      </c>
      <c r="AE233" s="16">
        <f>'Tulokset-K8'!$AB$56</f>
        <v>2</v>
      </c>
      <c r="AF233" t="str">
        <f>'Tulokset-K8'!$Z$51</f>
        <v>WRB</v>
      </c>
    </row>
    <row r="234" spans="1:32" x14ac:dyDescent="0.2">
      <c r="A234" s="16" t="str">
        <f>'Tulokset-K1'!$Z$57</f>
        <v>Rissanen Juho</v>
      </c>
      <c r="B234" s="16">
        <f>'Tulokset-K1'!$AA$57</f>
        <v>232</v>
      </c>
      <c r="C234" s="16">
        <f>'Tulokset-K1'!$AB$57</f>
        <v>2</v>
      </c>
      <c r="D234" t="str">
        <f>'Tulokset-K1'!$Z$51</f>
        <v>Mainarit</v>
      </c>
      <c r="E234" s="16" t="str">
        <f>'Tulokset-K2'!$Z$57</f>
        <v>Lahtinen Markus</v>
      </c>
      <c r="F234" s="16">
        <f>'Tulokset-K2'!$AA$57</f>
        <v>154</v>
      </c>
      <c r="G234" s="16">
        <f>'Tulokset-K2'!$AB$57</f>
        <v>0</v>
      </c>
      <c r="H234" t="str">
        <f>'Tulokset-K2'!$Z$51</f>
        <v>GH</v>
      </c>
      <c r="I234" s="16" t="str">
        <f>'Tulokset-K3'!$Z$57</f>
        <v>Juutilainen Santtu</v>
      </c>
      <c r="J234" s="16">
        <f>'Tulokset-K3'!$AA$57</f>
        <v>217</v>
      </c>
      <c r="K234" s="16">
        <f>'Tulokset-K3'!$AB$57</f>
        <v>2</v>
      </c>
      <c r="L234" t="str">
        <f>'Tulokset-K3'!$Z$51</f>
        <v>BcStory</v>
      </c>
      <c r="M234" s="16" t="str">
        <f>'Tulokset-K4'!$Z$57</f>
        <v>Ranta Tony</v>
      </c>
      <c r="N234" s="16">
        <f>'Tulokset-K4'!$AA$57</f>
        <v>189</v>
      </c>
      <c r="O234" s="16">
        <f>'Tulokset-K4'!$AB$57</f>
        <v>0</v>
      </c>
      <c r="P234" t="str">
        <f>'Tulokset-K4'!$Z$51</f>
        <v>TPS</v>
      </c>
      <c r="Q234" s="16" t="str">
        <f>'Tulokset-K5'!$Z$57</f>
        <v>Halme Ari</v>
      </c>
      <c r="R234" s="16">
        <f>'Tulokset-K5'!$AA$57</f>
        <v>256</v>
      </c>
      <c r="S234" s="16">
        <f>'Tulokset-K5'!$AB$57</f>
        <v>2</v>
      </c>
      <c r="T234" t="str">
        <f>'Tulokset-K5'!$Z$51</f>
        <v>RäMe</v>
      </c>
      <c r="U234" s="16" t="str">
        <f>'Tulokset-K6'!$Z$57</f>
        <v>Putkisto Teemu</v>
      </c>
      <c r="V234" s="16">
        <f>'Tulokset-K6'!$AA$57</f>
        <v>180</v>
      </c>
      <c r="W234" s="16">
        <f>'Tulokset-K6'!$AB$57</f>
        <v>0</v>
      </c>
      <c r="X234" t="str">
        <f>'Tulokset-K6'!$Z$51</f>
        <v>GB</v>
      </c>
      <c r="Y234" s="16" t="str">
        <f>'Tulokset-K7'!$Z$57</f>
        <v>Jehkinen Joonas</v>
      </c>
      <c r="Z234" s="16">
        <f>'Tulokset-K7'!$AA$57</f>
        <v>165</v>
      </c>
      <c r="AA234" s="16">
        <f>'Tulokset-K7'!$AB$57</f>
        <v>0</v>
      </c>
      <c r="AB234" t="str">
        <f>'Tulokset-K7'!$Z$51</f>
        <v>Mainarit</v>
      </c>
      <c r="AC234" s="16" t="str">
        <f>'Tulokset-K8'!$Z$57</f>
        <v>Kivelä Riku-Petteri</v>
      </c>
      <c r="AD234" s="16">
        <f>'Tulokset-K8'!$AA$57</f>
        <v>203</v>
      </c>
      <c r="AE234" s="16">
        <f>'Tulokset-K8'!$AB$57</f>
        <v>0</v>
      </c>
      <c r="AF234" t="str">
        <f>'Tulokset-K8'!$Z$51</f>
        <v>WRB</v>
      </c>
    </row>
    <row r="235" spans="1:32" x14ac:dyDescent="0.2">
      <c r="A235" s="16" t="str">
        <f>'Tulokset-K1'!$AD$53</f>
        <v>Pakonen Olli</v>
      </c>
      <c r="B235" s="16">
        <f>'Tulokset-K1'!$AE$53</f>
        <v>149</v>
      </c>
      <c r="C235" s="16">
        <f>'Tulokset-K1'!$AF$53</f>
        <v>0</v>
      </c>
      <c r="D235" t="str">
        <f>'Tulokset-K1'!$AD$51</f>
        <v>GB</v>
      </c>
      <c r="E235" s="16" t="str">
        <f>'Tulokset-K2'!$AD$53</f>
        <v>Hyytiä Tatu</v>
      </c>
      <c r="F235" s="16">
        <f>'Tulokset-K2'!$AE$53</f>
        <v>179</v>
      </c>
      <c r="G235" s="16">
        <f>'Tulokset-K2'!$AF$53</f>
        <v>0</v>
      </c>
      <c r="H235" t="str">
        <f>'Tulokset-K2'!$AD$51</f>
        <v>WRB</v>
      </c>
      <c r="I235" s="16" t="str">
        <f>'Tulokset-K3'!$AD$53</f>
        <v>Tahvanainen Santtu</v>
      </c>
      <c r="J235" s="16">
        <f>'Tulokset-K3'!$AE$53</f>
        <v>229</v>
      </c>
      <c r="K235" s="16">
        <f>'Tulokset-K3'!$AF$53</f>
        <v>2</v>
      </c>
      <c r="L235" t="str">
        <f>'Tulokset-K3'!$AD$51</f>
        <v>Bay</v>
      </c>
      <c r="M235" s="16" t="str">
        <f>'Tulokset-K4'!$AD$53</f>
        <v>Oksanen Mika</v>
      </c>
      <c r="N235" s="16">
        <f>'Tulokset-K4'!$AE$53</f>
        <v>184</v>
      </c>
      <c r="O235" s="16">
        <f>'Tulokset-K4'!$AF$53</f>
        <v>0</v>
      </c>
      <c r="P235" t="str">
        <f>'Tulokset-K4'!$AD$51</f>
        <v>AllStars</v>
      </c>
      <c r="Q235" s="16" t="str">
        <f>'Tulokset-K5'!$AD$53</f>
        <v>Ranta Tony</v>
      </c>
      <c r="R235" s="16">
        <f>'Tulokset-K5'!$AE$53</f>
        <v>235</v>
      </c>
      <c r="S235" s="16">
        <f>'Tulokset-K5'!$AF$53</f>
        <v>2</v>
      </c>
      <c r="T235" t="str">
        <f>'Tulokset-K5'!$AD$51</f>
        <v>TPS</v>
      </c>
      <c r="U235" s="16" t="str">
        <f>'Tulokset-K6'!$AD$53</f>
        <v>Partinen Risto</v>
      </c>
      <c r="V235" s="16">
        <f>'Tulokset-K6'!$AE$53</f>
        <v>251</v>
      </c>
      <c r="W235" s="16">
        <f>'Tulokset-K6'!$AF$53</f>
        <v>2</v>
      </c>
      <c r="X235" t="str">
        <f>'Tulokset-K6'!$AD$51</f>
        <v>GH</v>
      </c>
      <c r="Y235" s="16" t="str">
        <f>'Tulokset-K7'!$AD$53</f>
        <v>Jähi Joonas</v>
      </c>
      <c r="Z235" s="16">
        <f>'Tulokset-K7'!$AE$53</f>
        <v>157</v>
      </c>
      <c r="AA235" s="16">
        <f>'Tulokset-K7'!$AF$53</f>
        <v>0</v>
      </c>
      <c r="AB235" t="str">
        <f>'Tulokset-K7'!$AD$51</f>
        <v>GB</v>
      </c>
      <c r="AC235" s="16" t="str">
        <f>'Tulokset-K8'!$AD$53</f>
        <v>Hilokoski Karo</v>
      </c>
      <c r="AD235" s="16">
        <f>'Tulokset-K8'!$AE$53</f>
        <v>219</v>
      </c>
      <c r="AE235" s="16">
        <f>'Tulokset-K8'!$AF$53</f>
        <v>2</v>
      </c>
      <c r="AF235" t="str">
        <f>'Tulokset-K8'!$AD$51</f>
        <v>Patteri</v>
      </c>
    </row>
    <row r="236" spans="1:32" x14ac:dyDescent="0.2">
      <c r="A236" s="16" t="str">
        <f>'Tulokset-K1'!$AD$54</f>
        <v>Pajari Olli-Pekka</v>
      </c>
      <c r="B236" s="16">
        <f>'Tulokset-K1'!$AE$54</f>
        <v>168</v>
      </c>
      <c r="C236" s="16">
        <f>'Tulokset-K1'!$AF$54</f>
        <v>0</v>
      </c>
      <c r="D236" t="str">
        <f>'Tulokset-K1'!$AD$51</f>
        <v>GB</v>
      </c>
      <c r="E236" s="16" t="str">
        <f>'Tulokset-K2'!$AD$54</f>
        <v>Saari Kari</v>
      </c>
      <c r="F236" s="16">
        <f>'Tulokset-K2'!$AE$54</f>
        <v>204</v>
      </c>
      <c r="G236" s="16">
        <f>'Tulokset-K2'!$AF$54</f>
        <v>2</v>
      </c>
      <c r="H236" t="str">
        <f>'Tulokset-K2'!$AD$51</f>
        <v>WRB</v>
      </c>
      <c r="I236" s="16" t="str">
        <f>'Tulokset-K3'!$AD$54</f>
        <v>Leskinen Simo</v>
      </c>
      <c r="J236" s="16">
        <f>'Tulokset-K3'!$AE$54</f>
        <v>160</v>
      </c>
      <c r="K236" s="16">
        <f>'Tulokset-K3'!$AF$54</f>
        <v>0</v>
      </c>
      <c r="L236" t="str">
        <f>'Tulokset-K3'!$AD$51</f>
        <v>Bay</v>
      </c>
      <c r="M236" s="16" t="str">
        <f>'Tulokset-K4'!$AD$54</f>
        <v>Oksanen Joni</v>
      </c>
      <c r="N236" s="16">
        <f>'Tulokset-K4'!$AE$54</f>
        <v>222</v>
      </c>
      <c r="O236" s="16">
        <f>'Tulokset-K4'!$AF$54</f>
        <v>2</v>
      </c>
      <c r="P236" t="str">
        <f>'Tulokset-K4'!$AD$51</f>
        <v>AllStars</v>
      </c>
      <c r="Q236" s="16" t="str">
        <f>'Tulokset-K5'!$AD$54</f>
        <v>Oksanen Jere</v>
      </c>
      <c r="R236" s="16">
        <f>'Tulokset-K5'!$AE$54</f>
        <v>192</v>
      </c>
      <c r="S236" s="16">
        <f>'Tulokset-K5'!$AF$54</f>
        <v>0</v>
      </c>
      <c r="T236" t="str">
        <f>'Tulokset-K5'!$AD$51</f>
        <v>TPS</v>
      </c>
      <c r="U236" s="16" t="str">
        <f>'Tulokset-K6'!$AD$54</f>
        <v>Päiviö Patrik</v>
      </c>
      <c r="V236" s="16">
        <f>'Tulokset-K6'!$AE$54</f>
        <v>180</v>
      </c>
      <c r="W236" s="16">
        <f>'Tulokset-K6'!$AF$54</f>
        <v>0</v>
      </c>
      <c r="X236" t="str">
        <f>'Tulokset-K6'!$AD$51</f>
        <v>GH</v>
      </c>
      <c r="Y236" s="16" t="str">
        <f>'Tulokset-K7'!$AD$54</f>
        <v>Putkisto Teemu</v>
      </c>
      <c r="Z236" s="16">
        <f>'Tulokset-K7'!$AE$54</f>
        <v>221</v>
      </c>
      <c r="AA236" s="16">
        <f>'Tulokset-K7'!$AF$54</f>
        <v>0</v>
      </c>
      <c r="AB236" t="str">
        <f>'Tulokset-K7'!$AD$51</f>
        <v>GB</v>
      </c>
      <c r="AC236" s="16" t="str">
        <f>'Tulokset-K8'!$AD$54</f>
        <v>Palermaa Osku</v>
      </c>
      <c r="AD236" s="16">
        <f>'Tulokset-K8'!$AE$54</f>
        <v>204</v>
      </c>
      <c r="AE236" s="16">
        <f>'Tulokset-K8'!$AF$54</f>
        <v>2</v>
      </c>
      <c r="AF236" t="str">
        <f>'Tulokset-K8'!$AD$51</f>
        <v>Patteri</v>
      </c>
    </row>
    <row r="237" spans="1:32" x14ac:dyDescent="0.2">
      <c r="A237" s="16" t="str">
        <f>'Tulokset-K1'!$AD$55</f>
        <v>Puharinen Pyry</v>
      </c>
      <c r="B237" s="16">
        <f>'Tulokset-K1'!$AE$55</f>
        <v>238</v>
      </c>
      <c r="C237" s="16">
        <f>'Tulokset-K1'!$AF$55</f>
        <v>2</v>
      </c>
      <c r="D237" t="str">
        <f>'Tulokset-K1'!$AD$51</f>
        <v>GB</v>
      </c>
      <c r="E237" s="16" t="str">
        <f>'Tulokset-K2'!$AD$55</f>
        <v>Röyttä Marko</v>
      </c>
      <c r="F237" s="16">
        <f>'Tulokset-K2'!$AE$55</f>
        <v>169</v>
      </c>
      <c r="G237" s="16">
        <f>'Tulokset-K2'!$AF$55</f>
        <v>2</v>
      </c>
      <c r="H237" t="str">
        <f>'Tulokset-K2'!$AD$51</f>
        <v>WRB</v>
      </c>
      <c r="I237" s="16" t="str">
        <f>'Tulokset-K3'!$AD$55</f>
        <v>Leskinen Roni</v>
      </c>
      <c r="J237" s="16">
        <f>'Tulokset-K3'!$AE$55</f>
        <v>210</v>
      </c>
      <c r="K237" s="16">
        <f>'Tulokset-K3'!$AF$55</f>
        <v>0</v>
      </c>
      <c r="L237" t="str">
        <f>'Tulokset-K3'!$AD$51</f>
        <v>Bay</v>
      </c>
      <c r="M237" s="16" t="str">
        <f>'Tulokset-K4'!$AD$55</f>
        <v>Susiluoto Sebastian</v>
      </c>
      <c r="N237" s="16">
        <f>'Tulokset-K4'!$AE$55</f>
        <v>223</v>
      </c>
      <c r="O237" s="16">
        <f>'Tulokset-K4'!$AF$55</f>
        <v>1</v>
      </c>
      <c r="P237" t="str">
        <f>'Tulokset-K4'!$AD$51</f>
        <v>AllStars</v>
      </c>
      <c r="Q237" s="16" t="str">
        <f>'Tulokset-K5'!$AD$55</f>
        <v>Oksman Karri</v>
      </c>
      <c r="R237" s="16">
        <f>'Tulokset-K5'!$AE$55</f>
        <v>210</v>
      </c>
      <c r="S237" s="16">
        <f>'Tulokset-K5'!$AF$55</f>
        <v>0</v>
      </c>
      <c r="T237" t="str">
        <f>'Tulokset-K5'!$AD$51</f>
        <v>TPS</v>
      </c>
      <c r="U237" s="16" t="str">
        <f>'Tulokset-K6'!$AD$55</f>
        <v>Hietarinne Klaus-Kristian</v>
      </c>
      <c r="V237" s="16">
        <f>'Tulokset-K6'!$AE$55</f>
        <v>174</v>
      </c>
      <c r="W237" s="16">
        <f>'Tulokset-K6'!$AF$55</f>
        <v>0</v>
      </c>
      <c r="X237" t="str">
        <f>'Tulokset-K6'!$AD$51</f>
        <v>GH</v>
      </c>
      <c r="Y237" s="16" t="str">
        <f>'Tulokset-K7'!$AD$55</f>
        <v>Saikkala Leevi</v>
      </c>
      <c r="Z237" s="16">
        <f>'Tulokset-K7'!$AE$55</f>
        <v>160</v>
      </c>
      <c r="AA237" s="16">
        <f>'Tulokset-K7'!$AF$55</f>
        <v>0</v>
      </c>
      <c r="AB237" t="str">
        <f>'Tulokset-K7'!$AD$51</f>
        <v>GB</v>
      </c>
      <c r="AC237" s="16" t="str">
        <f>'Tulokset-K8'!$AD$55</f>
        <v>Laine Jussi</v>
      </c>
      <c r="AD237" s="16">
        <f>'Tulokset-K8'!$AE$55</f>
        <v>159</v>
      </c>
      <c r="AE237" s="16">
        <f>'Tulokset-K8'!$AF$55</f>
        <v>0</v>
      </c>
      <c r="AF237" t="str">
        <f>'Tulokset-K8'!$AD$51</f>
        <v>Patteri</v>
      </c>
    </row>
    <row r="238" spans="1:32" x14ac:dyDescent="0.2">
      <c r="A238" s="16" t="str">
        <f>'Tulokset-K1'!$AD$56</f>
        <v>Putkisto Teemu</v>
      </c>
      <c r="B238" s="16">
        <f>'Tulokset-K1'!$AE$56</f>
        <v>179</v>
      </c>
      <c r="C238" s="16">
        <f>'Tulokset-K1'!$AF$56</f>
        <v>0</v>
      </c>
      <c r="D238" t="str">
        <f>'Tulokset-K1'!$AD$51</f>
        <v>GB</v>
      </c>
      <c r="E238" s="16" t="str">
        <f>'Tulokset-K2'!$AD$56</f>
        <v>Tissarinen Simon</v>
      </c>
      <c r="F238" s="16">
        <f>'Tulokset-K2'!$AE$56</f>
        <v>162</v>
      </c>
      <c r="G238" s="16">
        <f>'Tulokset-K2'!$AF$56</f>
        <v>0</v>
      </c>
      <c r="H238" t="str">
        <f>'Tulokset-K2'!$AD$51</f>
        <v>WRB</v>
      </c>
      <c r="I238" s="16" t="str">
        <f>'Tulokset-K3'!$AD$56</f>
        <v>Ahokas Jesse</v>
      </c>
      <c r="J238" s="16">
        <f>'Tulokset-K3'!$AE$56</f>
        <v>148</v>
      </c>
      <c r="K238" s="16">
        <f>'Tulokset-K3'!$AF$56</f>
        <v>0</v>
      </c>
      <c r="L238" t="str">
        <f>'Tulokset-K3'!$AD$51</f>
        <v>Bay</v>
      </c>
      <c r="M238" s="16" t="str">
        <f>'Tulokset-K4'!$AD$56</f>
        <v>Veijanen Markku</v>
      </c>
      <c r="N238" s="16">
        <f>'Tulokset-K4'!$AE$56</f>
        <v>186</v>
      </c>
      <c r="O238" s="16">
        <f>'Tulokset-K4'!$AF$56</f>
        <v>0</v>
      </c>
      <c r="P238" t="str">
        <f>'Tulokset-K4'!$AD$51</f>
        <v>AllStars</v>
      </c>
      <c r="Q238" s="16" t="str">
        <f>'Tulokset-K5'!$AD$56</f>
        <v>Rikkola Juuso</v>
      </c>
      <c r="R238" s="16">
        <f>'Tulokset-K5'!$AE$56</f>
        <v>181</v>
      </c>
      <c r="S238" s="16">
        <f>'Tulokset-K5'!$AF$56</f>
        <v>0</v>
      </c>
      <c r="T238" t="str">
        <f>'Tulokset-K5'!$AD$51</f>
        <v>TPS</v>
      </c>
      <c r="U238" s="16" t="str">
        <f>'Tulokset-K6'!$AD$56</f>
        <v>Melanen Markus</v>
      </c>
      <c r="V238" s="16">
        <f>'Tulokset-K6'!$AE$56</f>
        <v>181</v>
      </c>
      <c r="W238" s="16">
        <f>'Tulokset-K6'!$AF$56</f>
        <v>2</v>
      </c>
      <c r="X238" t="str">
        <f>'Tulokset-K6'!$AD$51</f>
        <v>GH</v>
      </c>
      <c r="Y238" s="16" t="str">
        <f>'Tulokset-K7'!$AD$56</f>
        <v>Pajari Olli-Pekka</v>
      </c>
      <c r="Z238" s="16">
        <f>'Tulokset-K7'!$AE$56</f>
        <v>144</v>
      </c>
      <c r="AA238" s="16">
        <f>'Tulokset-K7'!$AF$56</f>
        <v>0</v>
      </c>
      <c r="AB238" t="str">
        <f>'Tulokset-K7'!$AD$51</f>
        <v>GB</v>
      </c>
      <c r="AC238" s="16" t="str">
        <f>'Tulokset-K8'!$AD$56</f>
        <v>Toivonen Toni</v>
      </c>
      <c r="AD238" s="16">
        <f>'Tulokset-K8'!$AE$56</f>
        <v>199</v>
      </c>
      <c r="AE238" s="16">
        <f>'Tulokset-K8'!$AF$56</f>
        <v>0</v>
      </c>
      <c r="AF238" t="str">
        <f>'Tulokset-K8'!$AD$51</f>
        <v>Patteri</v>
      </c>
    </row>
    <row r="239" spans="1:32" x14ac:dyDescent="0.2">
      <c r="A239" s="16" t="str">
        <f>'Tulokset-K1'!$AD$57</f>
        <v>Jähi Joonas</v>
      </c>
      <c r="B239" s="16">
        <f>'Tulokset-K1'!$AE$57</f>
        <v>162</v>
      </c>
      <c r="C239" s="16">
        <f>'Tulokset-K1'!$AF$57</f>
        <v>0</v>
      </c>
      <c r="D239" t="str">
        <f>'Tulokset-K1'!$AD$51</f>
        <v>GB</v>
      </c>
      <c r="E239" s="16" t="str">
        <f>'Tulokset-K2'!$AD$57</f>
        <v>Kivelä Riku-Petteri</v>
      </c>
      <c r="F239" s="16">
        <f>'Tulokset-K2'!$AE$57</f>
        <v>202</v>
      </c>
      <c r="G239" s="16">
        <f>'Tulokset-K2'!$AF$57</f>
        <v>2</v>
      </c>
      <c r="H239" t="str">
        <f>'Tulokset-K2'!$AD$51</f>
        <v>WRB</v>
      </c>
      <c r="I239" s="16" t="str">
        <f>'Tulokset-K3'!$AD$57</f>
        <v>Laine Henry</v>
      </c>
      <c r="J239" s="16">
        <f>'Tulokset-K3'!$AE$57</f>
        <v>189</v>
      </c>
      <c r="K239" s="16">
        <f>'Tulokset-K3'!$AF$57</f>
        <v>0</v>
      </c>
      <c r="L239" t="str">
        <f>'Tulokset-K3'!$AD$51</f>
        <v>Bay</v>
      </c>
      <c r="M239" s="16" t="str">
        <f>'Tulokset-K4'!$AD$57</f>
        <v>Oksanen Niko</v>
      </c>
      <c r="N239" s="16">
        <f>'Tulokset-K4'!$AE$57</f>
        <v>215</v>
      </c>
      <c r="O239" s="16">
        <f>'Tulokset-K4'!$AF$57</f>
        <v>2</v>
      </c>
      <c r="P239" t="str">
        <f>'Tulokset-K4'!$AD$51</f>
        <v>AllStars</v>
      </c>
      <c r="Q239" s="16" t="str">
        <f>'Tulokset-K5'!$AD$57</f>
        <v>Valaranta Samu</v>
      </c>
      <c r="R239" s="16">
        <f>'Tulokset-K5'!$AE$57</f>
        <v>177</v>
      </c>
      <c r="S239" s="16">
        <f>'Tulokset-K5'!$AF$57</f>
        <v>0</v>
      </c>
      <c r="T239" t="str">
        <f>'Tulokset-K5'!$AD$51</f>
        <v>TPS</v>
      </c>
      <c r="U239" s="16" t="str">
        <f>'Tulokset-K6'!$AD$57</f>
        <v>Järvinen Tero</v>
      </c>
      <c r="V239" s="16">
        <f>'Tulokset-K6'!$AE$57</f>
        <v>207</v>
      </c>
      <c r="W239" s="16">
        <f>'Tulokset-K6'!$AF$57</f>
        <v>2</v>
      </c>
      <c r="X239" t="str">
        <f>'Tulokset-K6'!$AD$51</f>
        <v>GH</v>
      </c>
      <c r="Y239" s="16" t="str">
        <f>'Tulokset-K7'!$AD$57</f>
        <v>Puharinen Pyry</v>
      </c>
      <c r="Z239" s="16">
        <f>'Tulokset-K7'!$AE$57</f>
        <v>190</v>
      </c>
      <c r="AA239" s="16">
        <f>'Tulokset-K7'!$AF$57</f>
        <v>2</v>
      </c>
      <c r="AB239" t="str">
        <f>'Tulokset-K7'!$AD$51</f>
        <v>GB</v>
      </c>
      <c r="AC239" s="16" t="str">
        <f>'Tulokset-K8'!$AD$57</f>
        <v>Konttila Saku</v>
      </c>
      <c r="AD239" s="16">
        <f>'Tulokset-K8'!$AE$57</f>
        <v>234</v>
      </c>
      <c r="AE239" s="16">
        <f>'Tulokset-K8'!$AF$57</f>
        <v>2</v>
      </c>
      <c r="AF239" t="str">
        <f>'Tulokset-K8'!$AD$51</f>
        <v>Patteri</v>
      </c>
    </row>
    <row r="240" spans="1:32" x14ac:dyDescent="0.2">
      <c r="A240" s="16" t="str">
        <f>'Tulokset-K1'!$Z$64</f>
        <v>Oksanen Mika</v>
      </c>
      <c r="B240" s="16">
        <f>'Tulokset-K1'!$AA$64</f>
        <v>164</v>
      </c>
      <c r="C240" s="16">
        <f>'Tulokset-K1'!$AB$64</f>
        <v>0</v>
      </c>
      <c r="D240" t="str">
        <f>'Tulokset-K1'!$Z$62</f>
        <v>AllStars</v>
      </c>
      <c r="E240" s="16" t="str">
        <f>'Tulokset-K2'!$Z$64</f>
        <v>Ranta Tony</v>
      </c>
      <c r="F240" s="16">
        <f>'Tulokset-K2'!$AA$64</f>
        <v>198</v>
      </c>
      <c r="G240" s="16">
        <f>'Tulokset-K2'!$AB$64</f>
        <v>2</v>
      </c>
      <c r="H240" t="str">
        <f>'Tulokset-K2'!$Z$62</f>
        <v>TPS</v>
      </c>
      <c r="I240" s="16" t="str">
        <f>'Tulokset-K3'!$Z$64</f>
        <v>Hilokoski Karo</v>
      </c>
      <c r="J240" s="16">
        <f>'Tulokset-K3'!$AA$64</f>
        <v>244</v>
      </c>
      <c r="K240" s="16">
        <f>'Tulokset-K3'!$AB$64</f>
        <v>2</v>
      </c>
      <c r="L240" t="str">
        <f>'Tulokset-K3'!$Z$62</f>
        <v>Patteri</v>
      </c>
      <c r="M240" s="16" t="str">
        <f>'Tulokset-K4'!$Z$64</f>
        <v>Broms Atte</v>
      </c>
      <c r="N240" s="16">
        <f>'Tulokset-K4'!$AA$64</f>
        <v>230</v>
      </c>
      <c r="O240" s="16">
        <f>'Tulokset-K4'!$AB$64</f>
        <v>2</v>
      </c>
      <c r="P240" t="str">
        <f>'Tulokset-K4'!$Z$62</f>
        <v>TKK</v>
      </c>
      <c r="Q240" s="16" t="str">
        <f>'Tulokset-K5'!$Z$64</f>
        <v>Ratia Jari</v>
      </c>
      <c r="R240" s="16">
        <f>'Tulokset-K5'!$AA$64</f>
        <v>213</v>
      </c>
      <c r="S240" s="16">
        <f>'Tulokset-K5'!$AB$64</f>
        <v>0</v>
      </c>
      <c r="T240" t="str">
        <f>'Tulokset-K5'!$Z$62</f>
        <v>Bay</v>
      </c>
      <c r="U240" s="16" t="str">
        <f>'Tulokset-K6'!$Z$64</f>
        <v>Salmi Lauri</v>
      </c>
      <c r="V240" s="16">
        <f>'Tulokset-K6'!$AA$64</f>
        <v>200</v>
      </c>
      <c r="W240" s="16">
        <f>'Tulokset-K6'!$AB$64</f>
        <v>0</v>
      </c>
      <c r="X240" t="str">
        <f>'Tulokset-K6'!$Z$62</f>
        <v>BcStory</v>
      </c>
      <c r="Y240" s="16" t="str">
        <f>'Tulokset-K7'!$Z$64</f>
        <v>Hilokoski Karo</v>
      </c>
      <c r="Z240" s="16">
        <f>'Tulokset-K7'!$AA$64</f>
        <v>165</v>
      </c>
      <c r="AA240" s="16">
        <f>'Tulokset-K7'!$AB$64</f>
        <v>0</v>
      </c>
      <c r="AB240" t="str">
        <f>'Tulokset-K7'!$Z$62</f>
        <v>Patteri</v>
      </c>
      <c r="AC240" s="16" t="str">
        <f>'Tulokset-K8'!$Z$64</f>
        <v>Partinen Risto</v>
      </c>
      <c r="AD240" s="16">
        <f>'Tulokset-K8'!$AA$64</f>
        <v>178</v>
      </c>
      <c r="AE240" s="16">
        <f>'Tulokset-K8'!$AB$64</f>
        <v>0</v>
      </c>
      <c r="AF240" t="str">
        <f>'Tulokset-K8'!$Z$62</f>
        <v>GH</v>
      </c>
    </row>
    <row r="241" spans="1:32" x14ac:dyDescent="0.2">
      <c r="A241" s="16" t="str">
        <f>'Tulokset-K1'!$Z$65</f>
        <v>Oksanen Joni</v>
      </c>
      <c r="B241" s="16">
        <f>'Tulokset-K1'!$AA$65</f>
        <v>224</v>
      </c>
      <c r="C241" s="16">
        <f>'Tulokset-K1'!$AB$65</f>
        <v>2</v>
      </c>
      <c r="D241" t="str">
        <f>'Tulokset-K1'!$Z$62</f>
        <v>AllStars</v>
      </c>
      <c r="E241" s="16" t="str">
        <f>'Tulokset-K2'!$Z$65</f>
        <v>Marjakangas Jarno</v>
      </c>
      <c r="F241" s="16">
        <f>'Tulokset-K2'!$AA$65</f>
        <v>175</v>
      </c>
      <c r="G241" s="16">
        <f>'Tulokset-K2'!$AB$65</f>
        <v>0</v>
      </c>
      <c r="H241" t="str">
        <f>'Tulokset-K2'!$Z$62</f>
        <v>TPS</v>
      </c>
      <c r="I241" s="16" t="str">
        <f>'Tulokset-K3'!$Z$65</f>
        <v>Teivainen Tommi</v>
      </c>
      <c r="J241" s="16">
        <f>'Tulokset-K3'!$AA$65</f>
        <v>217</v>
      </c>
      <c r="K241" s="16">
        <f>'Tulokset-K3'!$AB$65</f>
        <v>2</v>
      </c>
      <c r="L241" t="str">
        <f>'Tulokset-K3'!$Z$62</f>
        <v>Patteri</v>
      </c>
      <c r="M241" s="16" t="str">
        <f>'Tulokset-K4'!$Z$65</f>
        <v>Puumala Henrik</v>
      </c>
      <c r="N241" s="16">
        <f>'Tulokset-K4'!$AA$65</f>
        <v>210</v>
      </c>
      <c r="O241" s="16">
        <f>'Tulokset-K4'!$AB$65</f>
        <v>2</v>
      </c>
      <c r="P241" t="str">
        <f>'Tulokset-K4'!$Z$62</f>
        <v>TKK</v>
      </c>
      <c r="Q241" s="16" t="str">
        <f>'Tulokset-K5'!$Z$65</f>
        <v>Leskinen Roni</v>
      </c>
      <c r="R241" s="16">
        <f>'Tulokset-K5'!$AA$65</f>
        <v>168</v>
      </c>
      <c r="S241" s="16">
        <f>'Tulokset-K5'!$AB$65</f>
        <v>0</v>
      </c>
      <c r="T241" t="str">
        <f>'Tulokset-K5'!$Z$62</f>
        <v>Bay</v>
      </c>
      <c r="U241" s="16" t="str">
        <f>'Tulokset-K6'!$Z$65</f>
        <v>Haldén Niko</v>
      </c>
      <c r="V241" s="16">
        <f>'Tulokset-K6'!$AA$65</f>
        <v>222</v>
      </c>
      <c r="W241" s="16">
        <f>'Tulokset-K6'!$AB$65</f>
        <v>2</v>
      </c>
      <c r="X241" t="str">
        <f>'Tulokset-K6'!$Z$62</f>
        <v>BcStory</v>
      </c>
      <c r="Y241" s="16" t="str">
        <f>'Tulokset-K7'!$Z$65</f>
        <v>Palermaa Osku</v>
      </c>
      <c r="Z241" s="16">
        <f>'Tulokset-K7'!$AA$65</f>
        <v>202</v>
      </c>
      <c r="AA241" s="16">
        <f>'Tulokset-K7'!$AB$65</f>
        <v>2</v>
      </c>
      <c r="AB241" t="str">
        <f>'Tulokset-K7'!$Z$62</f>
        <v>Patteri</v>
      </c>
      <c r="AC241" s="16" t="str">
        <f>'Tulokset-K8'!$Z$65</f>
        <v>Päiviö Patrik</v>
      </c>
      <c r="AD241" s="16">
        <f>'Tulokset-K8'!$AA$65</f>
        <v>186</v>
      </c>
      <c r="AE241" s="16">
        <f>'Tulokset-K8'!$AB$65</f>
        <v>2</v>
      </c>
      <c r="AF241" t="str">
        <f>'Tulokset-K8'!$Z$62</f>
        <v>GH</v>
      </c>
    </row>
    <row r="242" spans="1:32" x14ac:dyDescent="0.2">
      <c r="A242" s="16" t="str">
        <f>'Tulokset-K1'!$Z$66</f>
        <v>Mukkula Rami</v>
      </c>
      <c r="B242" s="16">
        <f>'Tulokset-K1'!$AA$66</f>
        <v>255</v>
      </c>
      <c r="C242" s="16">
        <f>'Tulokset-K1'!$AB$66</f>
        <v>2</v>
      </c>
      <c r="D242" t="str">
        <f>'Tulokset-K1'!$Z$62</f>
        <v>AllStars</v>
      </c>
      <c r="E242" s="16" t="str">
        <f>'Tulokset-K2'!$Z$66</f>
        <v>Rikkola Juuso</v>
      </c>
      <c r="F242" s="16">
        <f>'Tulokset-K2'!$AA$66</f>
        <v>194</v>
      </c>
      <c r="G242" s="16">
        <f>'Tulokset-K2'!$AB$66</f>
        <v>2</v>
      </c>
      <c r="H242" t="str">
        <f>'Tulokset-K2'!$Z$62</f>
        <v>TPS</v>
      </c>
      <c r="I242" s="16" t="str">
        <f>'Tulokset-K3'!$Z$66</f>
        <v>Ros Sebastian</v>
      </c>
      <c r="J242" s="16">
        <f>'Tulokset-K3'!$AA$66</f>
        <v>172</v>
      </c>
      <c r="K242" s="16">
        <f>'Tulokset-K3'!$AB$66</f>
        <v>0</v>
      </c>
      <c r="L242" t="str">
        <f>'Tulokset-K3'!$Z$62</f>
        <v>Patteri</v>
      </c>
      <c r="M242" s="16" t="str">
        <f>'Tulokset-K4'!$Z$66</f>
        <v>Heinonen Markus</v>
      </c>
      <c r="N242" s="16">
        <f>'Tulokset-K4'!$AA$66</f>
        <v>202</v>
      </c>
      <c r="O242" s="16">
        <f>'Tulokset-K4'!$AB$66</f>
        <v>2</v>
      </c>
      <c r="P242" t="str">
        <f>'Tulokset-K4'!$Z$62</f>
        <v>TKK</v>
      </c>
      <c r="Q242" s="16" t="str">
        <f>'Tulokset-K5'!$Z$66</f>
        <v>Laine Henry</v>
      </c>
      <c r="R242" s="16">
        <f>'Tulokset-K5'!$AA$66</f>
        <v>221</v>
      </c>
      <c r="S242" s="16">
        <f>'Tulokset-K5'!$AB$66</f>
        <v>2</v>
      </c>
      <c r="T242" t="str">
        <f>'Tulokset-K5'!$Z$62</f>
        <v>Bay</v>
      </c>
      <c r="U242" s="16" t="str">
        <f>'Tulokset-K6'!$Z$66</f>
        <v>Keskiruokanen Markus</v>
      </c>
      <c r="V242" s="16">
        <f>'Tulokset-K6'!$AA$66</f>
        <v>209</v>
      </c>
      <c r="W242" s="16">
        <f>'Tulokset-K6'!$AB$66</f>
        <v>2</v>
      </c>
      <c r="X242" t="str">
        <f>'Tulokset-K6'!$Z$62</f>
        <v>BcStory</v>
      </c>
      <c r="Y242" s="16" t="str">
        <f>'Tulokset-K7'!$Z$66</f>
        <v>Laine Jussi</v>
      </c>
      <c r="Z242" s="16">
        <f>'Tulokset-K7'!$AA$66</f>
        <v>184</v>
      </c>
      <c r="AA242" s="16">
        <f>'Tulokset-K7'!$AB$66</f>
        <v>0</v>
      </c>
      <c r="AB242" t="str">
        <f>'Tulokset-K7'!$Z$62</f>
        <v>Patteri</v>
      </c>
      <c r="AC242" s="16" t="str">
        <f>'Tulokset-K8'!$Z$66</f>
        <v>Hietarinne Klaus-Kristian</v>
      </c>
      <c r="AD242" s="16">
        <f>'Tulokset-K8'!$AA$66</f>
        <v>276</v>
      </c>
      <c r="AE242" s="16">
        <f>'Tulokset-K8'!$AB$66</f>
        <v>2</v>
      </c>
      <c r="AF242" t="str">
        <f>'Tulokset-K8'!$Z$62</f>
        <v>GH</v>
      </c>
    </row>
    <row r="243" spans="1:32" x14ac:dyDescent="0.2">
      <c r="A243" s="16" t="str">
        <f>'Tulokset-K1'!$Z$67</f>
        <v>Veijanen Markku</v>
      </c>
      <c r="B243" s="16">
        <f>'Tulokset-K1'!$AA$67</f>
        <v>145</v>
      </c>
      <c r="C243" s="16">
        <f>'Tulokset-K1'!$AB$67</f>
        <v>0</v>
      </c>
      <c r="D243" t="str">
        <f>'Tulokset-K1'!$Z$62</f>
        <v>AllStars</v>
      </c>
      <c r="E243" s="16" t="str">
        <f>'Tulokset-K2'!$Z$67</f>
        <v>Valaranta Samu</v>
      </c>
      <c r="F243" s="16">
        <f>'Tulokset-K2'!$AA$67</f>
        <v>190</v>
      </c>
      <c r="G243" s="16">
        <f>'Tulokset-K2'!$AB$67</f>
        <v>2</v>
      </c>
      <c r="H243" t="str">
        <f>'Tulokset-K2'!$Z$62</f>
        <v>TPS</v>
      </c>
      <c r="I243" s="16" t="str">
        <f>'Tulokset-K3'!$Z$67</f>
        <v>Javanainen Sami</v>
      </c>
      <c r="J243" s="16">
        <f>'Tulokset-K3'!$AA$67</f>
        <v>193</v>
      </c>
      <c r="K243" s="16">
        <f>'Tulokset-K3'!$AB$67</f>
        <v>0</v>
      </c>
      <c r="L243" t="str">
        <f>'Tulokset-K3'!$Z$62</f>
        <v>Patteri</v>
      </c>
      <c r="M243" s="16" t="str">
        <f>'Tulokset-K4'!$Z$67</f>
        <v>Salonen Petteri</v>
      </c>
      <c r="N243" s="16">
        <f>'Tulokset-K4'!$AA$67</f>
        <v>171</v>
      </c>
      <c r="O243" s="16">
        <f>'Tulokset-K4'!$AB$67</f>
        <v>0</v>
      </c>
      <c r="P243" t="str">
        <f>'Tulokset-K4'!$Z$62</f>
        <v>TKK</v>
      </c>
      <c r="Q243" s="16" t="str">
        <f>'Tulokset-K5'!$Z$67</f>
        <v>Ahokas Jesse</v>
      </c>
      <c r="R243" s="16">
        <f>'Tulokset-K5'!$AA$67</f>
        <v>269</v>
      </c>
      <c r="S243" s="16">
        <f>'Tulokset-K5'!$AB$67</f>
        <v>2</v>
      </c>
      <c r="T243" t="str">
        <f>'Tulokset-K5'!$Z$62</f>
        <v>Bay</v>
      </c>
      <c r="U243" s="16" t="str">
        <f>'Tulokset-K6'!$Z$67</f>
        <v>Salomaa Kaaron</v>
      </c>
      <c r="V243" s="16">
        <f>'Tulokset-K6'!$AA$67</f>
        <v>162</v>
      </c>
      <c r="W243" s="16">
        <f>'Tulokset-K6'!$AB$67</f>
        <v>0</v>
      </c>
      <c r="X243" t="str">
        <f>'Tulokset-K6'!$Z$62</f>
        <v>BcStory</v>
      </c>
      <c r="Y243" s="16" t="str">
        <f>'Tulokset-K7'!$Z$67</f>
        <v>Toivonen Toni</v>
      </c>
      <c r="Z243" s="16">
        <f>'Tulokset-K7'!$AA$67</f>
        <v>187</v>
      </c>
      <c r="AA243" s="16">
        <f>'Tulokset-K7'!$AB$67</f>
        <v>0</v>
      </c>
      <c r="AB243" t="str">
        <f>'Tulokset-K7'!$Z$62</f>
        <v>Patteri</v>
      </c>
      <c r="AC243" s="16" t="str">
        <f>'Tulokset-K8'!$Z$67</f>
        <v>Mäenpää Jouni</v>
      </c>
      <c r="AD243" s="16">
        <f>'Tulokset-K8'!$AA$67</f>
        <v>181</v>
      </c>
      <c r="AE243" s="16">
        <f>'Tulokset-K8'!$AB$67</f>
        <v>2</v>
      </c>
      <c r="AF243" t="str">
        <f>'Tulokset-K8'!$Z$62</f>
        <v>GH</v>
      </c>
    </row>
    <row r="244" spans="1:32" x14ac:dyDescent="0.2">
      <c r="A244" s="16" t="str">
        <f>'Tulokset-K1'!$Z$68</f>
        <v>Oksanen Niko</v>
      </c>
      <c r="B244" s="16">
        <f>'Tulokset-K1'!$AA$68</f>
        <v>210</v>
      </c>
      <c r="C244" s="16">
        <f>'Tulokset-K1'!$AB$68</f>
        <v>0</v>
      </c>
      <c r="D244" t="str">
        <f>'Tulokset-K1'!$Z$62</f>
        <v>AllStars</v>
      </c>
      <c r="E244" s="16" t="str">
        <f>'Tulokset-K2'!$Z$68</f>
        <v>Kallio Jesse</v>
      </c>
      <c r="F244" s="16">
        <f>'Tulokset-K2'!$AA$68</f>
        <v>199</v>
      </c>
      <c r="G244" s="16">
        <f>'Tulokset-K2'!$AB$68</f>
        <v>2</v>
      </c>
      <c r="H244" t="str">
        <f>'Tulokset-K2'!$Z$62</f>
        <v>TPS</v>
      </c>
      <c r="I244" s="16" t="str">
        <f>'Tulokset-K3'!$Z$68</f>
        <v>Toivonen Toni</v>
      </c>
      <c r="J244" s="16">
        <f>'Tulokset-K3'!$AA$68</f>
        <v>231</v>
      </c>
      <c r="K244" s="16">
        <f>'Tulokset-K3'!$AB$68</f>
        <v>0</v>
      </c>
      <c r="L244" t="str">
        <f>'Tulokset-K3'!$Z$62</f>
        <v>Patteri</v>
      </c>
      <c r="M244" s="16" t="str">
        <f>'Tulokset-K4'!$Z$68</f>
        <v>Lahti Jarno</v>
      </c>
      <c r="N244" s="16">
        <f>'Tulokset-K4'!$AA$68</f>
        <v>211</v>
      </c>
      <c r="O244" s="16">
        <f>'Tulokset-K4'!$AB$68</f>
        <v>0</v>
      </c>
      <c r="P244" t="str">
        <f>'Tulokset-K4'!$Z$62</f>
        <v>TKK</v>
      </c>
      <c r="Q244" s="16" t="str">
        <f>'Tulokset-K5'!$Z$68</f>
        <v>Tonteri Juhani</v>
      </c>
      <c r="R244" s="16">
        <f>'Tulokset-K5'!$AA$68</f>
        <v>234</v>
      </c>
      <c r="S244" s="16">
        <f>'Tulokset-K5'!$AB$68</f>
        <v>2</v>
      </c>
      <c r="T244" t="str">
        <f>'Tulokset-K5'!$Z$62</f>
        <v>Bay</v>
      </c>
      <c r="U244" s="16" t="str">
        <f>'Tulokset-K6'!$Z$68</f>
        <v>Juutilainen Santtu</v>
      </c>
      <c r="V244" s="16">
        <f>'Tulokset-K6'!$AA$68</f>
        <v>233</v>
      </c>
      <c r="W244" s="16">
        <f>'Tulokset-K6'!$AB$68</f>
        <v>2</v>
      </c>
      <c r="X244" t="str">
        <f>'Tulokset-K6'!$Z$62</f>
        <v>BcStory</v>
      </c>
      <c r="Y244" s="16" t="str">
        <f>'Tulokset-K7'!$Z$68</f>
        <v>Javanainen Sami</v>
      </c>
      <c r="Z244" s="16">
        <f>'Tulokset-K7'!$AA$68</f>
        <v>192</v>
      </c>
      <c r="AA244" s="16">
        <f>'Tulokset-K7'!$AB$68</f>
        <v>0</v>
      </c>
      <c r="AB244" t="str">
        <f>'Tulokset-K7'!$Z$62</f>
        <v>Patteri</v>
      </c>
      <c r="AC244" s="16" t="str">
        <f>'Tulokset-K8'!$Z$68</f>
        <v>Lahtinen Markus</v>
      </c>
      <c r="AD244" s="16">
        <f>'Tulokset-K8'!$AA$68</f>
        <v>186</v>
      </c>
      <c r="AE244" s="16">
        <f>'Tulokset-K8'!$AB$68</f>
        <v>0</v>
      </c>
      <c r="AF244" t="str">
        <f>'Tulokset-K8'!$Z$62</f>
        <v>GH</v>
      </c>
    </row>
    <row r="245" spans="1:32" x14ac:dyDescent="0.2">
      <c r="A245" s="16" t="str">
        <f>'Tulokset-K1'!$AD$64</f>
        <v>Hietarinne Klaus-Kristian</v>
      </c>
      <c r="B245" s="16">
        <f>'Tulokset-K1'!$AE$64</f>
        <v>194</v>
      </c>
      <c r="C245" s="16">
        <f>'Tulokset-K1'!$AF$64</f>
        <v>2</v>
      </c>
      <c r="D245" t="str">
        <f>'Tulokset-K1'!$AD$62</f>
        <v>GH</v>
      </c>
      <c r="E245" s="16" t="str">
        <f>'Tulokset-K2'!$AD$64</f>
        <v>Heinonen Markus</v>
      </c>
      <c r="F245" s="16">
        <f>'Tulokset-K2'!$AE$64</f>
        <v>169</v>
      </c>
      <c r="G245" s="16">
        <f>'Tulokset-K2'!$AF$64</f>
        <v>0</v>
      </c>
      <c r="H245" t="str">
        <f>'Tulokset-K2'!$AD$62</f>
        <v>TKK</v>
      </c>
      <c r="I245" s="16" t="str">
        <f>'Tulokset-K3'!$AD$64</f>
        <v>Marjakangas Jarno</v>
      </c>
      <c r="J245" s="16">
        <f>'Tulokset-K3'!$AE$64</f>
        <v>186</v>
      </c>
      <c r="K245" s="16">
        <f>'Tulokset-K3'!$AF$64</f>
        <v>0</v>
      </c>
      <c r="L245" t="str">
        <f>'Tulokset-K3'!$AD$62</f>
        <v>TPS</v>
      </c>
      <c r="M245" s="16" t="str">
        <f>'Tulokset-K4'!$AD$64</f>
        <v>Ylikarjula Sami</v>
      </c>
      <c r="N245" s="16">
        <f>'Tulokset-K4'!$AE$64</f>
        <v>101</v>
      </c>
      <c r="O245" s="16">
        <f>'Tulokset-K4'!$AF$64</f>
        <v>0</v>
      </c>
      <c r="P245" t="str">
        <f>'Tulokset-K4'!$AD$62</f>
        <v>RäMe</v>
      </c>
      <c r="Q245" s="16" t="str">
        <f>'Tulokset-K5'!$AD$64</f>
        <v>Jähi Joonas</v>
      </c>
      <c r="R245" s="16">
        <f>'Tulokset-K5'!$AE$64</f>
        <v>279</v>
      </c>
      <c r="S245" s="16">
        <f>'Tulokset-K5'!$AF$64</f>
        <v>2</v>
      </c>
      <c r="T245" t="str">
        <f>'Tulokset-K5'!$AD$62</f>
        <v>GB</v>
      </c>
      <c r="U245" s="16" t="str">
        <f>'Tulokset-K6'!$AD$64</f>
        <v>Hyytiä Tatu</v>
      </c>
      <c r="V245" s="16">
        <f>'Tulokset-K6'!$AE$64</f>
        <v>202</v>
      </c>
      <c r="W245" s="16">
        <f>'Tulokset-K6'!$AF$64</f>
        <v>2</v>
      </c>
      <c r="X245" t="str">
        <f>'Tulokset-K6'!$AD$62</f>
        <v>WRB</v>
      </c>
      <c r="Y245" s="16" t="str">
        <f>'Tulokset-K7'!$AD$64</f>
        <v>Oksanen Mika</v>
      </c>
      <c r="Z245" s="16">
        <f>'Tulokset-K7'!$AE$64</f>
        <v>213</v>
      </c>
      <c r="AA245" s="16">
        <f>'Tulokset-K7'!$AF$64</f>
        <v>2</v>
      </c>
      <c r="AB245" t="str">
        <f>'Tulokset-K7'!$AD$62</f>
        <v>AllStars</v>
      </c>
      <c r="AC245" s="16" t="str">
        <f>'Tulokset-K8'!$AD$64</f>
        <v>Häggman Ville</v>
      </c>
      <c r="AD245" s="16">
        <f>'Tulokset-K8'!$AE$64</f>
        <v>188</v>
      </c>
      <c r="AE245" s="16">
        <f>'Tulokset-K8'!$AF$64</f>
        <v>2</v>
      </c>
      <c r="AF245" t="str">
        <f>'Tulokset-K8'!$AD$62</f>
        <v>TKK</v>
      </c>
    </row>
    <row r="246" spans="1:32" x14ac:dyDescent="0.2">
      <c r="A246" s="16" t="str">
        <f>'Tulokset-K1'!$AD$65</f>
        <v>Melanen Markus</v>
      </c>
      <c r="B246" s="16">
        <f>'Tulokset-K1'!$AE$65</f>
        <v>181</v>
      </c>
      <c r="C246" s="16">
        <f>'Tulokset-K1'!$AF$65</f>
        <v>0</v>
      </c>
      <c r="D246" t="str">
        <f>'Tulokset-K1'!$AD$62</f>
        <v>GH</v>
      </c>
      <c r="E246" s="16" t="str">
        <f>'Tulokset-K2'!$AD$65</f>
        <v>Lahti Jarno</v>
      </c>
      <c r="F246" s="16">
        <f>'Tulokset-K2'!$AE$65</f>
        <v>222</v>
      </c>
      <c r="G246" s="16">
        <f>'Tulokset-K2'!$AF$65</f>
        <v>2</v>
      </c>
      <c r="H246" t="str">
        <f>'Tulokset-K2'!$AD$62</f>
        <v>TKK</v>
      </c>
      <c r="I246" s="16" t="str">
        <f>'Tulokset-K3'!$AD$65</f>
        <v>Hilden Kai</v>
      </c>
      <c r="J246" s="16">
        <f>'Tulokset-K3'!$AE$65</f>
        <v>205</v>
      </c>
      <c r="K246" s="16">
        <f>'Tulokset-K3'!$AF$65</f>
        <v>0</v>
      </c>
      <c r="L246" t="str">
        <f>'Tulokset-K3'!$AD$62</f>
        <v>TPS</v>
      </c>
      <c r="M246" s="16" t="str">
        <f>'Tulokset-K4'!$AD$65</f>
        <v>Juselius Matti</v>
      </c>
      <c r="N246" s="16">
        <f>'Tulokset-K4'!$AE$65</f>
        <v>196</v>
      </c>
      <c r="O246" s="16">
        <f>'Tulokset-K4'!$AF$65</f>
        <v>0</v>
      </c>
      <c r="P246" t="str">
        <f>'Tulokset-K4'!$AD$62</f>
        <v>RäMe</v>
      </c>
      <c r="Q246" s="16" t="str">
        <f>'Tulokset-K5'!$AD$65</f>
        <v>Pajari Olli-Pekka</v>
      </c>
      <c r="R246" s="16">
        <f>'Tulokset-K5'!$AE$65</f>
        <v>224</v>
      </c>
      <c r="S246" s="16">
        <f>'Tulokset-K5'!$AF$65</f>
        <v>2</v>
      </c>
      <c r="T246" t="str">
        <f>'Tulokset-K5'!$AD$62</f>
        <v>GB</v>
      </c>
      <c r="U246" s="16" t="str">
        <f>'Tulokset-K6'!$AD$65</f>
        <v>Olsson Nico</v>
      </c>
      <c r="V246" s="16">
        <f>'Tulokset-K6'!$AE$65</f>
        <v>187</v>
      </c>
      <c r="W246" s="16">
        <f>'Tulokset-K6'!$AF$65</f>
        <v>0</v>
      </c>
      <c r="X246" t="str">
        <f>'Tulokset-K6'!$AD$62</f>
        <v>WRB</v>
      </c>
      <c r="Y246" s="16" t="str">
        <f>'Tulokset-K7'!$AD$65</f>
        <v>Mukkula Rami</v>
      </c>
      <c r="Z246" s="16">
        <f>'Tulokset-K7'!$AE$65</f>
        <v>170</v>
      </c>
      <c r="AA246" s="16">
        <f>'Tulokset-K7'!$AF$65</f>
        <v>0</v>
      </c>
      <c r="AB246" t="str">
        <f>'Tulokset-K7'!$AD$62</f>
        <v>AllStars</v>
      </c>
      <c r="AC246" s="16" t="str">
        <f>'Tulokset-K8'!$AD$65</f>
        <v>Kivioja Lauri</v>
      </c>
      <c r="AD246" s="16">
        <f>'Tulokset-K8'!$AE$65</f>
        <v>153</v>
      </c>
      <c r="AE246" s="16">
        <f>'Tulokset-K8'!$AF$65</f>
        <v>0</v>
      </c>
      <c r="AF246" t="str">
        <f>'Tulokset-K8'!$AD$62</f>
        <v>TKK</v>
      </c>
    </row>
    <row r="247" spans="1:32" x14ac:dyDescent="0.2">
      <c r="A247" s="16" t="str">
        <f>'Tulokset-K1'!$AD$66</f>
        <v>Partinen Risto</v>
      </c>
      <c r="B247" s="16">
        <f>'Tulokset-K1'!$AE$66</f>
        <v>177</v>
      </c>
      <c r="C247" s="16">
        <f>'Tulokset-K1'!$AF$66</f>
        <v>0</v>
      </c>
      <c r="D247" t="str">
        <f>'Tulokset-K1'!$AD$62</f>
        <v>GH</v>
      </c>
      <c r="E247" s="16" t="str">
        <f>'Tulokset-K2'!$AD$66</f>
        <v>Broms Atte</v>
      </c>
      <c r="F247" s="16">
        <f>'Tulokset-K2'!$AE$66</f>
        <v>185</v>
      </c>
      <c r="G247" s="16">
        <f>'Tulokset-K2'!$AF$66</f>
        <v>0</v>
      </c>
      <c r="H247" t="str">
        <f>'Tulokset-K2'!$AD$62</f>
        <v>TKK</v>
      </c>
      <c r="I247" s="16" t="str">
        <f>'Tulokset-K3'!$AD$66</f>
        <v>Oksman Karri</v>
      </c>
      <c r="J247" s="16">
        <f>'Tulokset-K3'!$AE$66</f>
        <v>210</v>
      </c>
      <c r="K247" s="16">
        <f>'Tulokset-K3'!$AF$66</f>
        <v>2</v>
      </c>
      <c r="L247" t="str">
        <f>'Tulokset-K3'!$AD$62</f>
        <v>TPS</v>
      </c>
      <c r="M247" s="16" t="str">
        <f>'Tulokset-K4'!$AD$66</f>
        <v>Huusko Kalle</v>
      </c>
      <c r="N247" s="16">
        <f>'Tulokset-K4'!$AE$66</f>
        <v>153</v>
      </c>
      <c r="O247" s="16">
        <f>'Tulokset-K4'!$AF$66</f>
        <v>0</v>
      </c>
      <c r="P247" t="str">
        <f>'Tulokset-K4'!$AD$62</f>
        <v>RäMe</v>
      </c>
      <c r="Q247" s="16" t="str">
        <f>'Tulokset-K5'!$AD$66</f>
        <v>Saikkala Leevi</v>
      </c>
      <c r="R247" s="16">
        <f>'Tulokset-K5'!$AE$66</f>
        <v>147</v>
      </c>
      <c r="S247" s="16">
        <f>'Tulokset-K5'!$AF$66</f>
        <v>0</v>
      </c>
      <c r="T247" t="str">
        <f>'Tulokset-K5'!$AD$62</f>
        <v>GB</v>
      </c>
      <c r="U247" s="16" t="str">
        <f>'Tulokset-K6'!$AD$66</f>
        <v>Röyttä Marko</v>
      </c>
      <c r="V247" s="16">
        <f>'Tulokset-K6'!$AE$66</f>
        <v>191</v>
      </c>
      <c r="W247" s="16">
        <f>'Tulokset-K6'!$AF$66</f>
        <v>0</v>
      </c>
      <c r="X247" t="str">
        <f>'Tulokset-K6'!$AD$62</f>
        <v>WRB</v>
      </c>
      <c r="Y247" s="16" t="str">
        <f>'Tulokset-K7'!$AD$66</f>
        <v>Susiluoto Sebastian</v>
      </c>
      <c r="Z247" s="16">
        <f>'Tulokset-K7'!$AE$66</f>
        <v>199</v>
      </c>
      <c r="AA247" s="16">
        <f>'Tulokset-K7'!$AF$66</f>
        <v>2</v>
      </c>
      <c r="AB247" t="str">
        <f>'Tulokset-K7'!$AD$62</f>
        <v>AllStars</v>
      </c>
      <c r="AC247" s="16" t="str">
        <f>'Tulokset-K8'!$AD$66</f>
        <v>Lahti Markus</v>
      </c>
      <c r="AD247" s="16">
        <f>'Tulokset-K8'!$AE$66</f>
        <v>222</v>
      </c>
      <c r="AE247" s="16">
        <f>'Tulokset-K8'!$AF$66</f>
        <v>0</v>
      </c>
      <c r="AF247" t="str">
        <f>'Tulokset-K8'!$AD$62</f>
        <v>TKK</v>
      </c>
    </row>
    <row r="248" spans="1:32" x14ac:dyDescent="0.2">
      <c r="A248" s="16" t="str">
        <f>'Tulokset-K1'!$AD$67</f>
        <v>Luoto Timo</v>
      </c>
      <c r="B248" s="16">
        <f>'Tulokset-K1'!$AE$67</f>
        <v>177</v>
      </c>
      <c r="C248" s="16">
        <f>'Tulokset-K1'!$AF$67</f>
        <v>2</v>
      </c>
      <c r="D248" t="str">
        <f>'Tulokset-K1'!$AD$62</f>
        <v>GH</v>
      </c>
      <c r="E248" s="16" t="str">
        <f>'Tulokset-K2'!$AD$67</f>
        <v>Puumala Henrik</v>
      </c>
      <c r="F248" s="16">
        <f>'Tulokset-K2'!$AE$67</f>
        <v>177</v>
      </c>
      <c r="G248" s="16">
        <f>'Tulokset-K2'!$AF$67</f>
        <v>0</v>
      </c>
      <c r="H248" t="str">
        <f>'Tulokset-K2'!$AD$62</f>
        <v>TKK</v>
      </c>
      <c r="I248" s="16" t="str">
        <f>'Tulokset-K3'!$AD$67</f>
        <v>Rikkola Juuso</v>
      </c>
      <c r="J248" s="16">
        <f>'Tulokset-K3'!$AE$67</f>
        <v>241</v>
      </c>
      <c r="K248" s="16">
        <f>'Tulokset-K3'!$AF$67</f>
        <v>2</v>
      </c>
      <c r="L248" t="str">
        <f>'Tulokset-K3'!$AD$62</f>
        <v>TPS</v>
      </c>
      <c r="M248" s="16" t="str">
        <f>'Tulokset-K4'!$AD$67</f>
        <v>Hyrkkö Eemil</v>
      </c>
      <c r="N248" s="16">
        <f>'Tulokset-K4'!$AE$67</f>
        <v>194</v>
      </c>
      <c r="O248" s="16">
        <f>'Tulokset-K4'!$AF$67</f>
        <v>2</v>
      </c>
      <c r="P248" t="str">
        <f>'Tulokset-K4'!$AD$62</f>
        <v>RäMe</v>
      </c>
      <c r="Q248" s="16" t="str">
        <f>'Tulokset-K5'!$AD$67</f>
        <v>Puharinen Pyry</v>
      </c>
      <c r="R248" s="16">
        <f>'Tulokset-K5'!$AE$67</f>
        <v>182</v>
      </c>
      <c r="S248" s="16">
        <f>'Tulokset-K5'!$AF$67</f>
        <v>0</v>
      </c>
      <c r="T248" t="str">
        <f>'Tulokset-K5'!$AD$62</f>
        <v>GB</v>
      </c>
      <c r="U248" s="16" t="str">
        <f>'Tulokset-K6'!$AD$67</f>
        <v>Tissarinen Simon</v>
      </c>
      <c r="V248" s="16">
        <f>'Tulokset-K6'!$AE$67</f>
        <v>212</v>
      </c>
      <c r="W248" s="16">
        <f>'Tulokset-K6'!$AF$67</f>
        <v>2</v>
      </c>
      <c r="X248" t="str">
        <f>'Tulokset-K6'!$AD$62</f>
        <v>WRB</v>
      </c>
      <c r="Y248" s="16" t="str">
        <f>'Tulokset-K7'!$AD$67</f>
        <v>Veijanen Markku</v>
      </c>
      <c r="Z248" s="16">
        <f>'Tulokset-K7'!$AE$67</f>
        <v>204</v>
      </c>
      <c r="AA248" s="16">
        <f>'Tulokset-K7'!$AF$67</f>
        <v>2</v>
      </c>
      <c r="AB248" t="str">
        <f>'Tulokset-K7'!$AD$62</f>
        <v>AllStars</v>
      </c>
      <c r="AC248" s="16" t="str">
        <f>'Tulokset-K8'!$AD$67</f>
        <v>Salonen Petteri</v>
      </c>
      <c r="AD248" s="16">
        <f>'Tulokset-K8'!$AE$67</f>
        <v>169</v>
      </c>
      <c r="AE248" s="16">
        <f>'Tulokset-K8'!$AF$67</f>
        <v>0</v>
      </c>
      <c r="AF248" t="str">
        <f>'Tulokset-K8'!$AD$62</f>
        <v>TKK</v>
      </c>
    </row>
    <row r="249" spans="1:32" x14ac:dyDescent="0.2">
      <c r="A249" s="16" t="str">
        <f>'Tulokset-K1'!$AD$68</f>
        <v>Lahtinen Markus</v>
      </c>
      <c r="B249" s="16">
        <f>'Tulokset-K1'!$AE$68</f>
        <v>213</v>
      </c>
      <c r="C249" s="16">
        <f>'Tulokset-K1'!$AF$68</f>
        <v>2</v>
      </c>
      <c r="D249" t="str">
        <f>'Tulokset-K1'!$AD$62</f>
        <v>GH</v>
      </c>
      <c r="E249" s="16" t="str">
        <f>'Tulokset-K2'!$AD$68</f>
        <v>Salonen Petteri</v>
      </c>
      <c r="F249" s="16">
        <f>'Tulokset-K2'!$AE$68</f>
        <v>170</v>
      </c>
      <c r="G249" s="16">
        <f>'Tulokset-K2'!$AF$68</f>
        <v>0</v>
      </c>
      <c r="H249" t="str">
        <f>'Tulokset-K2'!$AD$62</f>
        <v>TKK</v>
      </c>
      <c r="I249" s="16" t="str">
        <f>'Tulokset-K3'!$AD$68</f>
        <v>Ranta Tony</v>
      </c>
      <c r="J249" s="16">
        <f>'Tulokset-K3'!$AE$68</f>
        <v>257</v>
      </c>
      <c r="K249" s="16">
        <f>'Tulokset-K3'!$AF$68</f>
        <v>2</v>
      </c>
      <c r="L249" t="str">
        <f>'Tulokset-K3'!$AD$62</f>
        <v>TPS</v>
      </c>
      <c r="M249" s="16" t="str">
        <f>'Tulokset-K4'!$AD$68</f>
        <v>Salin Sami</v>
      </c>
      <c r="N249" s="16">
        <f>'Tulokset-K4'!$AE$68</f>
        <v>247</v>
      </c>
      <c r="O249" s="16">
        <f>'Tulokset-K4'!$AF$68</f>
        <v>2</v>
      </c>
      <c r="P249" t="str">
        <f>'Tulokset-K4'!$AD$62</f>
        <v>RäMe</v>
      </c>
      <c r="Q249" s="16" t="str">
        <f>'Tulokset-K5'!$AD$68</f>
        <v>Putkisto Teemu</v>
      </c>
      <c r="R249" s="16">
        <f>'Tulokset-K5'!$AE$68</f>
        <v>193</v>
      </c>
      <c r="S249" s="16">
        <f>'Tulokset-K5'!$AF$68</f>
        <v>0</v>
      </c>
      <c r="T249" t="str">
        <f>'Tulokset-K5'!$AD$62</f>
        <v>GB</v>
      </c>
      <c r="U249" s="16" t="str">
        <f>'Tulokset-K6'!$AD$68</f>
        <v>Kivelä Riku-Petteri</v>
      </c>
      <c r="V249" s="16">
        <f>'Tulokset-K6'!$AE$68</f>
        <v>208</v>
      </c>
      <c r="W249" s="16">
        <f>'Tulokset-K6'!$AF$68</f>
        <v>0</v>
      </c>
      <c r="X249" t="str">
        <f>'Tulokset-K6'!$AD$62</f>
        <v>WRB</v>
      </c>
      <c r="Y249" s="16" t="str">
        <f>'Tulokset-K7'!$AD$68</f>
        <v>Oksanen Niko</v>
      </c>
      <c r="Z249" s="16">
        <f>'Tulokset-K7'!$AE$68</f>
        <v>257</v>
      </c>
      <c r="AA249" s="16">
        <f>'Tulokset-K7'!$AF$68</f>
        <v>2</v>
      </c>
      <c r="AB249" t="str">
        <f>'Tulokset-K7'!$AD$62</f>
        <v>AllStars</v>
      </c>
      <c r="AC249" s="16" t="str">
        <f>'Tulokset-K8'!$AD$68</f>
        <v>Lahti Jarno</v>
      </c>
      <c r="AD249" s="16">
        <f>'Tulokset-K8'!$AE$68</f>
        <v>223</v>
      </c>
      <c r="AE249" s="16">
        <f>'Tulokset-K8'!$AF$68</f>
        <v>2</v>
      </c>
      <c r="AF249" t="str">
        <f>'Tulokset-K8'!$AD$62</f>
        <v>TKK</v>
      </c>
    </row>
    <row r="250" spans="1:32" x14ac:dyDescent="0.2">
      <c r="A250" s="16" t="str">
        <f>'Tulokset-K1'!$AH$9</f>
        <v>Nurminen Jukka</v>
      </c>
      <c r="B250" s="16">
        <f>'Tulokset-K1'!$AI$9</f>
        <v>160</v>
      </c>
      <c r="C250" s="16">
        <f>'Tulokset-K1'!$AJ$9</f>
        <v>0</v>
      </c>
      <c r="D250" t="str">
        <f>'Tulokset-K1'!$AH$7</f>
        <v>Mistral</v>
      </c>
      <c r="E250" s="16" t="str">
        <f>'Tulokset-K2'!$AH$9</f>
        <v>Heinonen Markus</v>
      </c>
      <c r="F250" s="16">
        <f>'Tulokset-K2'!$AI$9</f>
        <v>215</v>
      </c>
      <c r="G250" s="16">
        <f>'Tulokset-K2'!$AJ$9</f>
        <v>2</v>
      </c>
      <c r="H250" t="str">
        <f>'Tulokset-K2'!$AH$7</f>
        <v>TKK</v>
      </c>
      <c r="I250" s="16" t="str">
        <f>'Tulokset-K3'!$AH$9</f>
        <v>Lehtonen Kimmo</v>
      </c>
      <c r="J250" s="16">
        <f>'Tulokset-K3'!$AI$9</f>
        <v>258</v>
      </c>
      <c r="K250" s="16">
        <f>'Tulokset-K3'!$AJ$9</f>
        <v>2</v>
      </c>
      <c r="L250" t="str">
        <f>'Tulokset-K3'!$AH$7</f>
        <v>GB</v>
      </c>
      <c r="M250" s="16" t="str">
        <f>'Tulokset-K4'!$AH$9</f>
        <v>Ylikarjula Sami</v>
      </c>
      <c r="N250" s="16">
        <f>'Tulokset-K4'!$AI$9</f>
        <v>133</v>
      </c>
      <c r="O250" s="16">
        <f>'Tulokset-K4'!$AJ$9</f>
        <v>0</v>
      </c>
      <c r="P250" t="str">
        <f>'Tulokset-K4'!$AH$7</f>
        <v>RäMe</v>
      </c>
      <c r="Q250" s="16" t="str">
        <f>'Tulokset-K5'!$AH$9</f>
        <v>Hilokoski Karo</v>
      </c>
      <c r="R250" s="16">
        <f>'Tulokset-K5'!$AI$9</f>
        <v>168</v>
      </c>
      <c r="S250" s="16">
        <f>'Tulokset-K5'!$AJ$9</f>
        <v>0</v>
      </c>
      <c r="T250" t="str">
        <f>'Tulokset-K5'!$AH$7</f>
        <v>Patteri</v>
      </c>
      <c r="U250" s="16" t="str">
        <f>'Tulokset-K6'!$AH$9</f>
        <v>Hyytiä Tatu</v>
      </c>
      <c r="V250" s="16">
        <f>'Tulokset-K6'!$AI$9</f>
        <v>186</v>
      </c>
      <c r="W250" s="16">
        <f>'Tulokset-K6'!$AJ$9</f>
        <v>2</v>
      </c>
      <c r="X250" t="str">
        <f>'Tulokset-K6'!$AH$7</f>
        <v>WRB</v>
      </c>
      <c r="Y250" s="16" t="str">
        <f>'Tulokset-K7'!$AH$9</f>
        <v>Lönnroth Patrik</v>
      </c>
      <c r="Z250" s="16">
        <f>'Tulokset-K7'!$AI$9</f>
        <v>175</v>
      </c>
      <c r="AA250" s="16">
        <f>'Tulokset-K7'!$AJ$9</f>
        <v>2</v>
      </c>
      <c r="AB250" t="str">
        <f>'Tulokset-K7'!$AH$7</f>
        <v>Mistral</v>
      </c>
      <c r="AC250" s="16" t="str">
        <f>'Tulokset-K8'!$AH$9</f>
        <v>Pirhonen Jarkko</v>
      </c>
      <c r="AD250" s="16">
        <f>'Tulokset-K8'!$AI$9</f>
        <v>188</v>
      </c>
      <c r="AE250" s="16">
        <f>'Tulokset-K8'!$AJ$9</f>
        <v>0</v>
      </c>
      <c r="AF250" t="str">
        <f>'Tulokset-K8'!$AH$7</f>
        <v>BcStory</v>
      </c>
    </row>
    <row r="251" spans="1:32" x14ac:dyDescent="0.2">
      <c r="A251" s="16" t="str">
        <f>'Tulokset-K1'!$AH$10</f>
        <v>Tukiainen Antti</v>
      </c>
      <c r="B251" s="16">
        <f>'Tulokset-K1'!$AI$10</f>
        <v>250</v>
      </c>
      <c r="C251" s="16">
        <f>'Tulokset-K1'!$AJ$10</f>
        <v>2</v>
      </c>
      <c r="D251" t="str">
        <f>'Tulokset-K1'!$AH$7</f>
        <v>Mistral</v>
      </c>
      <c r="E251" s="16" t="str">
        <f>'Tulokset-K2'!$AH$10</f>
        <v>Lahti Jarno</v>
      </c>
      <c r="F251" s="16">
        <f>'Tulokset-K2'!$AI$10</f>
        <v>200</v>
      </c>
      <c r="G251" s="16">
        <f>'Tulokset-K2'!$AJ$10</f>
        <v>2</v>
      </c>
      <c r="H251" t="str">
        <f>'Tulokset-K2'!$AH$7</f>
        <v>TKK</v>
      </c>
      <c r="I251" s="16" t="str">
        <f>'Tulokset-K3'!$AH$10</f>
        <v>Saikkala Leevi</v>
      </c>
      <c r="J251" s="16">
        <f>'Tulokset-K3'!$AI$10</f>
        <v>222</v>
      </c>
      <c r="K251" s="16">
        <f>'Tulokset-K3'!$AJ$10</f>
        <v>2</v>
      </c>
      <c r="L251" t="str">
        <f>'Tulokset-K3'!$AH$7</f>
        <v>GB</v>
      </c>
      <c r="M251" s="16" t="str">
        <f>'Tulokset-K4'!$AH$10</f>
        <v>Juselius Matti</v>
      </c>
      <c r="N251" s="16">
        <f>'Tulokset-K4'!$AI$10</f>
        <v>197</v>
      </c>
      <c r="O251" s="16">
        <f>'Tulokset-K4'!$AJ$10</f>
        <v>2</v>
      </c>
      <c r="P251" t="str">
        <f>'Tulokset-K4'!$AH$7</f>
        <v>RäMe</v>
      </c>
      <c r="Q251" s="16" t="str">
        <f>'Tulokset-K5'!$AH$10</f>
        <v>Javanainen Sami</v>
      </c>
      <c r="R251" s="16">
        <f>'Tulokset-K5'!$AI$10</f>
        <v>203</v>
      </c>
      <c r="S251" s="16">
        <f>'Tulokset-K5'!$AJ$10</f>
        <v>2</v>
      </c>
      <c r="T251" t="str">
        <f>'Tulokset-K5'!$AH$7</f>
        <v>Patteri</v>
      </c>
      <c r="U251" s="16" t="str">
        <f>'Tulokset-K6'!$AH$10</f>
        <v>Olsson Nico</v>
      </c>
      <c r="V251" s="16">
        <f>'Tulokset-K6'!$AI$10</f>
        <v>155</v>
      </c>
      <c r="W251" s="16">
        <f>'Tulokset-K6'!$AJ$10</f>
        <v>0</v>
      </c>
      <c r="X251" t="str">
        <f>'Tulokset-K6'!$AH$7</f>
        <v>WRB</v>
      </c>
      <c r="Y251" s="16" t="str">
        <f>'Tulokset-K7'!$AH$10</f>
        <v>Tukiainen Antti</v>
      </c>
      <c r="Z251" s="16">
        <f>'Tulokset-K7'!$AI$10</f>
        <v>221</v>
      </c>
      <c r="AA251" s="16">
        <f>'Tulokset-K7'!$AJ$10</f>
        <v>2</v>
      </c>
      <c r="AB251" t="str">
        <f>'Tulokset-K7'!$AH$7</f>
        <v>Mistral</v>
      </c>
      <c r="AC251" s="16" t="str">
        <f>'Tulokset-K8'!$AH$10</f>
        <v>Haldén Niko</v>
      </c>
      <c r="AD251" s="16">
        <f>'Tulokset-K8'!$AI$10</f>
        <v>233</v>
      </c>
      <c r="AE251" s="16">
        <f>'Tulokset-K8'!$AJ$10</f>
        <v>2</v>
      </c>
      <c r="AF251" t="str">
        <f>'Tulokset-K8'!$AH$7</f>
        <v>BcStory</v>
      </c>
    </row>
    <row r="252" spans="1:32" x14ac:dyDescent="0.2">
      <c r="A252" s="16" t="str">
        <f>'Tulokset-K1'!$AH$11</f>
        <v>Sinilaakso Jarmo</v>
      </c>
      <c r="B252" s="16">
        <f>'Tulokset-K1'!$AI$11</f>
        <v>194</v>
      </c>
      <c r="C252" s="16">
        <f>'Tulokset-K1'!$AJ$11</f>
        <v>2</v>
      </c>
      <c r="D252" t="str">
        <f>'Tulokset-K1'!$AH$7</f>
        <v>Mistral</v>
      </c>
      <c r="E252" s="16" t="str">
        <f>'Tulokset-K2'!$AH$11</f>
        <v>Broms Atte</v>
      </c>
      <c r="F252" s="16">
        <f>'Tulokset-K2'!$AI$11</f>
        <v>155</v>
      </c>
      <c r="G252" s="16">
        <f>'Tulokset-K2'!$AJ$11</f>
        <v>0</v>
      </c>
      <c r="H252" t="str">
        <f>'Tulokset-K2'!$AH$7</f>
        <v>TKK</v>
      </c>
      <c r="I252" s="16" t="str">
        <f>'Tulokset-K3'!$AH$11</f>
        <v>Pajari Olli-Pekka</v>
      </c>
      <c r="J252" s="16">
        <f>'Tulokset-K3'!$AI$11</f>
        <v>185</v>
      </c>
      <c r="K252" s="16">
        <f>'Tulokset-K3'!$AJ$11</f>
        <v>0</v>
      </c>
      <c r="L252" t="str">
        <f>'Tulokset-K3'!$AH$7</f>
        <v>GB</v>
      </c>
      <c r="M252" s="16" t="str">
        <f>'Tulokset-K4'!$AH$11</f>
        <v>Huusko Kalle</v>
      </c>
      <c r="N252" s="16">
        <f>'Tulokset-K4'!$AI$11</f>
        <v>226</v>
      </c>
      <c r="O252" s="16">
        <f>'Tulokset-K4'!$AJ$11</f>
        <v>2</v>
      </c>
      <c r="P252" t="str">
        <f>'Tulokset-K4'!$AH$7</f>
        <v>RäMe</v>
      </c>
      <c r="Q252" s="16" t="str">
        <f>'Tulokset-K5'!$AH$11</f>
        <v>Teivainen Tommi</v>
      </c>
      <c r="R252" s="16">
        <f>'Tulokset-K5'!$AI$11</f>
        <v>169</v>
      </c>
      <c r="S252" s="16">
        <f>'Tulokset-K5'!$AJ$11</f>
        <v>2</v>
      </c>
      <c r="T252" t="str">
        <f>'Tulokset-K5'!$AH$7</f>
        <v>Patteri</v>
      </c>
      <c r="U252" s="16" t="str">
        <f>'Tulokset-K6'!$AH$11</f>
        <v>Röyttä Marko</v>
      </c>
      <c r="V252" s="16">
        <f>'Tulokset-K6'!$AI$11</f>
        <v>198</v>
      </c>
      <c r="W252" s="16">
        <f>'Tulokset-K6'!$AJ$11</f>
        <v>2</v>
      </c>
      <c r="X252" t="str">
        <f>'Tulokset-K6'!$AH$7</f>
        <v>WRB</v>
      </c>
      <c r="Y252" s="16" t="str">
        <f>'Tulokset-K7'!$AH$11</f>
        <v>Sinilaakso Jarmo</v>
      </c>
      <c r="Z252" s="16">
        <f>'Tulokset-K7'!$AI$11</f>
        <v>214</v>
      </c>
      <c r="AA252" s="16">
        <f>'Tulokset-K7'!$AJ$11</f>
        <v>0</v>
      </c>
      <c r="AB252" t="str">
        <f>'Tulokset-K7'!$AH$7</f>
        <v>Mistral</v>
      </c>
      <c r="AC252" s="16" t="str">
        <f>'Tulokset-K8'!$AH$11</f>
        <v>Keskiruokanen Markus</v>
      </c>
      <c r="AD252" s="16">
        <f>'Tulokset-K8'!$AI$11</f>
        <v>224</v>
      </c>
      <c r="AE252" s="16">
        <f>'Tulokset-K8'!$AJ$11</f>
        <v>2</v>
      </c>
      <c r="AF252" t="str">
        <f>'Tulokset-K8'!$AH$7</f>
        <v>BcStory</v>
      </c>
    </row>
    <row r="253" spans="1:32" x14ac:dyDescent="0.2">
      <c r="A253" s="16" t="str">
        <f>'Tulokset-K1'!$AH$12</f>
        <v>Kahila Otso</v>
      </c>
      <c r="B253" s="16">
        <f>'Tulokset-K1'!$AI$12</f>
        <v>224</v>
      </c>
      <c r="C253" s="16">
        <f>'Tulokset-K1'!$AJ$12</f>
        <v>2</v>
      </c>
      <c r="D253" t="str">
        <f>'Tulokset-K1'!$AH$7</f>
        <v>Mistral</v>
      </c>
      <c r="E253" s="16" t="str">
        <f>'Tulokset-K2'!$AH$12</f>
        <v>Puumala Henrik</v>
      </c>
      <c r="F253" s="16">
        <f>'Tulokset-K2'!$AI$12</f>
        <v>191</v>
      </c>
      <c r="G253" s="16">
        <f>'Tulokset-K2'!$AJ$12</f>
        <v>0</v>
      </c>
      <c r="H253" t="str">
        <f>'Tulokset-K2'!$AH$7</f>
        <v>TKK</v>
      </c>
      <c r="I253" s="16" t="str">
        <f>'Tulokset-K3'!$AH$12</f>
        <v>Puharinen Pyry</v>
      </c>
      <c r="J253" s="16">
        <f>'Tulokset-K3'!$AI$12</f>
        <v>168</v>
      </c>
      <c r="K253" s="16">
        <f>'Tulokset-K3'!$AJ$12</f>
        <v>0</v>
      </c>
      <c r="L253" t="str">
        <f>'Tulokset-K3'!$AH$7</f>
        <v>GB</v>
      </c>
      <c r="M253" s="16" t="str">
        <f>'Tulokset-K4'!$AH$12</f>
        <v>Hyrkkö Eemil</v>
      </c>
      <c r="N253" s="16">
        <f>'Tulokset-K4'!$AI$12</f>
        <v>212</v>
      </c>
      <c r="O253" s="16">
        <f>'Tulokset-K4'!$AJ$12</f>
        <v>0</v>
      </c>
      <c r="P253" t="str">
        <f>'Tulokset-K4'!$AH$7</f>
        <v>RäMe</v>
      </c>
      <c r="Q253" s="16" t="str">
        <f>'Tulokset-K5'!$AH$12</f>
        <v>Konttila Saku</v>
      </c>
      <c r="R253" s="16">
        <f>'Tulokset-K5'!$AI$12</f>
        <v>177</v>
      </c>
      <c r="S253" s="16">
        <f>'Tulokset-K5'!$AJ$12</f>
        <v>0</v>
      </c>
      <c r="T253" t="str">
        <f>'Tulokset-K5'!$AH$7</f>
        <v>Patteri</v>
      </c>
      <c r="U253" s="16" t="str">
        <f>'Tulokset-K6'!$AH$12</f>
        <v>Tissarinen Simon</v>
      </c>
      <c r="V253" s="16">
        <f>'Tulokset-K6'!$AI$12</f>
        <v>165</v>
      </c>
      <c r="W253" s="16">
        <f>'Tulokset-K6'!$AJ$12</f>
        <v>0</v>
      </c>
      <c r="X253" t="str">
        <f>'Tulokset-K6'!$AH$7</f>
        <v>WRB</v>
      </c>
      <c r="Y253" s="16" t="str">
        <f>'Tulokset-K7'!$AH$12</f>
        <v>Kahila Otso</v>
      </c>
      <c r="Z253" s="16">
        <f>'Tulokset-K7'!$AI$12</f>
        <v>193</v>
      </c>
      <c r="AA253" s="16">
        <f>'Tulokset-K7'!$AJ$12</f>
        <v>0</v>
      </c>
      <c r="AB253" t="str">
        <f>'Tulokset-K7'!$AH$7</f>
        <v>Mistral</v>
      </c>
      <c r="AC253" s="16" t="str">
        <f>'Tulokset-K8'!$AH$12</f>
        <v>Salomaa Kaaron</v>
      </c>
      <c r="AD253" s="16">
        <f>'Tulokset-K8'!$AI$12</f>
        <v>205</v>
      </c>
      <c r="AE253" s="16">
        <f>'Tulokset-K8'!$AJ$12</f>
        <v>0</v>
      </c>
      <c r="AF253" t="str">
        <f>'Tulokset-K8'!$AH$7</f>
        <v>BcStory</v>
      </c>
    </row>
    <row r="254" spans="1:32" x14ac:dyDescent="0.2">
      <c r="A254" s="16" t="str">
        <f>'Tulokset-K1'!$AH$13</f>
        <v>Lönnroth Magnus</v>
      </c>
      <c r="B254" s="16">
        <f>'Tulokset-K1'!$AI$13</f>
        <v>198</v>
      </c>
      <c r="C254" s="16">
        <f>'Tulokset-K1'!$AJ$13</f>
        <v>0</v>
      </c>
      <c r="D254" t="str">
        <f>'Tulokset-K1'!$AH$7</f>
        <v>Mistral</v>
      </c>
      <c r="E254" s="16" t="str">
        <f>'Tulokset-K2'!$AH$13</f>
        <v>Salonen Petteri</v>
      </c>
      <c r="F254" s="16">
        <f>'Tulokset-K2'!$AI$13</f>
        <v>214</v>
      </c>
      <c r="G254" s="16">
        <f>'Tulokset-K2'!$AJ$13</f>
        <v>0</v>
      </c>
      <c r="H254" t="str">
        <f>'Tulokset-K2'!$AH$7</f>
        <v>TKK</v>
      </c>
      <c r="I254" s="16" t="str">
        <f>'Tulokset-K3'!$AH$13</f>
        <v>Putkisto Teemu</v>
      </c>
      <c r="J254" s="16">
        <f>'Tulokset-K3'!$AI$13</f>
        <v>225</v>
      </c>
      <c r="K254" s="16">
        <f>'Tulokset-K3'!$AJ$13</f>
        <v>2</v>
      </c>
      <c r="L254" t="str">
        <f>'Tulokset-K3'!$AH$7</f>
        <v>GB</v>
      </c>
      <c r="M254" s="16" t="str">
        <f>'Tulokset-K4'!$AH$13</f>
        <v>Salin Sami</v>
      </c>
      <c r="N254" s="16">
        <f>'Tulokset-K4'!$AI$13</f>
        <v>179</v>
      </c>
      <c r="O254" s="16">
        <f>'Tulokset-K4'!$AJ$13</f>
        <v>2</v>
      </c>
      <c r="P254" t="str">
        <f>'Tulokset-K4'!$AH$7</f>
        <v>RäMe</v>
      </c>
      <c r="Q254" s="16" t="str">
        <f>'Tulokset-K5'!$AH$13</f>
        <v>Toivonen Toni</v>
      </c>
      <c r="R254" s="16">
        <f>'Tulokset-K5'!$AI$13</f>
        <v>161</v>
      </c>
      <c r="S254" s="16">
        <f>'Tulokset-K5'!$AJ$13</f>
        <v>0</v>
      </c>
      <c r="T254" t="str">
        <f>'Tulokset-K5'!$AH$7</f>
        <v>Patteri</v>
      </c>
      <c r="U254" s="16" t="str">
        <f>'Tulokset-K6'!$AH$13</f>
        <v>Kivelä Riku-Petteri</v>
      </c>
      <c r="V254" s="16">
        <f>'Tulokset-K6'!$AI$13</f>
        <v>243</v>
      </c>
      <c r="W254" s="16">
        <f>'Tulokset-K6'!$AJ$13</f>
        <v>2</v>
      </c>
      <c r="X254" t="str">
        <f>'Tulokset-K6'!$AH$7</f>
        <v>WRB</v>
      </c>
      <c r="Y254" s="16" t="str">
        <f>'Tulokset-K7'!$AH$13</f>
        <v>Lönnroth Magnus</v>
      </c>
      <c r="Z254" s="16">
        <f>'Tulokset-K7'!$AI$13</f>
        <v>178</v>
      </c>
      <c r="AA254" s="16">
        <f>'Tulokset-K7'!$AJ$13</f>
        <v>0</v>
      </c>
      <c r="AB254" t="str">
        <f>'Tulokset-K7'!$AH$7</f>
        <v>Mistral</v>
      </c>
      <c r="AC254" s="16" t="str">
        <f>'Tulokset-K8'!$AH$13</f>
        <v>Juutilainen Santtu</v>
      </c>
      <c r="AD254" s="16">
        <f>'Tulokset-K8'!$AI$13</f>
        <v>188</v>
      </c>
      <c r="AE254" s="16">
        <f>'Tulokset-K8'!$AJ$13</f>
        <v>0</v>
      </c>
      <c r="AF254" t="str">
        <f>'Tulokset-K8'!$AH$7</f>
        <v>BcStory</v>
      </c>
    </row>
    <row r="255" spans="1:32" x14ac:dyDescent="0.2">
      <c r="A255" s="16" t="str">
        <f>'Tulokset-K1'!$AL$9</f>
        <v>Lahti Jarno</v>
      </c>
      <c r="B255" s="16">
        <f>'Tulokset-K1'!$AM$9</f>
        <v>175</v>
      </c>
      <c r="C255" s="16">
        <f>'Tulokset-K1'!$AN$9</f>
        <v>2</v>
      </c>
      <c r="D255" t="str">
        <f>'Tulokset-K1'!$AL$7</f>
        <v>TKK</v>
      </c>
      <c r="E255" s="16" t="str">
        <f>'Tulokset-K2'!$AL$9</f>
        <v>Taalas Timi</v>
      </c>
      <c r="F255" s="16">
        <f>'Tulokset-K2'!$AM$9</f>
        <v>177</v>
      </c>
      <c r="G255" s="16">
        <f>'Tulokset-K2'!$AN$9</f>
        <v>0</v>
      </c>
      <c r="H255" t="str">
        <f>'Tulokset-K2'!$AL$7</f>
        <v>BcStory</v>
      </c>
      <c r="I255" s="16" t="str">
        <f>'Tulokset-K3'!$AL$9</f>
        <v>Juselius Matti</v>
      </c>
      <c r="J255" s="16">
        <f>'Tulokset-K3'!$AM$9</f>
        <v>202</v>
      </c>
      <c r="K255" s="16">
        <f>'Tulokset-K3'!$AN$9</f>
        <v>0</v>
      </c>
      <c r="L255" t="str">
        <f>'Tulokset-K3'!$AL$7</f>
        <v>RäMe</v>
      </c>
      <c r="M255" s="16" t="str">
        <f>'Tulokset-K4'!$AL$9</f>
        <v>Hyytiä Tatu</v>
      </c>
      <c r="N255" s="16">
        <f>'Tulokset-K4'!$AM$9</f>
        <v>187</v>
      </c>
      <c r="O255" s="16">
        <f>'Tulokset-K4'!$AN$9</f>
        <v>2</v>
      </c>
      <c r="P255" t="str">
        <f>'Tulokset-K4'!$AL$7</f>
        <v>WRB</v>
      </c>
      <c r="Q255" s="16" t="str">
        <f>'Tulokset-K5'!$AL$9</f>
        <v>Hyytiä Tatu</v>
      </c>
      <c r="R255" s="16">
        <f>'Tulokset-K5'!$AM$9</f>
        <v>233</v>
      </c>
      <c r="S255" s="16">
        <f>'Tulokset-K5'!$AN$9</f>
        <v>2</v>
      </c>
      <c r="T255" t="str">
        <f>'Tulokset-K5'!$AL$7</f>
        <v>WRB</v>
      </c>
      <c r="U255" s="16" t="str">
        <f>'Tulokset-K6'!$AL$9</f>
        <v>Lönnroth Patrik</v>
      </c>
      <c r="V255" s="16">
        <f>'Tulokset-K6'!$AM$9</f>
        <v>180</v>
      </c>
      <c r="W255" s="16">
        <f>'Tulokset-K6'!$AN$9</f>
        <v>0</v>
      </c>
      <c r="X255" t="str">
        <f>'Tulokset-K6'!$AL$7</f>
        <v>Mistral</v>
      </c>
      <c r="Y255" s="16" t="str">
        <f>'Tulokset-K7'!$AL$9</f>
        <v>Häggman Ville</v>
      </c>
      <c r="Z255" s="16">
        <f>'Tulokset-K7'!$AM$9</f>
        <v>172</v>
      </c>
      <c r="AA255" s="16">
        <f>'Tulokset-K7'!$AN$9</f>
        <v>0</v>
      </c>
      <c r="AB255" t="str">
        <f>'Tulokset-K7'!$AL$7</f>
        <v>TKK</v>
      </c>
      <c r="AC255" s="16" t="str">
        <f>'Tulokset-K8'!$AL$9</f>
        <v>Häggman Ville</v>
      </c>
      <c r="AD255" s="16">
        <f>'Tulokset-K8'!$AM$9</f>
        <v>201</v>
      </c>
      <c r="AE255" s="16">
        <f>'Tulokset-K8'!$AN$9</f>
        <v>2</v>
      </c>
      <c r="AF255" t="str">
        <f>'Tulokset-K8'!$AL$7</f>
        <v>TKK</v>
      </c>
    </row>
    <row r="256" spans="1:32" x14ac:dyDescent="0.2">
      <c r="A256" s="16" t="str">
        <f>'Tulokset-K1'!$AL$10</f>
        <v>Broms Atte</v>
      </c>
      <c r="B256" s="16">
        <f>'Tulokset-K1'!$AM$10</f>
        <v>158</v>
      </c>
      <c r="C256" s="16">
        <f>'Tulokset-K1'!$AN$10</f>
        <v>0</v>
      </c>
      <c r="D256" t="str">
        <f>'Tulokset-K1'!$AL$7</f>
        <v>TKK</v>
      </c>
      <c r="E256" s="16" t="str">
        <f>'Tulokset-K2'!$AL$10</f>
        <v>Juutilainen Santtu</v>
      </c>
      <c r="F256" s="16">
        <f>'Tulokset-K2'!$AM$10</f>
        <v>177</v>
      </c>
      <c r="G256" s="16">
        <f>'Tulokset-K2'!$AN$10</f>
        <v>0</v>
      </c>
      <c r="H256" t="str">
        <f>'Tulokset-K2'!$AL$7</f>
        <v>BcStory</v>
      </c>
      <c r="I256" s="16" t="str">
        <f>'Tulokset-K3'!$AL$10</f>
        <v>Huusko Kalle</v>
      </c>
      <c r="J256" s="16">
        <f>'Tulokset-K3'!$AM$10</f>
        <v>200</v>
      </c>
      <c r="K256" s="16">
        <f>'Tulokset-K3'!$AN$10</f>
        <v>0</v>
      </c>
      <c r="L256" t="str">
        <f>'Tulokset-K3'!$AL$7</f>
        <v>RäMe</v>
      </c>
      <c r="M256" s="16" t="str">
        <f>'Tulokset-K4'!$AL$10</f>
        <v>Tuomela Henri</v>
      </c>
      <c r="N256" s="16">
        <f>'Tulokset-K4'!$AM$10</f>
        <v>179</v>
      </c>
      <c r="O256" s="16">
        <f>'Tulokset-K4'!$AN$10</f>
        <v>0</v>
      </c>
      <c r="P256" t="str">
        <f>'Tulokset-K4'!$AL$7</f>
        <v>WRB</v>
      </c>
      <c r="Q256" s="16" t="str">
        <f>'Tulokset-K5'!$AL$10</f>
        <v>Olsson Nico</v>
      </c>
      <c r="R256" s="16">
        <f>'Tulokset-K5'!$AM$10</f>
        <v>197</v>
      </c>
      <c r="S256" s="16">
        <f>'Tulokset-K5'!$AN$10</f>
        <v>0</v>
      </c>
      <c r="T256" t="str">
        <f>'Tulokset-K5'!$AL$7</f>
        <v>WRB</v>
      </c>
      <c r="U256" s="16" t="str">
        <f>'Tulokset-K6'!$AL$10</f>
        <v>Nurminen Jukka</v>
      </c>
      <c r="V256" s="16">
        <f>'Tulokset-K6'!$AM$10</f>
        <v>183</v>
      </c>
      <c r="W256" s="16">
        <f>'Tulokset-K6'!$AN$10</f>
        <v>2</v>
      </c>
      <c r="X256" t="str">
        <f>'Tulokset-K6'!$AL$7</f>
        <v>Mistral</v>
      </c>
      <c r="Y256" s="16" t="str">
        <f>'Tulokset-K7'!$AL$10</f>
        <v>Kivioja Lauri</v>
      </c>
      <c r="Z256" s="16">
        <f>'Tulokset-K7'!$AM$10</f>
        <v>143</v>
      </c>
      <c r="AA256" s="16">
        <f>'Tulokset-K7'!$AN$10</f>
        <v>0</v>
      </c>
      <c r="AB256" t="str">
        <f>'Tulokset-K7'!$AL$7</f>
        <v>TKK</v>
      </c>
      <c r="AC256" s="16" t="str">
        <f>'Tulokset-K8'!$AL$10</f>
        <v>Kivioja Lauri</v>
      </c>
      <c r="AD256" s="16">
        <f>'Tulokset-K8'!$AM$10</f>
        <v>187</v>
      </c>
      <c r="AE256" s="16">
        <f>'Tulokset-K8'!$AN$10</f>
        <v>0</v>
      </c>
      <c r="AF256" t="str">
        <f>'Tulokset-K8'!$AL$7</f>
        <v>TKK</v>
      </c>
    </row>
    <row r="257" spans="1:32" x14ac:dyDescent="0.2">
      <c r="A257" s="16" t="str">
        <f>'Tulokset-K1'!$AL$11</f>
        <v>Puumala Henrik</v>
      </c>
      <c r="B257" s="16">
        <f>'Tulokset-K1'!$AM$11</f>
        <v>167</v>
      </c>
      <c r="C257" s="16">
        <f>'Tulokset-K1'!$AN$11</f>
        <v>0</v>
      </c>
      <c r="D257" t="str">
        <f>'Tulokset-K1'!$AL$7</f>
        <v>TKK</v>
      </c>
      <c r="E257" s="16" t="str">
        <f>'Tulokset-K2'!$AL$11</f>
        <v>Salomaa Kaaron</v>
      </c>
      <c r="F257" s="16">
        <f>'Tulokset-K2'!$AM$11</f>
        <v>245</v>
      </c>
      <c r="G257" s="16">
        <f>'Tulokset-K2'!$AN$11</f>
        <v>2</v>
      </c>
      <c r="H257" t="str">
        <f>'Tulokset-K2'!$AL$7</f>
        <v>BcStory</v>
      </c>
      <c r="I257" s="16" t="str">
        <f>'Tulokset-K3'!$AL$11</f>
        <v>Kuparinen Kari</v>
      </c>
      <c r="J257" s="16">
        <f>'Tulokset-K3'!$AM$11</f>
        <v>200</v>
      </c>
      <c r="K257" s="16">
        <f>'Tulokset-K3'!$AN$11</f>
        <v>2</v>
      </c>
      <c r="L257" t="str">
        <f>'Tulokset-K3'!$AL$7</f>
        <v>RäMe</v>
      </c>
      <c r="M257" s="16" t="str">
        <f>'Tulokset-K4'!$AL$11</f>
        <v>Röyttä Marko</v>
      </c>
      <c r="N257" s="16">
        <f>'Tulokset-K4'!$AM$11</f>
        <v>203</v>
      </c>
      <c r="O257" s="16">
        <f>'Tulokset-K4'!$AN$11</f>
        <v>0</v>
      </c>
      <c r="P257" t="str">
        <f>'Tulokset-K4'!$AL$7</f>
        <v>WRB</v>
      </c>
      <c r="Q257" s="16" t="str">
        <f>'Tulokset-K5'!$AL$11</f>
        <v>Rusila Miika</v>
      </c>
      <c r="R257" s="16">
        <f>'Tulokset-K5'!$AM$11</f>
        <v>142</v>
      </c>
      <c r="S257" s="16">
        <f>'Tulokset-K5'!$AN$11</f>
        <v>0</v>
      </c>
      <c r="T257" t="str">
        <f>'Tulokset-K5'!$AL$7</f>
        <v>WRB</v>
      </c>
      <c r="U257" s="16" t="str">
        <f>'Tulokset-K6'!$AL$11</f>
        <v>Tukiainen Antti</v>
      </c>
      <c r="V257" s="16">
        <f>'Tulokset-K6'!$AM$11</f>
        <v>180</v>
      </c>
      <c r="W257" s="16">
        <f>'Tulokset-K6'!$AN$11</f>
        <v>0</v>
      </c>
      <c r="X257" t="str">
        <f>'Tulokset-K6'!$AL$7</f>
        <v>Mistral</v>
      </c>
      <c r="Y257" s="16" t="str">
        <f>'Tulokset-K7'!$AL$11</f>
        <v>Lahti Markus</v>
      </c>
      <c r="Z257" s="16">
        <f>'Tulokset-K7'!$AM$11</f>
        <v>237</v>
      </c>
      <c r="AA257" s="16">
        <f>'Tulokset-K7'!$AN$11</f>
        <v>2</v>
      </c>
      <c r="AB257" t="str">
        <f>'Tulokset-K7'!$AL$7</f>
        <v>TKK</v>
      </c>
      <c r="AC257" s="16" t="str">
        <f>'Tulokset-K8'!$AL$11</f>
        <v>Lahti Markus</v>
      </c>
      <c r="AD257" s="16">
        <f>'Tulokset-K8'!$AM$11</f>
        <v>219</v>
      </c>
      <c r="AE257" s="16">
        <f>'Tulokset-K8'!$AN$11</f>
        <v>0</v>
      </c>
      <c r="AF257" t="str">
        <f>'Tulokset-K8'!$AL$7</f>
        <v>TKK</v>
      </c>
    </row>
    <row r="258" spans="1:32" x14ac:dyDescent="0.2">
      <c r="A258" s="16" t="str">
        <f>'Tulokset-K1'!$AL$12</f>
        <v>Heinonen Markus</v>
      </c>
      <c r="B258" s="16">
        <f>'Tulokset-K1'!$AM$12</f>
        <v>205</v>
      </c>
      <c r="C258" s="16">
        <f>'Tulokset-K1'!$AN$12</f>
        <v>0</v>
      </c>
      <c r="D258" t="str">
        <f>'Tulokset-K1'!$AL$7</f>
        <v>TKK</v>
      </c>
      <c r="E258" s="16" t="str">
        <f>'Tulokset-K2'!$AL$12</f>
        <v>Keskiruokanen Markus</v>
      </c>
      <c r="F258" s="16">
        <f>'Tulokset-K2'!$AM$12</f>
        <v>197</v>
      </c>
      <c r="G258" s="16">
        <f>'Tulokset-K2'!$AN$12</f>
        <v>2</v>
      </c>
      <c r="H258" t="str">
        <f>'Tulokset-K2'!$AL$7</f>
        <v>BcStory</v>
      </c>
      <c r="I258" s="16" t="str">
        <f>'Tulokset-K3'!$AL$12</f>
        <v>Hyrkkö Eemil</v>
      </c>
      <c r="J258" s="16">
        <f>'Tulokset-K3'!$AM$12</f>
        <v>219</v>
      </c>
      <c r="K258" s="16">
        <f>'Tulokset-K3'!$AN$12</f>
        <v>2</v>
      </c>
      <c r="L258" t="str">
        <f>'Tulokset-K3'!$AL$7</f>
        <v>RäMe</v>
      </c>
      <c r="M258" s="16" t="str">
        <f>'Tulokset-K4'!$AL$12</f>
        <v>Tissarinen Simon</v>
      </c>
      <c r="N258" s="16">
        <f>'Tulokset-K4'!$AM$12</f>
        <v>255</v>
      </c>
      <c r="O258" s="16">
        <f>'Tulokset-K4'!$AN$12</f>
        <v>2</v>
      </c>
      <c r="P258" t="str">
        <f>'Tulokset-K4'!$AL$7</f>
        <v>WRB</v>
      </c>
      <c r="Q258" s="16" t="str">
        <f>'Tulokset-K5'!$AL$12</f>
        <v>Tissarinen Simon</v>
      </c>
      <c r="R258" s="16">
        <f>'Tulokset-K5'!$AM$12</f>
        <v>228</v>
      </c>
      <c r="S258" s="16">
        <f>'Tulokset-K5'!$AN$12</f>
        <v>2</v>
      </c>
      <c r="T258" t="str">
        <f>'Tulokset-K5'!$AL$7</f>
        <v>WRB</v>
      </c>
      <c r="U258" s="16" t="str">
        <f>'Tulokset-K6'!$AL$12</f>
        <v>Kahila Otso</v>
      </c>
      <c r="V258" s="16">
        <f>'Tulokset-K6'!$AM$12</f>
        <v>220</v>
      </c>
      <c r="W258" s="16">
        <f>'Tulokset-K6'!$AN$12</f>
        <v>2</v>
      </c>
      <c r="X258" t="str">
        <f>'Tulokset-K6'!$AL$7</f>
        <v>Mistral</v>
      </c>
      <c r="Y258" s="16" t="str">
        <f>'Tulokset-K7'!$AL$12</f>
        <v>Salonen Petteri</v>
      </c>
      <c r="Z258" s="16">
        <f>'Tulokset-K7'!$AM$12</f>
        <v>239</v>
      </c>
      <c r="AA258" s="16">
        <f>'Tulokset-K7'!$AN$12</f>
        <v>2</v>
      </c>
      <c r="AB258" t="str">
        <f>'Tulokset-K7'!$AL$7</f>
        <v>TKK</v>
      </c>
      <c r="AC258" s="16" t="str">
        <f>'Tulokset-K8'!$AL$12</f>
        <v>Salonen Petteri</v>
      </c>
      <c r="AD258" s="16">
        <f>'Tulokset-K8'!$AM$12</f>
        <v>228</v>
      </c>
      <c r="AE258" s="16">
        <f>'Tulokset-K8'!$AN$12</f>
        <v>2</v>
      </c>
      <c r="AF258" t="str">
        <f>'Tulokset-K8'!$AL$7</f>
        <v>TKK</v>
      </c>
    </row>
    <row r="259" spans="1:32" x14ac:dyDescent="0.2">
      <c r="A259" s="16" t="str">
        <f>'Tulokset-K1'!$AL$13</f>
        <v>Salonen Petteri</v>
      </c>
      <c r="B259" s="16">
        <f>'Tulokset-K1'!$AM$13</f>
        <v>235</v>
      </c>
      <c r="C259" s="16">
        <f>'Tulokset-K1'!$AN$13</f>
        <v>2</v>
      </c>
      <c r="D259" t="str">
        <f>'Tulokset-K1'!$AL$7</f>
        <v>TKK</v>
      </c>
      <c r="E259" s="16" t="str">
        <f>'Tulokset-K2'!$AL$13</f>
        <v>Pirhonen Jarkko</v>
      </c>
      <c r="F259" s="16">
        <f>'Tulokset-K2'!$AM$13</f>
        <v>241</v>
      </c>
      <c r="G259" s="16">
        <f>'Tulokset-K2'!$AN$13</f>
        <v>2</v>
      </c>
      <c r="H259" t="str">
        <f>'Tulokset-K2'!$AL$7</f>
        <v>BcStory</v>
      </c>
      <c r="I259" s="16" t="str">
        <f>'Tulokset-K3'!$AL$13</f>
        <v>Lindholm Jesse</v>
      </c>
      <c r="J259" s="16">
        <f>'Tulokset-K3'!$AM$13</f>
        <v>205</v>
      </c>
      <c r="K259" s="16">
        <f>'Tulokset-K3'!$AN$13</f>
        <v>0</v>
      </c>
      <c r="L259" t="str">
        <f>'Tulokset-K3'!$AL$7</f>
        <v>RäMe</v>
      </c>
      <c r="M259" s="16" t="str">
        <f>'Tulokset-K4'!$AL$13</f>
        <v>Kivelä Riku-Petteri</v>
      </c>
      <c r="N259" s="16">
        <f>'Tulokset-K4'!$AM$13</f>
        <v>162</v>
      </c>
      <c r="O259" s="16">
        <f>'Tulokset-K4'!$AN$13</f>
        <v>0</v>
      </c>
      <c r="P259" t="str">
        <f>'Tulokset-K4'!$AL$7</f>
        <v>WRB</v>
      </c>
      <c r="Q259" s="16" t="str">
        <f>'Tulokset-K5'!$AL$13</f>
        <v>Kivelä Riku-Petteri</v>
      </c>
      <c r="R259" s="16">
        <f>'Tulokset-K5'!$AM$13</f>
        <v>181</v>
      </c>
      <c r="S259" s="16">
        <f>'Tulokset-K5'!$AN$13</f>
        <v>2</v>
      </c>
      <c r="T259" t="str">
        <f>'Tulokset-K5'!$AL$7</f>
        <v>WRB</v>
      </c>
      <c r="U259" s="16" t="str">
        <f>'Tulokset-K6'!$AL$13</f>
        <v>Lönnroth Magnus</v>
      </c>
      <c r="V259" s="16">
        <f>'Tulokset-K6'!$AM$13</f>
        <v>203</v>
      </c>
      <c r="W259" s="16">
        <f>'Tulokset-K6'!$AN$13</f>
        <v>0</v>
      </c>
      <c r="X259" t="str">
        <f>'Tulokset-K6'!$AL$7</f>
        <v>Mistral</v>
      </c>
      <c r="Y259" s="16" t="str">
        <f>'Tulokset-K7'!$AL$13</f>
        <v>Lahti Jarno</v>
      </c>
      <c r="Z259" s="16">
        <f>'Tulokset-K7'!$AM$13</f>
        <v>221</v>
      </c>
      <c r="AA259" s="16">
        <f>'Tulokset-K7'!$AN$13</f>
        <v>2</v>
      </c>
      <c r="AB259" t="str">
        <f>'Tulokset-K7'!$AL$7</f>
        <v>TKK</v>
      </c>
      <c r="AC259" s="16" t="str">
        <f>'Tulokset-K8'!$AL$13</f>
        <v>Lahti Jarno</v>
      </c>
      <c r="AD259" s="16">
        <f>'Tulokset-K8'!$AM$13</f>
        <v>211</v>
      </c>
      <c r="AE259" s="16">
        <f>'Tulokset-K8'!$AN$13</f>
        <v>2</v>
      </c>
      <c r="AF259" t="str">
        <f>'Tulokset-K8'!$AL$7</f>
        <v>TKK</v>
      </c>
    </row>
    <row r="260" spans="1:32" x14ac:dyDescent="0.2">
      <c r="A260" s="16" t="str">
        <f>'Tulokset-K1'!$AH$20</f>
        <v>Hyytiä Tatu</v>
      </c>
      <c r="B260" s="16">
        <f>'Tulokset-K1'!$AI$20</f>
        <v>111</v>
      </c>
      <c r="C260" s="16">
        <f>'Tulokset-K1'!$AJ$20</f>
        <v>0</v>
      </c>
      <c r="D260" t="str">
        <f>'Tulokset-K1'!$AH$18</f>
        <v>WRB</v>
      </c>
      <c r="E260" s="16" t="str">
        <f>'Tulokset-K2'!$AH$20</f>
        <v>Jähi Joonas</v>
      </c>
      <c r="F260" s="16">
        <f>'Tulokset-K2'!$AI$20</f>
        <v>179</v>
      </c>
      <c r="G260" s="16">
        <f>'Tulokset-K2'!$AJ$20</f>
        <v>0</v>
      </c>
      <c r="H260" t="str">
        <f>'Tulokset-K2'!$AH$18</f>
        <v>GB</v>
      </c>
      <c r="I260" s="16" t="str">
        <f>'Tulokset-K3'!$AH$20</f>
        <v>Oksanen Joni</v>
      </c>
      <c r="J260" s="16">
        <f>'Tulokset-K3'!$AI$20</f>
        <v>181</v>
      </c>
      <c r="K260" s="16">
        <f>'Tulokset-K3'!$AJ$20</f>
        <v>0</v>
      </c>
      <c r="L260" t="str">
        <f>'Tulokset-K3'!$AH$18</f>
        <v>AllStars</v>
      </c>
      <c r="M260" s="16" t="str">
        <f>'Tulokset-K4'!$AH$20</f>
        <v>Tahvanainen Santtu</v>
      </c>
      <c r="N260" s="16">
        <f>'Tulokset-K4'!$AI$20</f>
        <v>205</v>
      </c>
      <c r="O260" s="16">
        <f>'Tulokset-K4'!$AJ$20</f>
        <v>0</v>
      </c>
      <c r="P260" t="str">
        <f>'Tulokset-K4'!$AH$18</f>
        <v>Bay</v>
      </c>
      <c r="Q260" s="16" t="str">
        <f>'Tulokset-K5'!$AH$20</f>
        <v>Melanen Markus</v>
      </c>
      <c r="R260" s="16">
        <f>'Tulokset-K5'!$AI$20</f>
        <v>190</v>
      </c>
      <c r="S260" s="16">
        <f>'Tulokset-K5'!$AJ$20</f>
        <v>0</v>
      </c>
      <c r="T260" t="str">
        <f>'Tulokset-K5'!$AH$18</f>
        <v>GH</v>
      </c>
      <c r="U260" s="16" t="str">
        <f>'Tulokset-K6'!$AH$20</f>
        <v>Ranta Tony</v>
      </c>
      <c r="V260" s="16">
        <f>'Tulokset-K6'!$AI$20</f>
        <v>233</v>
      </c>
      <c r="W260" s="16">
        <f>'Tulokset-K6'!$AJ$20</f>
        <v>2</v>
      </c>
      <c r="X260" t="str">
        <f>'Tulokset-K6'!$AH$18</f>
        <v>TPS</v>
      </c>
      <c r="Y260" s="16" t="str">
        <f>'Tulokset-K7'!$AH$20</f>
        <v>Hyytiä Tatu</v>
      </c>
      <c r="Z260" s="16">
        <f>'Tulokset-K7'!$AI$20</f>
        <v>200</v>
      </c>
      <c r="AA260" s="16">
        <f>'Tulokset-K7'!$AJ$20</f>
        <v>2</v>
      </c>
      <c r="AB260" t="str">
        <f>'Tulokset-K7'!$AH$18</f>
        <v>WRB</v>
      </c>
      <c r="AC260" s="16" t="str">
        <f>'Tulokset-K8'!$AH$20</f>
        <v>Hilokoski Karo</v>
      </c>
      <c r="AD260" s="16">
        <f>'Tulokset-K8'!$AI$20</f>
        <v>191</v>
      </c>
      <c r="AE260" s="16">
        <f>'Tulokset-K8'!$AJ$20</f>
        <v>0</v>
      </c>
      <c r="AF260" t="str">
        <f>'Tulokset-K8'!$AH$18</f>
        <v>Patteri</v>
      </c>
    </row>
    <row r="261" spans="1:32" x14ac:dyDescent="0.2">
      <c r="A261" s="16" t="str">
        <f>'Tulokset-K1'!$AH$21</f>
        <v>Saari Kari</v>
      </c>
      <c r="B261" s="16">
        <f>'Tulokset-K1'!$AI$21</f>
        <v>165</v>
      </c>
      <c r="C261" s="16">
        <f>'Tulokset-K1'!$AJ$21</f>
        <v>0</v>
      </c>
      <c r="D261" t="str">
        <f>'Tulokset-K1'!$AH$18</f>
        <v>WRB</v>
      </c>
      <c r="E261" s="16" t="str">
        <f>'Tulokset-K2'!$AH$21</f>
        <v>Saikkala Leevi</v>
      </c>
      <c r="F261" s="16">
        <f>'Tulokset-K2'!$AI$21</f>
        <v>174</v>
      </c>
      <c r="G261" s="16">
        <f>'Tulokset-K2'!$AJ$21</f>
        <v>0</v>
      </c>
      <c r="H261" t="str">
        <f>'Tulokset-K2'!$AH$18</f>
        <v>GB</v>
      </c>
      <c r="I261" s="16" t="str">
        <f>'Tulokset-K3'!$AH$21</f>
        <v>Oksanen Mika</v>
      </c>
      <c r="J261" s="16">
        <f>'Tulokset-K3'!$AI$21</f>
        <v>236</v>
      </c>
      <c r="K261" s="16">
        <f>'Tulokset-K3'!$AJ$21</f>
        <v>1</v>
      </c>
      <c r="L261" t="str">
        <f>'Tulokset-K3'!$AH$18</f>
        <v>AllStars</v>
      </c>
      <c r="M261" s="16" t="str">
        <f>'Tulokset-K4'!$AH$21</f>
        <v>Leskinen Simo</v>
      </c>
      <c r="N261" s="16">
        <f>'Tulokset-K4'!$AI$21</f>
        <v>191</v>
      </c>
      <c r="O261" s="16">
        <f>'Tulokset-K4'!$AJ$21</f>
        <v>1</v>
      </c>
      <c r="P261" t="str">
        <f>'Tulokset-K4'!$AH$18</f>
        <v>Bay</v>
      </c>
      <c r="Q261" s="16" t="str">
        <f>'Tulokset-K5'!$AH$21</f>
        <v>Järvinen Tero</v>
      </c>
      <c r="R261" s="16">
        <f>'Tulokset-K5'!$AI$21</f>
        <v>163</v>
      </c>
      <c r="S261" s="16">
        <f>'Tulokset-K5'!$AJ$21</f>
        <v>0</v>
      </c>
      <c r="T261" t="str">
        <f>'Tulokset-K5'!$AH$18</f>
        <v>GH</v>
      </c>
      <c r="U261" s="16" t="str">
        <f>'Tulokset-K6'!$AH$21</f>
        <v>Marjakangas Jarno</v>
      </c>
      <c r="V261" s="16">
        <f>'Tulokset-K6'!$AI$21</f>
        <v>194</v>
      </c>
      <c r="W261" s="16">
        <f>'Tulokset-K6'!$AJ$21</f>
        <v>2</v>
      </c>
      <c r="X261" t="str">
        <f>'Tulokset-K6'!$AH$18</f>
        <v>TPS</v>
      </c>
      <c r="Y261" s="16" t="str">
        <f>'Tulokset-K7'!$AH$21</f>
        <v>Olsson Nico</v>
      </c>
      <c r="Z261" s="16">
        <f>'Tulokset-K7'!$AI$21</f>
        <v>177</v>
      </c>
      <c r="AA261" s="16">
        <f>'Tulokset-K7'!$AJ$21</f>
        <v>0</v>
      </c>
      <c r="AB261" t="str">
        <f>'Tulokset-K7'!$AH$18</f>
        <v>WRB</v>
      </c>
      <c r="AC261" s="16" t="str">
        <f>'Tulokset-K8'!$AH$21</f>
        <v>Palermaa Osku</v>
      </c>
      <c r="AD261" s="16">
        <f>'Tulokset-K8'!$AI$21</f>
        <v>171</v>
      </c>
      <c r="AE261" s="16">
        <f>'Tulokset-K8'!$AJ$21</f>
        <v>0</v>
      </c>
      <c r="AF261" t="str">
        <f>'Tulokset-K8'!$AH$18</f>
        <v>Patteri</v>
      </c>
    </row>
    <row r="262" spans="1:32" x14ac:dyDescent="0.2">
      <c r="A262" s="16" t="str">
        <f>'Tulokset-K1'!$AH$22</f>
        <v>Röyttä Marko</v>
      </c>
      <c r="B262" s="16">
        <f>'Tulokset-K1'!$AI$22</f>
        <v>207</v>
      </c>
      <c r="C262" s="16">
        <f>'Tulokset-K1'!$AJ$22</f>
        <v>0</v>
      </c>
      <c r="D262" t="str">
        <f>'Tulokset-K1'!$AH$18</f>
        <v>WRB</v>
      </c>
      <c r="E262" s="16" t="str">
        <f>'Tulokset-K2'!$AH$22</f>
        <v>Pajari Olli-Pekka</v>
      </c>
      <c r="F262" s="16">
        <f>'Tulokset-K2'!$AI$22</f>
        <v>236</v>
      </c>
      <c r="G262" s="16">
        <f>'Tulokset-K2'!$AJ$22</f>
        <v>2</v>
      </c>
      <c r="H262" t="str">
        <f>'Tulokset-K2'!$AH$18</f>
        <v>GB</v>
      </c>
      <c r="I262" s="16" t="str">
        <f>'Tulokset-K3'!$AH$22</f>
        <v>Susiluoto Sebastian</v>
      </c>
      <c r="J262" s="16">
        <f>'Tulokset-K3'!$AI$22</f>
        <v>214</v>
      </c>
      <c r="K262" s="16">
        <f>'Tulokset-K3'!$AJ$22</f>
        <v>0</v>
      </c>
      <c r="L262" t="str">
        <f>'Tulokset-K3'!$AH$18</f>
        <v>AllStars</v>
      </c>
      <c r="M262" s="16" t="str">
        <f>'Tulokset-K4'!$AH$22</f>
        <v>Leskinen Roni</v>
      </c>
      <c r="N262" s="16">
        <f>'Tulokset-K4'!$AI$22</f>
        <v>182</v>
      </c>
      <c r="O262" s="16">
        <f>'Tulokset-K4'!$AJ$22</f>
        <v>0</v>
      </c>
      <c r="P262" t="str">
        <f>'Tulokset-K4'!$AH$18</f>
        <v>Bay</v>
      </c>
      <c r="Q262" s="16" t="str">
        <f>'Tulokset-K5'!$AH$22</f>
        <v>Päiviö Patrik</v>
      </c>
      <c r="R262" s="16">
        <f>'Tulokset-K5'!$AI$22</f>
        <v>204</v>
      </c>
      <c r="S262" s="16">
        <f>'Tulokset-K5'!$AJ$22</f>
        <v>2</v>
      </c>
      <c r="T262" t="str">
        <f>'Tulokset-K5'!$AH$18</f>
        <v>GH</v>
      </c>
      <c r="U262" s="16" t="str">
        <f>'Tulokset-K6'!$AH$22</f>
        <v>Oksman Karri</v>
      </c>
      <c r="V262" s="16">
        <f>'Tulokset-K6'!$AI$22</f>
        <v>235</v>
      </c>
      <c r="W262" s="16">
        <f>'Tulokset-K6'!$AJ$22</f>
        <v>2</v>
      </c>
      <c r="X262" t="str">
        <f>'Tulokset-K6'!$AH$18</f>
        <v>TPS</v>
      </c>
      <c r="Y262" s="16" t="str">
        <f>'Tulokset-K7'!$AH$22</f>
        <v>Röyttä Marko</v>
      </c>
      <c r="Z262" s="16">
        <f>'Tulokset-K7'!$AI$22</f>
        <v>157</v>
      </c>
      <c r="AA262" s="16">
        <f>'Tulokset-K7'!$AJ$22</f>
        <v>0</v>
      </c>
      <c r="AB262" t="str">
        <f>'Tulokset-K7'!$AH$18</f>
        <v>WRB</v>
      </c>
      <c r="AC262" s="16" t="str">
        <f>'Tulokset-K8'!$AH$22</f>
        <v>Javanainen Sami</v>
      </c>
      <c r="AD262" s="16">
        <f>'Tulokset-K8'!$AI$22</f>
        <v>242</v>
      </c>
      <c r="AE262" s="16">
        <f>'Tulokset-K8'!$AJ$22</f>
        <v>0</v>
      </c>
      <c r="AF262" t="str">
        <f>'Tulokset-K8'!$AH$18</f>
        <v>Patteri</v>
      </c>
    </row>
    <row r="263" spans="1:32" x14ac:dyDescent="0.2">
      <c r="A263" s="16" t="str">
        <f>'Tulokset-K1'!$AH$23</f>
        <v>Tissarinen Simon</v>
      </c>
      <c r="B263" s="16">
        <f>'Tulokset-K1'!$AI$23</f>
        <v>235</v>
      </c>
      <c r="C263" s="16">
        <f>'Tulokset-K1'!$AJ$23</f>
        <v>2</v>
      </c>
      <c r="D263" t="str">
        <f>'Tulokset-K1'!$AH$18</f>
        <v>WRB</v>
      </c>
      <c r="E263" s="16" t="str">
        <f>'Tulokset-K2'!$AH$23</f>
        <v>Putkisto Teemu</v>
      </c>
      <c r="F263" s="16">
        <f>'Tulokset-K2'!$AI$23</f>
        <v>223</v>
      </c>
      <c r="G263" s="16">
        <f>'Tulokset-K2'!$AJ$23</f>
        <v>2</v>
      </c>
      <c r="H263" t="str">
        <f>'Tulokset-K2'!$AH$18</f>
        <v>GB</v>
      </c>
      <c r="I263" s="16" t="str">
        <f>'Tulokset-K3'!$AH$23</f>
        <v>Mukkula Rami</v>
      </c>
      <c r="J263" s="16">
        <f>'Tulokset-K3'!$AI$23</f>
        <v>227</v>
      </c>
      <c r="K263" s="16">
        <f>'Tulokset-K3'!$AJ$23</f>
        <v>0</v>
      </c>
      <c r="L263" t="str">
        <f>'Tulokset-K3'!$AH$18</f>
        <v>AllStars</v>
      </c>
      <c r="M263" s="16" t="str">
        <f>'Tulokset-K4'!$AH$23</f>
        <v>Tonteri Juhani</v>
      </c>
      <c r="N263" s="16">
        <f>'Tulokset-K4'!$AI$23</f>
        <v>268</v>
      </c>
      <c r="O263" s="16">
        <f>'Tulokset-K4'!$AJ$23</f>
        <v>2</v>
      </c>
      <c r="P263" t="str">
        <f>'Tulokset-K4'!$AH$18</f>
        <v>Bay</v>
      </c>
      <c r="Q263" s="16" t="str">
        <f>'Tulokset-K5'!$AH$23</f>
        <v>Partinen Risto</v>
      </c>
      <c r="R263" s="16">
        <f>'Tulokset-K5'!$AI$23</f>
        <v>184</v>
      </c>
      <c r="S263" s="16">
        <f>'Tulokset-K5'!$AJ$23</f>
        <v>0</v>
      </c>
      <c r="T263" t="str">
        <f>'Tulokset-K5'!$AH$18</f>
        <v>GH</v>
      </c>
      <c r="U263" s="16" t="str">
        <f>'Tulokset-K6'!$AH$23</f>
        <v>Valaranta Samu</v>
      </c>
      <c r="V263" s="16">
        <f>'Tulokset-K6'!$AI$23</f>
        <v>242</v>
      </c>
      <c r="W263" s="16">
        <f>'Tulokset-K6'!$AJ$23</f>
        <v>2</v>
      </c>
      <c r="X263" t="str">
        <f>'Tulokset-K6'!$AH$18</f>
        <v>TPS</v>
      </c>
      <c r="Y263" s="16" t="str">
        <f>'Tulokset-K7'!$AH$23</f>
        <v>Tissarinen Simon</v>
      </c>
      <c r="Z263" s="16">
        <f>'Tulokset-K7'!$AI$23</f>
        <v>190</v>
      </c>
      <c r="AA263" s="16">
        <f>'Tulokset-K7'!$AJ$23</f>
        <v>2</v>
      </c>
      <c r="AB263" t="str">
        <f>'Tulokset-K7'!$AH$18</f>
        <v>WRB</v>
      </c>
      <c r="AC263" s="16" t="str">
        <f>'Tulokset-K8'!$AH$23</f>
        <v>Toivonen Toni</v>
      </c>
      <c r="AD263" s="16">
        <f>'Tulokset-K8'!$AI$23</f>
        <v>189</v>
      </c>
      <c r="AE263" s="16">
        <f>'Tulokset-K8'!$AJ$23</f>
        <v>0</v>
      </c>
      <c r="AF263" t="str">
        <f>'Tulokset-K8'!$AH$18</f>
        <v>Patteri</v>
      </c>
    </row>
    <row r="264" spans="1:32" x14ac:dyDescent="0.2">
      <c r="A264" s="16" t="str">
        <f>'Tulokset-K1'!$AH$24</f>
        <v>Kivelä Riku-Petteri</v>
      </c>
      <c r="B264" s="16">
        <f>'Tulokset-K1'!$AI$24</f>
        <v>192</v>
      </c>
      <c r="C264" s="16">
        <f>'Tulokset-K1'!$AJ$24</f>
        <v>0</v>
      </c>
      <c r="D264" t="str">
        <f>'Tulokset-K1'!$AH$18</f>
        <v>WRB</v>
      </c>
      <c r="E264" s="16" t="str">
        <f>'Tulokset-K2'!$AH$24</f>
        <v>Puharinen Pyry</v>
      </c>
      <c r="F264" s="16">
        <f>'Tulokset-K2'!$AI$24</f>
        <v>203</v>
      </c>
      <c r="G264" s="16">
        <f>'Tulokset-K2'!$AJ$24</f>
        <v>0</v>
      </c>
      <c r="H264" t="str">
        <f>'Tulokset-K2'!$AH$18</f>
        <v>GB</v>
      </c>
      <c r="I264" s="16" t="str">
        <f>'Tulokset-K3'!$AH$24</f>
        <v>Oksanen Niko</v>
      </c>
      <c r="J264" s="16">
        <f>'Tulokset-K3'!$AI$24</f>
        <v>194</v>
      </c>
      <c r="K264" s="16">
        <f>'Tulokset-K3'!$AJ$24</f>
        <v>2</v>
      </c>
      <c r="L264" t="str">
        <f>'Tulokset-K3'!$AH$18</f>
        <v>AllStars</v>
      </c>
      <c r="M264" s="16" t="str">
        <f>'Tulokset-K4'!$AH$24</f>
        <v>Laine Henry</v>
      </c>
      <c r="N264" s="16">
        <f>'Tulokset-K4'!$AI$24</f>
        <v>247</v>
      </c>
      <c r="O264" s="16">
        <f>'Tulokset-K4'!$AJ$24</f>
        <v>2</v>
      </c>
      <c r="P264" t="str">
        <f>'Tulokset-K4'!$AH$18</f>
        <v>Bay</v>
      </c>
      <c r="Q264" s="16" t="str">
        <f>'Tulokset-K5'!$AH$24</f>
        <v>Mäenpää Jouni</v>
      </c>
      <c r="R264" s="16">
        <f>'Tulokset-K5'!$AI$24</f>
        <v>192</v>
      </c>
      <c r="S264" s="16">
        <f>'Tulokset-K5'!$AJ$24</f>
        <v>0</v>
      </c>
      <c r="T264" t="str">
        <f>'Tulokset-K5'!$AH$18</f>
        <v>GH</v>
      </c>
      <c r="U264" s="16" t="str">
        <f>'Tulokset-K6'!$AH$24</f>
        <v>Oksanen Jere</v>
      </c>
      <c r="V264" s="16">
        <f>'Tulokset-K6'!$AI$24</f>
        <v>160</v>
      </c>
      <c r="W264" s="16">
        <f>'Tulokset-K6'!$AJ$24</f>
        <v>0</v>
      </c>
      <c r="X264" t="str">
        <f>'Tulokset-K6'!$AH$18</f>
        <v>TPS</v>
      </c>
      <c r="Y264" s="16" t="str">
        <f>'Tulokset-K7'!$AH$24</f>
        <v>Kivelä Riku-Petteri</v>
      </c>
      <c r="Z264" s="16">
        <f>'Tulokset-K7'!$AI$24</f>
        <v>219</v>
      </c>
      <c r="AA264" s="16">
        <f>'Tulokset-K7'!$AJ$24</f>
        <v>0</v>
      </c>
      <c r="AB264" t="str">
        <f>'Tulokset-K7'!$AH$18</f>
        <v>WRB</v>
      </c>
      <c r="AC264" s="16" t="str">
        <f>'Tulokset-K8'!$AH$24</f>
        <v>Konttila Saku</v>
      </c>
      <c r="AD264" s="16">
        <f>'Tulokset-K8'!$AI$24</f>
        <v>214</v>
      </c>
      <c r="AE264" s="16">
        <f>'Tulokset-K8'!$AJ$24</f>
        <v>0</v>
      </c>
      <c r="AF264" t="str">
        <f>'Tulokset-K8'!$AH$18</f>
        <v>Patteri</v>
      </c>
    </row>
    <row r="265" spans="1:32" x14ac:dyDescent="0.2">
      <c r="A265" s="16" t="str">
        <f>'Tulokset-K1'!$AL$20</f>
        <v>Käyhkö Tomas</v>
      </c>
      <c r="B265" s="16">
        <f>'Tulokset-K1'!$AM$20</f>
        <v>240</v>
      </c>
      <c r="C265" s="16">
        <f>'Tulokset-K1'!$AN$20</f>
        <v>2</v>
      </c>
      <c r="D265" t="str">
        <f>'Tulokset-K1'!$AL$18</f>
        <v>Mainarit</v>
      </c>
      <c r="E265" s="16" t="str">
        <f>'Tulokset-K2'!$AL$20</f>
        <v>Hietarinne Klaus-Kristian</v>
      </c>
      <c r="F265" s="16">
        <f>'Tulokset-K2'!$AM$20</f>
        <v>186</v>
      </c>
      <c r="G265" s="16">
        <f>'Tulokset-K2'!$AN$20</f>
        <v>2</v>
      </c>
      <c r="H265" t="str">
        <f>'Tulokset-K2'!$AL$18</f>
        <v>GH</v>
      </c>
      <c r="I265" s="16" t="str">
        <f>'Tulokset-K3'!$AL$20</f>
        <v>Pirhonen Jarkko</v>
      </c>
      <c r="J265" s="16">
        <f>'Tulokset-K3'!$AM$20</f>
        <v>204</v>
      </c>
      <c r="K265" s="16">
        <f>'Tulokset-K3'!$AN$20</f>
        <v>2</v>
      </c>
      <c r="L265" t="str">
        <f>'Tulokset-K3'!$AL$18</f>
        <v>BcStory</v>
      </c>
      <c r="M265" s="16" t="str">
        <f>'Tulokset-K4'!$AL$20</f>
        <v>Ranta Tony</v>
      </c>
      <c r="N265" s="16">
        <f>'Tulokset-K4'!$AM$20</f>
        <v>253</v>
      </c>
      <c r="O265" s="16">
        <f>'Tulokset-K4'!$AN$20</f>
        <v>2</v>
      </c>
      <c r="P265" t="str">
        <f>'Tulokset-K4'!$AL$18</f>
        <v>TPS</v>
      </c>
      <c r="Q265" s="16" t="str">
        <f>'Tulokset-K5'!$AL$20</f>
        <v>Juselius Matti</v>
      </c>
      <c r="R265" s="16">
        <f>'Tulokset-K5'!$AM$20</f>
        <v>206</v>
      </c>
      <c r="S265" s="16">
        <f>'Tulokset-K5'!$AN$20</f>
        <v>2</v>
      </c>
      <c r="T265" t="str">
        <f>'Tulokset-K5'!$AL$18</f>
        <v>RäMe</v>
      </c>
      <c r="U265" s="16" t="str">
        <f>'Tulokset-K6'!$AL$20</f>
        <v>Jähi Joonas</v>
      </c>
      <c r="V265" s="16">
        <f>'Tulokset-K6'!$AM$20</f>
        <v>180</v>
      </c>
      <c r="W265" s="16">
        <f>'Tulokset-K6'!$AN$20</f>
        <v>0</v>
      </c>
      <c r="X265" t="str">
        <f>'Tulokset-K6'!$AL$18</f>
        <v>GB</v>
      </c>
      <c r="Y265" s="16" t="str">
        <f>'Tulokset-K7'!$AL$20</f>
        <v>Käyhkö Tomas</v>
      </c>
      <c r="Z265" s="16">
        <f>'Tulokset-K7'!$AM$20</f>
        <v>166</v>
      </c>
      <c r="AA265" s="16">
        <f>'Tulokset-K7'!$AN$20</f>
        <v>0</v>
      </c>
      <c r="AB265" t="str">
        <f>'Tulokset-K7'!$AL$18</f>
        <v>Mainarit</v>
      </c>
      <c r="AC265" s="16" t="str">
        <f>'Tulokset-K8'!$AL$20</f>
        <v>Jähi Joonas</v>
      </c>
      <c r="AD265" s="16">
        <f>'Tulokset-K8'!$AM$20</f>
        <v>213</v>
      </c>
      <c r="AE265" s="16">
        <f>'Tulokset-K8'!$AN$20</f>
        <v>2</v>
      </c>
      <c r="AF265" t="str">
        <f>'Tulokset-K8'!$AL$18</f>
        <v>GB</v>
      </c>
    </row>
    <row r="266" spans="1:32" x14ac:dyDescent="0.2">
      <c r="A266" s="16" t="str">
        <f>'Tulokset-K1'!$AL$21</f>
        <v>Juutilainen Lenni</v>
      </c>
      <c r="B266" s="16">
        <f>'Tulokset-K1'!$AM$21</f>
        <v>187</v>
      </c>
      <c r="C266" s="16">
        <f>'Tulokset-K1'!$AN$21</f>
        <v>2</v>
      </c>
      <c r="D266" t="str">
        <f>'Tulokset-K1'!$AL$18</f>
        <v>Mainarit</v>
      </c>
      <c r="E266" s="16" t="str">
        <f>'Tulokset-K2'!$AL$21</f>
        <v>Melanen Markus</v>
      </c>
      <c r="F266" s="16">
        <f>'Tulokset-K2'!$AM$21</f>
        <v>197</v>
      </c>
      <c r="G266" s="16">
        <f>'Tulokset-K2'!$AN$21</f>
        <v>2</v>
      </c>
      <c r="H266" t="str">
        <f>'Tulokset-K2'!$AL$18</f>
        <v>GH</v>
      </c>
      <c r="I266" s="16" t="str">
        <f>'Tulokset-K3'!$AL$21</f>
        <v>Haldén Niko</v>
      </c>
      <c r="J266" s="16">
        <f>'Tulokset-K3'!$AM$21</f>
        <v>236</v>
      </c>
      <c r="K266" s="16">
        <f>'Tulokset-K3'!$AN$21</f>
        <v>1</v>
      </c>
      <c r="L266" t="str">
        <f>'Tulokset-K3'!$AL$18</f>
        <v>BcStory</v>
      </c>
      <c r="M266" s="16" t="str">
        <f>'Tulokset-K4'!$AL$21</f>
        <v>Oksanen Jere</v>
      </c>
      <c r="N266" s="16">
        <f>'Tulokset-K4'!$AM$21</f>
        <v>191</v>
      </c>
      <c r="O266" s="16">
        <f>'Tulokset-K4'!$AN$21</f>
        <v>1</v>
      </c>
      <c r="P266" t="str">
        <f>'Tulokset-K4'!$AL$18</f>
        <v>TPS</v>
      </c>
      <c r="Q266" s="16" t="str">
        <f>'Tulokset-K5'!$AL$21</f>
        <v>Huusko Kalle</v>
      </c>
      <c r="R266" s="16">
        <f>'Tulokset-K5'!$AM$21</f>
        <v>190</v>
      </c>
      <c r="S266" s="16">
        <f>'Tulokset-K5'!$AN$21</f>
        <v>2</v>
      </c>
      <c r="T266" t="str">
        <f>'Tulokset-K5'!$AL$18</f>
        <v>RäMe</v>
      </c>
      <c r="U266" s="16" t="str">
        <f>'Tulokset-K6'!$AL$21</f>
        <v>Pajari Olli-Pekka</v>
      </c>
      <c r="V266" s="16">
        <f>'Tulokset-K6'!$AM$21</f>
        <v>188</v>
      </c>
      <c r="W266" s="16">
        <f>'Tulokset-K6'!$AN$21</f>
        <v>0</v>
      </c>
      <c r="X266" t="str">
        <f>'Tulokset-K6'!$AL$18</f>
        <v>GB</v>
      </c>
      <c r="Y266" s="16" t="str">
        <f>'Tulokset-K7'!$AL$21</f>
        <v>Juutilainen Lenni</v>
      </c>
      <c r="Z266" s="16">
        <f>'Tulokset-K7'!$AM$21</f>
        <v>216</v>
      </c>
      <c r="AA266" s="16">
        <f>'Tulokset-K7'!$AN$21</f>
        <v>2</v>
      </c>
      <c r="AB266" t="str">
        <f>'Tulokset-K7'!$AL$18</f>
        <v>Mainarit</v>
      </c>
      <c r="AC266" s="16" t="str">
        <f>'Tulokset-K8'!$AL$21</f>
        <v>Putkisto Teemu</v>
      </c>
      <c r="AD266" s="16">
        <f>'Tulokset-K8'!$AM$21</f>
        <v>196</v>
      </c>
      <c r="AE266" s="16">
        <f>'Tulokset-K8'!$AN$21</f>
        <v>2</v>
      </c>
      <c r="AF266" t="str">
        <f>'Tulokset-K8'!$AL$18</f>
        <v>GB</v>
      </c>
    </row>
    <row r="267" spans="1:32" x14ac:dyDescent="0.2">
      <c r="A267" s="16" t="str">
        <f>'Tulokset-K1'!$AL$22</f>
        <v>Hirvonen Mikko</v>
      </c>
      <c r="B267" s="16">
        <f>'Tulokset-K1'!$AM$22</f>
        <v>225</v>
      </c>
      <c r="C267" s="16">
        <f>'Tulokset-K1'!$AN$22</f>
        <v>2</v>
      </c>
      <c r="D267" t="str">
        <f>'Tulokset-K1'!$AL$18</f>
        <v>Mainarit</v>
      </c>
      <c r="E267" s="16" t="str">
        <f>'Tulokset-K2'!$AL$22</f>
        <v>Järvinen Tero</v>
      </c>
      <c r="F267" s="16">
        <f>'Tulokset-K2'!$AM$22</f>
        <v>187</v>
      </c>
      <c r="G267" s="16">
        <f>'Tulokset-K2'!$AN$22</f>
        <v>0</v>
      </c>
      <c r="H267" t="str">
        <f>'Tulokset-K2'!$AL$18</f>
        <v>GH</v>
      </c>
      <c r="I267" s="16" t="str">
        <f>'Tulokset-K3'!$AL$22</f>
        <v>Keskiruokanen Markus</v>
      </c>
      <c r="J267" s="16">
        <f>'Tulokset-K3'!$AM$22</f>
        <v>245</v>
      </c>
      <c r="K267" s="16">
        <f>'Tulokset-K3'!$AN$22</f>
        <v>2</v>
      </c>
      <c r="L267" t="str">
        <f>'Tulokset-K3'!$AL$18</f>
        <v>BcStory</v>
      </c>
      <c r="M267" s="16" t="str">
        <f>'Tulokset-K4'!$AL$22</f>
        <v>Marjakangas Jarno</v>
      </c>
      <c r="N267" s="16">
        <f>'Tulokset-K4'!$AM$22</f>
        <v>208</v>
      </c>
      <c r="O267" s="16">
        <f>'Tulokset-K4'!$AN$22</f>
        <v>2</v>
      </c>
      <c r="P267" t="str">
        <f>'Tulokset-K4'!$AL$18</f>
        <v>TPS</v>
      </c>
      <c r="Q267" s="16" t="str">
        <f>'Tulokset-K5'!$AL$22</f>
        <v>Mäyry Pekka</v>
      </c>
      <c r="R267" s="16">
        <f>'Tulokset-K5'!$AM$22</f>
        <v>181</v>
      </c>
      <c r="S267" s="16">
        <f>'Tulokset-K5'!$AN$22</f>
        <v>0</v>
      </c>
      <c r="T267" t="str">
        <f>'Tulokset-K5'!$AL$18</f>
        <v>RäMe</v>
      </c>
      <c r="U267" s="16" t="str">
        <f>'Tulokset-K6'!$AL$22</f>
        <v>Saikkala Leevi</v>
      </c>
      <c r="V267" s="16">
        <f>'Tulokset-K6'!$AM$22</f>
        <v>233</v>
      </c>
      <c r="W267" s="16">
        <f>'Tulokset-K6'!$AN$22</f>
        <v>0</v>
      </c>
      <c r="X267" t="str">
        <f>'Tulokset-K6'!$AL$18</f>
        <v>GB</v>
      </c>
      <c r="Y267" s="16" t="str">
        <f>'Tulokset-K7'!$AL$22</f>
        <v>Väänänen Luukas</v>
      </c>
      <c r="Z267" s="16">
        <f>'Tulokset-K7'!$AM$22</f>
        <v>200</v>
      </c>
      <c r="AA267" s="16">
        <f>'Tulokset-K7'!$AN$22</f>
        <v>2</v>
      </c>
      <c r="AB267" t="str">
        <f>'Tulokset-K7'!$AL$18</f>
        <v>Mainarit</v>
      </c>
      <c r="AC267" s="16" t="str">
        <f>'Tulokset-K8'!$AL$22</f>
        <v>Saikkala Leevi</v>
      </c>
      <c r="AD267" s="16">
        <f>'Tulokset-K8'!$AM$22</f>
        <v>249</v>
      </c>
      <c r="AE267" s="16">
        <f>'Tulokset-K8'!$AN$22</f>
        <v>2</v>
      </c>
      <c r="AF267" t="str">
        <f>'Tulokset-K8'!$AL$18</f>
        <v>GB</v>
      </c>
    </row>
    <row r="268" spans="1:32" x14ac:dyDescent="0.2">
      <c r="A268" s="16" t="str">
        <f>'Tulokset-K1'!$AL$23</f>
        <v>Väänänen Luukas</v>
      </c>
      <c r="B268" s="16">
        <f>'Tulokset-K1'!$AM$23</f>
        <v>166</v>
      </c>
      <c r="C268" s="16">
        <f>'Tulokset-K1'!$AN$23</f>
        <v>0</v>
      </c>
      <c r="D268" t="str">
        <f>'Tulokset-K1'!$AL$18</f>
        <v>Mainarit</v>
      </c>
      <c r="E268" s="16" t="str">
        <f>'Tulokset-K2'!$AL$23</f>
        <v>Luoto Timo</v>
      </c>
      <c r="F268" s="16">
        <f>'Tulokset-K2'!$AM$23</f>
        <v>193</v>
      </c>
      <c r="G268" s="16">
        <f>'Tulokset-K2'!$AN$23</f>
        <v>0</v>
      </c>
      <c r="H268" t="str">
        <f>'Tulokset-K2'!$AL$18</f>
        <v>GH</v>
      </c>
      <c r="I268" s="16" t="str">
        <f>'Tulokset-K3'!$AL$23</f>
        <v>Salomaa Kaaron</v>
      </c>
      <c r="J268" s="16">
        <f>'Tulokset-K3'!$AM$23</f>
        <v>279</v>
      </c>
      <c r="K268" s="16">
        <f>'Tulokset-K3'!$AN$23</f>
        <v>2</v>
      </c>
      <c r="L268" t="str">
        <f>'Tulokset-K3'!$AL$18</f>
        <v>BcStory</v>
      </c>
      <c r="M268" s="16" t="str">
        <f>'Tulokset-K4'!$AL$23</f>
        <v>Rikkola Juuso</v>
      </c>
      <c r="N268" s="16">
        <f>'Tulokset-K4'!$AM$23</f>
        <v>233</v>
      </c>
      <c r="O268" s="16">
        <f>'Tulokset-K4'!$AN$23</f>
        <v>0</v>
      </c>
      <c r="P268" t="str">
        <f>'Tulokset-K4'!$AL$18</f>
        <v>TPS</v>
      </c>
      <c r="Q268" s="16" t="str">
        <f>'Tulokset-K5'!$AL$23</f>
        <v>Lindholm Jesse</v>
      </c>
      <c r="R268" s="16">
        <f>'Tulokset-K5'!$AM$23</f>
        <v>208</v>
      </c>
      <c r="S268" s="16">
        <f>'Tulokset-K5'!$AN$23</f>
        <v>2</v>
      </c>
      <c r="T268" t="str">
        <f>'Tulokset-K5'!$AL$18</f>
        <v>RäMe</v>
      </c>
      <c r="U268" s="16" t="str">
        <f>'Tulokset-K6'!$AL$23</f>
        <v>Puharinen Pyry</v>
      </c>
      <c r="V268" s="16">
        <f>'Tulokset-K6'!$AM$23</f>
        <v>203</v>
      </c>
      <c r="W268" s="16">
        <f>'Tulokset-K6'!$AN$23</f>
        <v>0</v>
      </c>
      <c r="X268" t="str">
        <f>'Tulokset-K6'!$AL$18</f>
        <v>GB</v>
      </c>
      <c r="Y268" s="16" t="str">
        <f>'Tulokset-K7'!$AL$23</f>
        <v>Rissanen Juho</v>
      </c>
      <c r="Z268" s="16">
        <f>'Tulokset-K7'!$AM$23</f>
        <v>146</v>
      </c>
      <c r="AA268" s="16">
        <f>'Tulokset-K7'!$AN$23</f>
        <v>0</v>
      </c>
      <c r="AB268" t="str">
        <f>'Tulokset-K7'!$AL$18</f>
        <v>Mainarit</v>
      </c>
      <c r="AC268" s="16" t="str">
        <f>'Tulokset-K8'!$AL$23</f>
        <v>Pajari Olli-Pekka</v>
      </c>
      <c r="AD268" s="16">
        <f>'Tulokset-K8'!$AM$23</f>
        <v>248</v>
      </c>
      <c r="AE268" s="16">
        <f>'Tulokset-K8'!$AN$23</f>
        <v>2</v>
      </c>
      <c r="AF268" t="str">
        <f>'Tulokset-K8'!$AL$18</f>
        <v>GB</v>
      </c>
    </row>
    <row r="269" spans="1:32" x14ac:dyDescent="0.2">
      <c r="A269" s="16" t="str">
        <f>'Tulokset-K1'!$AL$24</f>
        <v>Rissanen Juho</v>
      </c>
      <c r="B269" s="16">
        <f>'Tulokset-K1'!$AM$24</f>
        <v>230</v>
      </c>
      <c r="C269" s="16">
        <f>'Tulokset-K1'!$AN$24</f>
        <v>2</v>
      </c>
      <c r="D269" t="str">
        <f>'Tulokset-K1'!$AL$18</f>
        <v>Mainarit</v>
      </c>
      <c r="E269" s="16" t="str">
        <f>'Tulokset-K2'!$AL$24</f>
        <v>Lahtinen Markus</v>
      </c>
      <c r="F269" s="16">
        <f>'Tulokset-K2'!$AM$24</f>
        <v>234</v>
      </c>
      <c r="G269" s="16">
        <f>'Tulokset-K2'!$AN$24</f>
        <v>2</v>
      </c>
      <c r="H269" t="str">
        <f>'Tulokset-K2'!$AL$18</f>
        <v>GH</v>
      </c>
      <c r="I269" s="16" t="str">
        <f>'Tulokset-K3'!$AL$24</f>
        <v>Juutilainen Santtu</v>
      </c>
      <c r="J269" s="16">
        <f>'Tulokset-K3'!$AM$24</f>
        <v>182</v>
      </c>
      <c r="K269" s="16">
        <f>'Tulokset-K3'!$AN$24</f>
        <v>0</v>
      </c>
      <c r="L269" t="str">
        <f>'Tulokset-K3'!$AL$18</f>
        <v>BcStory</v>
      </c>
      <c r="M269" s="16" t="str">
        <f>'Tulokset-K4'!$AL$24</f>
        <v>Kallio Jesse</v>
      </c>
      <c r="N269" s="16">
        <f>'Tulokset-K4'!$AM$24</f>
        <v>227</v>
      </c>
      <c r="O269" s="16">
        <f>'Tulokset-K4'!$AN$24</f>
        <v>0</v>
      </c>
      <c r="P269" t="str">
        <f>'Tulokset-K4'!$AL$18</f>
        <v>TPS</v>
      </c>
      <c r="Q269" s="16" t="str">
        <f>'Tulokset-K5'!$AL$24</f>
        <v>Halme Ari</v>
      </c>
      <c r="R269" s="16">
        <f>'Tulokset-K5'!$AM$24</f>
        <v>222</v>
      </c>
      <c r="S269" s="16">
        <f>'Tulokset-K5'!$AN$24</f>
        <v>2</v>
      </c>
      <c r="T269" t="str">
        <f>'Tulokset-K5'!$AL$18</f>
        <v>RäMe</v>
      </c>
      <c r="U269" s="16" t="str">
        <f>'Tulokset-K6'!$AL$24</f>
        <v>Putkisto Teemu</v>
      </c>
      <c r="V269" s="16">
        <f>'Tulokset-K6'!$AM$24</f>
        <v>237</v>
      </c>
      <c r="W269" s="16">
        <f>'Tulokset-K6'!$AN$24</f>
        <v>2</v>
      </c>
      <c r="X269" t="str">
        <f>'Tulokset-K6'!$AL$18</f>
        <v>GB</v>
      </c>
      <c r="Y269" s="16" t="str">
        <f>'Tulokset-K7'!$AL$24</f>
        <v>Jehkinen Joonas</v>
      </c>
      <c r="Z269" s="16">
        <f>'Tulokset-K7'!$AM$24</f>
        <v>229</v>
      </c>
      <c r="AA269" s="16">
        <f>'Tulokset-K7'!$AN$24</f>
        <v>2</v>
      </c>
      <c r="AB269" t="str">
        <f>'Tulokset-K7'!$AL$18</f>
        <v>Mainarit</v>
      </c>
      <c r="AC269" s="16" t="str">
        <f>'Tulokset-K8'!$AL$24</f>
        <v>Puharinen Pyry</v>
      </c>
      <c r="AD269" s="16">
        <f>'Tulokset-K8'!$AM$24</f>
        <v>225</v>
      </c>
      <c r="AE269" s="16">
        <f>'Tulokset-K8'!$AN$24</f>
        <v>2</v>
      </c>
      <c r="AF269" t="str">
        <f>'Tulokset-K8'!$AL$18</f>
        <v>GB</v>
      </c>
    </row>
    <row r="270" spans="1:32" x14ac:dyDescent="0.2">
      <c r="A270" s="16" t="str">
        <f>'Tulokset-K1'!$AH$31</f>
        <v>Hietarinne Klaus-Kristian</v>
      </c>
      <c r="B270" s="16">
        <f>'Tulokset-K1'!$AI$31</f>
        <v>195</v>
      </c>
      <c r="C270" s="16">
        <f>'Tulokset-K1'!$AJ$31</f>
        <v>2</v>
      </c>
      <c r="D270" t="str">
        <f>'Tulokset-K1'!$AH$29</f>
        <v>GH</v>
      </c>
      <c r="E270" s="16" t="str">
        <f>'Tulokset-K2'!$AH$31</f>
        <v>Ranta Tony</v>
      </c>
      <c r="F270" s="16">
        <f>'Tulokset-K2'!$AI$31</f>
        <v>189</v>
      </c>
      <c r="G270" s="16">
        <f>'Tulokset-K2'!$AJ$31</f>
        <v>0</v>
      </c>
      <c r="H270" t="str">
        <f>'Tulokset-K2'!$AH$29</f>
        <v>TPS</v>
      </c>
      <c r="I270" s="16" t="str">
        <f>'Tulokset-K3'!$AH$31</f>
        <v>Ranta Tony</v>
      </c>
      <c r="J270" s="16">
        <f>'Tulokset-K3'!$AI$31</f>
        <v>216</v>
      </c>
      <c r="K270" s="16">
        <f>'Tulokset-K3'!$AJ$31</f>
        <v>2</v>
      </c>
      <c r="L270" t="str">
        <f>'Tulokset-K3'!$AH$29</f>
        <v>TPS</v>
      </c>
      <c r="M270" s="16" t="str">
        <f>'Tulokset-K4'!$AH$31</f>
        <v>Broms Atte</v>
      </c>
      <c r="N270" s="16">
        <f>'Tulokset-K4'!$AI$31</f>
        <v>222</v>
      </c>
      <c r="O270" s="16">
        <f>'Tulokset-K4'!$AJ$31</f>
        <v>2</v>
      </c>
      <c r="P270" t="str">
        <f>'Tulokset-K4'!$AH$29</f>
        <v>TKK</v>
      </c>
      <c r="Q270" s="16" t="str">
        <f>'Tulokset-K5'!$AH$31</f>
        <v>Jähi Joonas</v>
      </c>
      <c r="R270" s="16">
        <f>'Tulokset-K5'!$AI$31</f>
        <v>179</v>
      </c>
      <c r="S270" s="16">
        <f>'Tulokset-K5'!$AJ$31</f>
        <v>2</v>
      </c>
      <c r="T270" t="str">
        <f>'Tulokset-K5'!$AH$29</f>
        <v>GB</v>
      </c>
      <c r="U270" s="16" t="str">
        <f>'Tulokset-K6'!$AH$31</f>
        <v>Salmi Lauri</v>
      </c>
      <c r="V270" s="16">
        <f>'Tulokset-K6'!$AI$31</f>
        <v>155</v>
      </c>
      <c r="W270" s="16">
        <f>'Tulokset-K6'!$AJ$31</f>
        <v>0</v>
      </c>
      <c r="X270" t="str">
        <f>'Tulokset-K6'!$AH$29</f>
        <v>BcStory</v>
      </c>
      <c r="Y270" s="16" t="str">
        <f>'Tulokset-K7'!$AH$31</f>
        <v>Ranta Tony</v>
      </c>
      <c r="Z270" s="16">
        <f>'Tulokset-K7'!$AI$31</f>
        <v>187</v>
      </c>
      <c r="AA270" s="16">
        <f>'Tulokset-K7'!$AJ$31</f>
        <v>0</v>
      </c>
      <c r="AB270" t="str">
        <f>'Tulokset-K7'!$AH$29</f>
        <v>TPS</v>
      </c>
      <c r="AC270" s="16" t="str">
        <f>'Tulokset-K8'!$AH$31</f>
        <v>Käyhkö Tomas</v>
      </c>
      <c r="AD270" s="16">
        <f>'Tulokset-K8'!$AI$31</f>
        <v>211</v>
      </c>
      <c r="AE270" s="16">
        <f>'Tulokset-K8'!$AJ$31</f>
        <v>0</v>
      </c>
      <c r="AF270" t="str">
        <f>'Tulokset-K8'!$AH$29</f>
        <v>Mainarit</v>
      </c>
    </row>
    <row r="271" spans="1:32" x14ac:dyDescent="0.2">
      <c r="A271" s="16" t="str">
        <f>'Tulokset-K1'!$AH$32</f>
        <v>Melanen Markus</v>
      </c>
      <c r="B271" s="16">
        <f>'Tulokset-K1'!$AI$32</f>
        <v>171</v>
      </c>
      <c r="C271" s="16">
        <f>'Tulokset-K1'!$AJ$32</f>
        <v>0</v>
      </c>
      <c r="D271" t="str">
        <f>'Tulokset-K1'!$AH$29</f>
        <v>GH</v>
      </c>
      <c r="E271" s="16" t="str">
        <f>'Tulokset-K2'!$AH$32</f>
        <v>Marjakangas Jarno</v>
      </c>
      <c r="F271" s="16">
        <f>'Tulokset-K2'!$AI$32</f>
        <v>173</v>
      </c>
      <c r="G271" s="16">
        <f>'Tulokset-K2'!$AJ$32</f>
        <v>0</v>
      </c>
      <c r="H271" t="str">
        <f>'Tulokset-K2'!$AH$29</f>
        <v>TPS</v>
      </c>
      <c r="I271" s="16" t="str">
        <f>'Tulokset-K3'!$AH$32</f>
        <v>Hilden Kai</v>
      </c>
      <c r="J271" s="16">
        <f>'Tulokset-K3'!$AI$32</f>
        <v>264</v>
      </c>
      <c r="K271" s="16">
        <f>'Tulokset-K3'!$AJ$32</f>
        <v>2</v>
      </c>
      <c r="L271" t="str">
        <f>'Tulokset-K3'!$AH$29</f>
        <v>TPS</v>
      </c>
      <c r="M271" s="16" t="str">
        <f>'Tulokset-K4'!$AH$32</f>
        <v>Puumala Henrik</v>
      </c>
      <c r="N271" s="16">
        <f>'Tulokset-K4'!$AI$32</f>
        <v>105</v>
      </c>
      <c r="O271" s="16">
        <f>'Tulokset-K4'!$AJ$32</f>
        <v>0</v>
      </c>
      <c r="P271" t="str">
        <f>'Tulokset-K4'!$AH$29</f>
        <v>TKK</v>
      </c>
      <c r="Q271" s="16" t="str">
        <f>'Tulokset-K5'!$AH$32</f>
        <v>Pajari Olli-Pekka</v>
      </c>
      <c r="R271" s="16">
        <f>'Tulokset-K5'!$AI$32</f>
        <v>193</v>
      </c>
      <c r="S271" s="16">
        <f>'Tulokset-K5'!$AJ$32</f>
        <v>0</v>
      </c>
      <c r="T271" t="str">
        <f>'Tulokset-K5'!$AH$29</f>
        <v>GB</v>
      </c>
      <c r="U271" s="16" t="str">
        <f>'Tulokset-K6'!$AH$32</f>
        <v>Haldén Niko</v>
      </c>
      <c r="V271" s="16">
        <f>'Tulokset-K6'!$AI$32</f>
        <v>191</v>
      </c>
      <c r="W271" s="16">
        <f>'Tulokset-K6'!$AJ$32</f>
        <v>2</v>
      </c>
      <c r="X271" t="str">
        <f>'Tulokset-K6'!$AH$29</f>
        <v>BcStory</v>
      </c>
      <c r="Y271" s="16" t="str">
        <f>'Tulokset-K7'!$AH$32</f>
        <v>Oksanen Jere</v>
      </c>
      <c r="Z271" s="16">
        <f>'Tulokset-K7'!$AI$32</f>
        <v>225</v>
      </c>
      <c r="AA271" s="16">
        <f>'Tulokset-K7'!$AJ$32</f>
        <v>0</v>
      </c>
      <c r="AB271" t="str">
        <f>'Tulokset-K7'!$AH$29</f>
        <v>TPS</v>
      </c>
      <c r="AC271" s="16" t="str">
        <f>'Tulokset-K8'!$AH$32</f>
        <v>Juutilainen Lenni</v>
      </c>
      <c r="AD271" s="16">
        <f>'Tulokset-K8'!$AI$32</f>
        <v>223</v>
      </c>
      <c r="AE271" s="16">
        <f>'Tulokset-K8'!$AJ$32</f>
        <v>0</v>
      </c>
      <c r="AF271" t="str">
        <f>'Tulokset-K8'!$AH$29</f>
        <v>Mainarit</v>
      </c>
    </row>
    <row r="272" spans="1:32" x14ac:dyDescent="0.2">
      <c r="A272" s="16" t="str">
        <f>'Tulokset-K1'!$AH$33</f>
        <v>Partinen Risto</v>
      </c>
      <c r="B272" s="16">
        <f>'Tulokset-K1'!$AI$33</f>
        <v>171</v>
      </c>
      <c r="C272" s="16">
        <f>'Tulokset-K1'!$AJ$33</f>
        <v>2</v>
      </c>
      <c r="D272" t="str">
        <f>'Tulokset-K1'!$AH$29</f>
        <v>GH</v>
      </c>
      <c r="E272" s="16" t="str">
        <f>'Tulokset-K2'!$AH$33</f>
        <v>Rikkola Juuso</v>
      </c>
      <c r="F272" s="16">
        <f>'Tulokset-K2'!$AI$33</f>
        <v>179</v>
      </c>
      <c r="G272" s="16">
        <f>'Tulokset-K2'!$AJ$33</f>
        <v>0</v>
      </c>
      <c r="H272" t="str">
        <f>'Tulokset-K2'!$AH$29</f>
        <v>TPS</v>
      </c>
      <c r="I272" s="16" t="str">
        <f>'Tulokset-K3'!$AH$33</f>
        <v>Oksman Karri</v>
      </c>
      <c r="J272" s="16">
        <f>'Tulokset-K3'!$AI$33</f>
        <v>170</v>
      </c>
      <c r="K272" s="16">
        <f>'Tulokset-K3'!$AJ$33</f>
        <v>0</v>
      </c>
      <c r="L272" t="str">
        <f>'Tulokset-K3'!$AH$29</f>
        <v>TPS</v>
      </c>
      <c r="M272" s="16" t="str">
        <f>'Tulokset-K4'!$AH$33</f>
        <v>Heinonen Markus</v>
      </c>
      <c r="N272" s="16">
        <f>'Tulokset-K4'!$AI$33</f>
        <v>189</v>
      </c>
      <c r="O272" s="16">
        <f>'Tulokset-K4'!$AJ$33</f>
        <v>2</v>
      </c>
      <c r="P272" t="str">
        <f>'Tulokset-K4'!$AH$29</f>
        <v>TKK</v>
      </c>
      <c r="Q272" s="16" t="str">
        <f>'Tulokset-K5'!$AH$33</f>
        <v>Saikkala Leevi</v>
      </c>
      <c r="R272" s="16">
        <f>'Tulokset-K5'!$AI$33</f>
        <v>201</v>
      </c>
      <c r="S272" s="16">
        <f>'Tulokset-K5'!$AJ$33</f>
        <v>2</v>
      </c>
      <c r="T272" t="str">
        <f>'Tulokset-K5'!$AH$29</f>
        <v>GB</v>
      </c>
      <c r="U272" s="16" t="str">
        <f>'Tulokset-K6'!$AH$33</f>
        <v>Keskiruokanen Markus</v>
      </c>
      <c r="V272" s="16">
        <f>'Tulokset-K6'!$AI$33</f>
        <v>209</v>
      </c>
      <c r="W272" s="16">
        <f>'Tulokset-K6'!$AJ$33</f>
        <v>2</v>
      </c>
      <c r="X272" t="str">
        <f>'Tulokset-K6'!$AH$29</f>
        <v>BcStory</v>
      </c>
      <c r="Y272" s="16" t="str">
        <f>'Tulokset-K7'!$AH$33</f>
        <v>Oksman Karri</v>
      </c>
      <c r="Z272" s="16">
        <f>'Tulokset-K7'!$AI$33</f>
        <v>256</v>
      </c>
      <c r="AA272" s="16">
        <f>'Tulokset-K7'!$AJ$33</f>
        <v>2</v>
      </c>
      <c r="AB272" t="str">
        <f>'Tulokset-K7'!$AH$29</f>
        <v>TPS</v>
      </c>
      <c r="AC272" s="16" t="str">
        <f>'Tulokset-K8'!$AH$33</f>
        <v>Väänänen Luukas</v>
      </c>
      <c r="AD272" s="16">
        <f>'Tulokset-K8'!$AI$33</f>
        <v>169</v>
      </c>
      <c r="AE272" s="16">
        <f>'Tulokset-K8'!$AJ$33</f>
        <v>0</v>
      </c>
      <c r="AF272" t="str">
        <f>'Tulokset-K8'!$AH$29</f>
        <v>Mainarit</v>
      </c>
    </row>
    <row r="273" spans="1:32" x14ac:dyDescent="0.2">
      <c r="A273" s="16" t="str">
        <f>'Tulokset-K1'!$AH$34</f>
        <v>Luoto Timo</v>
      </c>
      <c r="B273" s="16">
        <f>'Tulokset-K1'!$AI$34</f>
        <v>179</v>
      </c>
      <c r="C273" s="16">
        <f>'Tulokset-K1'!$AJ$34</f>
        <v>0</v>
      </c>
      <c r="D273" t="str">
        <f>'Tulokset-K1'!$AH$29</f>
        <v>GH</v>
      </c>
      <c r="E273" s="16" t="str">
        <f>'Tulokset-K2'!$AH$34</f>
        <v>Valaranta Samu</v>
      </c>
      <c r="F273" s="16">
        <f>'Tulokset-K2'!$AI$34</f>
        <v>190</v>
      </c>
      <c r="G273" s="16">
        <f>'Tulokset-K2'!$AJ$34</f>
        <v>0</v>
      </c>
      <c r="H273" t="str">
        <f>'Tulokset-K2'!$AH$29</f>
        <v>TPS</v>
      </c>
      <c r="I273" s="16" t="str">
        <f>'Tulokset-K3'!$AH$34</f>
        <v>Rikkola Juuso</v>
      </c>
      <c r="J273" s="16">
        <f>'Tulokset-K3'!$AI$34</f>
        <v>257</v>
      </c>
      <c r="K273" s="16">
        <f>'Tulokset-K3'!$AJ$34</f>
        <v>2</v>
      </c>
      <c r="L273" t="str">
        <f>'Tulokset-K3'!$AH$29</f>
        <v>TPS</v>
      </c>
      <c r="M273" s="16" t="str">
        <f>'Tulokset-K4'!$AH$34</f>
        <v>Salonen Petteri</v>
      </c>
      <c r="N273" s="16">
        <f>'Tulokset-K4'!$AI$34</f>
        <v>228</v>
      </c>
      <c r="O273" s="16">
        <f>'Tulokset-K4'!$AJ$34</f>
        <v>2</v>
      </c>
      <c r="P273" t="str">
        <f>'Tulokset-K4'!$AH$29</f>
        <v>TKK</v>
      </c>
      <c r="Q273" s="16" t="str">
        <f>'Tulokset-K5'!$AH$34</f>
        <v>Puharinen Pyry</v>
      </c>
      <c r="R273" s="16">
        <f>'Tulokset-K5'!$AI$34</f>
        <v>187</v>
      </c>
      <c r="S273" s="16">
        <f>'Tulokset-K5'!$AJ$34</f>
        <v>0</v>
      </c>
      <c r="T273" t="str">
        <f>'Tulokset-K5'!$AH$29</f>
        <v>GB</v>
      </c>
      <c r="U273" s="16" t="str">
        <f>'Tulokset-K6'!$AH$34</f>
        <v>Salomaa Kaaron</v>
      </c>
      <c r="V273" s="16">
        <f>'Tulokset-K6'!$AI$34</f>
        <v>206</v>
      </c>
      <c r="W273" s="16">
        <f>'Tulokset-K6'!$AJ$34</f>
        <v>0</v>
      </c>
      <c r="X273" t="str">
        <f>'Tulokset-K6'!$AH$29</f>
        <v>BcStory</v>
      </c>
      <c r="Y273" s="16" t="str">
        <f>'Tulokset-K7'!$AH$34</f>
        <v>Marjakangas Jarno</v>
      </c>
      <c r="Z273" s="16">
        <f>'Tulokset-K7'!$AI$34</f>
        <v>179</v>
      </c>
      <c r="AA273" s="16">
        <f>'Tulokset-K7'!$AJ$34</f>
        <v>0</v>
      </c>
      <c r="AB273" t="str">
        <f>'Tulokset-K7'!$AH$29</f>
        <v>TPS</v>
      </c>
      <c r="AC273" s="16" t="str">
        <f>'Tulokset-K8'!$AH$34</f>
        <v>Rissanen Juho</v>
      </c>
      <c r="AD273" s="16">
        <f>'Tulokset-K8'!$AI$34</f>
        <v>224</v>
      </c>
      <c r="AE273" s="16">
        <f>'Tulokset-K8'!$AJ$34</f>
        <v>2</v>
      </c>
      <c r="AF273" t="str">
        <f>'Tulokset-K8'!$AH$29</f>
        <v>Mainarit</v>
      </c>
    </row>
    <row r="274" spans="1:32" x14ac:dyDescent="0.2">
      <c r="A274" s="16" t="str">
        <f>'Tulokset-K1'!$AH$35</f>
        <v>Lahtinen Markus</v>
      </c>
      <c r="B274" s="16">
        <f>'Tulokset-K1'!$AI$35</f>
        <v>182</v>
      </c>
      <c r="C274" s="16">
        <f>'Tulokset-K1'!$AJ$35</f>
        <v>0</v>
      </c>
      <c r="D274" t="str">
        <f>'Tulokset-K1'!$AH$29</f>
        <v>GH</v>
      </c>
      <c r="E274" s="16" t="str">
        <f>'Tulokset-K2'!$AH$35</f>
        <v>Kallio Jesse</v>
      </c>
      <c r="F274" s="16">
        <f>'Tulokset-K2'!$AI$35</f>
        <v>167</v>
      </c>
      <c r="G274" s="16">
        <f>'Tulokset-K2'!$AJ$35</f>
        <v>0</v>
      </c>
      <c r="H274" t="str">
        <f>'Tulokset-K2'!$AH$29</f>
        <v>TPS</v>
      </c>
      <c r="I274" s="16" t="str">
        <f>'Tulokset-K3'!$AH$35</f>
        <v>Kallio Jesse</v>
      </c>
      <c r="J274" s="16">
        <f>'Tulokset-K3'!$AI$35</f>
        <v>229</v>
      </c>
      <c r="K274" s="16">
        <f>'Tulokset-K3'!$AJ$35</f>
        <v>0</v>
      </c>
      <c r="L274" t="str">
        <f>'Tulokset-K3'!$AH$29</f>
        <v>TPS</v>
      </c>
      <c r="M274" s="16" t="str">
        <f>'Tulokset-K4'!$AH$35</f>
        <v>Lahti Jarno</v>
      </c>
      <c r="N274" s="16">
        <f>'Tulokset-K4'!$AI$35</f>
        <v>229</v>
      </c>
      <c r="O274" s="16">
        <f>'Tulokset-K4'!$AJ$35</f>
        <v>2</v>
      </c>
      <c r="P274" t="str">
        <f>'Tulokset-K4'!$AH$29</f>
        <v>TKK</v>
      </c>
      <c r="Q274" s="16" t="str">
        <f>'Tulokset-K5'!$AH$35</f>
        <v>Putkisto Teemu</v>
      </c>
      <c r="R274" s="16">
        <f>'Tulokset-K5'!$AI$35</f>
        <v>199</v>
      </c>
      <c r="S274" s="16">
        <f>'Tulokset-K5'!$AJ$35</f>
        <v>2</v>
      </c>
      <c r="T274" t="str">
        <f>'Tulokset-K5'!$AH$29</f>
        <v>GB</v>
      </c>
      <c r="U274" s="16" t="str">
        <f>'Tulokset-K6'!$AH$35</f>
        <v>Juutilainen Santtu</v>
      </c>
      <c r="V274" s="16">
        <f>'Tulokset-K6'!$AI$35</f>
        <v>212</v>
      </c>
      <c r="W274" s="16">
        <f>'Tulokset-K6'!$AJ$35</f>
        <v>2</v>
      </c>
      <c r="X274" t="str">
        <f>'Tulokset-K6'!$AH$29</f>
        <v>BcStory</v>
      </c>
      <c r="Y274" s="16" t="str">
        <f>'Tulokset-K7'!$AH$35</f>
        <v>Valaranta Samu</v>
      </c>
      <c r="Z274" s="16">
        <f>'Tulokset-K7'!$AI$35</f>
        <v>166</v>
      </c>
      <c r="AA274" s="16">
        <f>'Tulokset-K7'!$AJ$35</f>
        <v>0</v>
      </c>
      <c r="AB274" t="str">
        <f>'Tulokset-K7'!$AH$29</f>
        <v>TPS</v>
      </c>
      <c r="AC274" s="16" t="str">
        <f>'Tulokset-K8'!$AH$35</f>
        <v>Jehkinen Joonas</v>
      </c>
      <c r="AD274" s="16">
        <f>'Tulokset-K8'!$AI$35</f>
        <v>244</v>
      </c>
      <c r="AE274" s="16">
        <f>'Tulokset-K8'!$AJ$35</f>
        <v>2</v>
      </c>
      <c r="AF274" t="str">
        <f>'Tulokset-K8'!$AH$29</f>
        <v>Mainarit</v>
      </c>
    </row>
    <row r="275" spans="1:32" x14ac:dyDescent="0.2">
      <c r="A275" s="16" t="str">
        <f>'Tulokset-K1'!$AL$31</f>
        <v>Ratia Jari</v>
      </c>
      <c r="B275" s="16">
        <f>'Tulokset-K1'!$AM$31</f>
        <v>190</v>
      </c>
      <c r="C275" s="16">
        <f>'Tulokset-K1'!$AN$31</f>
        <v>0</v>
      </c>
      <c r="D275" t="str">
        <f>'Tulokset-K1'!$AL$29</f>
        <v>Bay</v>
      </c>
      <c r="E275" s="16" t="str">
        <f>'Tulokset-K2'!$AL$31</f>
        <v>Käyhkö Tomas</v>
      </c>
      <c r="F275" s="16">
        <f>'Tulokset-K2'!$AM$31</f>
        <v>237</v>
      </c>
      <c r="G275" s="16">
        <f>'Tulokset-K2'!$AN$31</f>
        <v>2</v>
      </c>
      <c r="H275" t="str">
        <f>'Tulokset-K2'!$AL$29</f>
        <v>Mainarit</v>
      </c>
      <c r="I275" s="16" t="str">
        <f>'Tulokset-K3'!$AL$31</f>
        <v>Käyhkö Tomas</v>
      </c>
      <c r="J275" s="16">
        <f>'Tulokset-K3'!$AM$31</f>
        <v>199</v>
      </c>
      <c r="K275" s="16">
        <f>'Tulokset-K3'!$AN$31</f>
        <v>0</v>
      </c>
      <c r="L275" t="str">
        <f>'Tulokset-K3'!$AL$29</f>
        <v>Mainarit</v>
      </c>
      <c r="M275" s="16" t="str">
        <f>'Tulokset-K4'!$AL$31</f>
        <v>Saarinen Paavo</v>
      </c>
      <c r="N275" s="16">
        <f>'Tulokset-K4'!$AM$31</f>
        <v>210</v>
      </c>
      <c r="O275" s="16">
        <f>'Tulokset-K4'!$AN$31</f>
        <v>0</v>
      </c>
      <c r="P275" t="str">
        <f>'Tulokset-K4'!$AL$29</f>
        <v>BcStory</v>
      </c>
      <c r="Q275" s="16" t="str">
        <f>'Tulokset-K5'!$AL$31</f>
        <v>Broms Atte</v>
      </c>
      <c r="R275" s="16">
        <f>'Tulokset-K5'!$AM$31</f>
        <v>175</v>
      </c>
      <c r="S275" s="16">
        <f>'Tulokset-K5'!$AN$31</f>
        <v>0</v>
      </c>
      <c r="T275" t="str">
        <f>'Tulokset-K5'!$AL$29</f>
        <v>TKK</v>
      </c>
      <c r="U275" s="16" t="str">
        <f>'Tulokset-K6'!$AL$31</f>
        <v>Juselius Matti</v>
      </c>
      <c r="V275" s="16">
        <f>'Tulokset-K6'!$AM$31</f>
        <v>221</v>
      </c>
      <c r="W275" s="16">
        <f>'Tulokset-K6'!$AN$31</f>
        <v>2</v>
      </c>
      <c r="X275" t="str">
        <f>'Tulokset-K6'!$AL$29</f>
        <v>RäMe</v>
      </c>
      <c r="Y275" s="16" t="str">
        <f>'Tulokset-K7'!$AL$31</f>
        <v>Hilokoski Karo</v>
      </c>
      <c r="Z275" s="16">
        <f>'Tulokset-K7'!$AM$31</f>
        <v>204</v>
      </c>
      <c r="AA275" s="16">
        <f>'Tulokset-K7'!$AN$31</f>
        <v>2</v>
      </c>
      <c r="AB275" t="str">
        <f>'Tulokset-K7'!$AL$29</f>
        <v>Patteri</v>
      </c>
      <c r="AC275" s="16" t="str">
        <f>'Tulokset-K8'!$AL$31</f>
        <v>Partinen Risto</v>
      </c>
      <c r="AD275" s="16">
        <f>'Tulokset-K8'!$AM$31</f>
        <v>230</v>
      </c>
      <c r="AE275" s="16">
        <f>'Tulokset-K8'!$AN$31</f>
        <v>2</v>
      </c>
      <c r="AF275" t="str">
        <f>'Tulokset-K8'!$AL$29</f>
        <v>GH</v>
      </c>
    </row>
    <row r="276" spans="1:32" x14ac:dyDescent="0.2">
      <c r="A276" s="16" t="str">
        <f>'Tulokset-K1'!$AL$32</f>
        <v>Tahvanainen Santtu</v>
      </c>
      <c r="B276" s="16">
        <f>'Tulokset-K1'!$AM$32</f>
        <v>231</v>
      </c>
      <c r="C276" s="16">
        <f>'Tulokset-K1'!$AN$32</f>
        <v>2</v>
      </c>
      <c r="D276" t="str">
        <f>'Tulokset-K1'!$AL$29</f>
        <v>Bay</v>
      </c>
      <c r="E276" s="16" t="str">
        <f>'Tulokset-K2'!$AL$32</f>
        <v>Juutilainen Lenni</v>
      </c>
      <c r="F276" s="16">
        <f>'Tulokset-K2'!$AM$32</f>
        <v>194</v>
      </c>
      <c r="G276" s="16">
        <f>'Tulokset-K2'!$AN$32</f>
        <v>2</v>
      </c>
      <c r="H276" t="str">
        <f>'Tulokset-K2'!$AL$29</f>
        <v>Mainarit</v>
      </c>
      <c r="I276" s="16" t="str">
        <f>'Tulokset-K3'!$AL$32</f>
        <v>Juutilainen Lenni</v>
      </c>
      <c r="J276" s="16">
        <f>'Tulokset-K3'!$AM$32</f>
        <v>192</v>
      </c>
      <c r="K276" s="16">
        <f>'Tulokset-K3'!$AN$32</f>
        <v>0</v>
      </c>
      <c r="L276" t="str">
        <f>'Tulokset-K3'!$AL$29</f>
        <v>Mainarit</v>
      </c>
      <c r="M276" s="16" t="str">
        <f>'Tulokset-K4'!$AL$32</f>
        <v>Haldén Niko</v>
      </c>
      <c r="N276" s="16">
        <f>'Tulokset-K4'!$AM$32</f>
        <v>233</v>
      </c>
      <c r="O276" s="16">
        <f>'Tulokset-K4'!$AN$32</f>
        <v>2</v>
      </c>
      <c r="P276" t="str">
        <f>'Tulokset-K4'!$AL$29</f>
        <v>BcStory</v>
      </c>
      <c r="Q276" s="16" t="str">
        <f>'Tulokset-K5'!$AL$32</f>
        <v>Kivioja Lauri</v>
      </c>
      <c r="R276" s="16">
        <f>'Tulokset-K5'!$AM$32</f>
        <v>207</v>
      </c>
      <c r="S276" s="16">
        <f>'Tulokset-K5'!$AN$32</f>
        <v>2</v>
      </c>
      <c r="T276" t="str">
        <f>'Tulokset-K5'!$AL$29</f>
        <v>TKK</v>
      </c>
      <c r="U276" s="16" t="str">
        <f>'Tulokset-K6'!$AL$32</f>
        <v>Huusko Kalle</v>
      </c>
      <c r="V276" s="16">
        <f>'Tulokset-K6'!$AM$32</f>
        <v>181</v>
      </c>
      <c r="W276" s="16">
        <f>'Tulokset-K6'!$AN$32</f>
        <v>0</v>
      </c>
      <c r="X276" t="str">
        <f>'Tulokset-K6'!$AL$29</f>
        <v>RäMe</v>
      </c>
      <c r="Y276" s="16" t="str">
        <f>'Tulokset-K7'!$AL$32</f>
        <v>Palermaa Osku</v>
      </c>
      <c r="Z276" s="16">
        <f>'Tulokset-K7'!$AM$32</f>
        <v>232</v>
      </c>
      <c r="AA276" s="16">
        <f>'Tulokset-K7'!$AN$32</f>
        <v>2</v>
      </c>
      <c r="AB276" t="str">
        <f>'Tulokset-K7'!$AL$29</f>
        <v>Patteri</v>
      </c>
      <c r="AC276" s="16" t="str">
        <f>'Tulokset-K8'!$AL$32</f>
        <v>Päiviö Patrik</v>
      </c>
      <c r="AD276" s="16">
        <f>'Tulokset-K8'!$AM$32</f>
        <v>226</v>
      </c>
      <c r="AE276" s="16">
        <f>'Tulokset-K8'!$AN$32</f>
        <v>2</v>
      </c>
      <c r="AF276" t="str">
        <f>'Tulokset-K8'!$AL$29</f>
        <v>GH</v>
      </c>
    </row>
    <row r="277" spans="1:32" x14ac:dyDescent="0.2">
      <c r="A277" s="16" t="str">
        <f>'Tulokset-K1'!$AL$33</f>
        <v>Ahokas Jesse</v>
      </c>
      <c r="B277" s="16">
        <f>'Tulokset-K1'!$AM$33</f>
        <v>166</v>
      </c>
      <c r="C277" s="16">
        <f>'Tulokset-K1'!$AN$33</f>
        <v>0</v>
      </c>
      <c r="D277" t="str">
        <f>'Tulokset-K1'!$AL$29</f>
        <v>Bay</v>
      </c>
      <c r="E277" s="16" t="str">
        <f>'Tulokset-K2'!$AL$33</f>
        <v>Hirvonen Mikko</v>
      </c>
      <c r="F277" s="16">
        <f>'Tulokset-K2'!$AM$33</f>
        <v>214</v>
      </c>
      <c r="G277" s="16">
        <f>'Tulokset-K2'!$AN$33</f>
        <v>2</v>
      </c>
      <c r="H277" t="str">
        <f>'Tulokset-K2'!$AL$29</f>
        <v>Mainarit</v>
      </c>
      <c r="I277" s="16" t="str">
        <f>'Tulokset-K3'!$AL$33</f>
        <v>Hirvonen Mikko</v>
      </c>
      <c r="J277" s="16">
        <f>'Tulokset-K3'!$AM$33</f>
        <v>244</v>
      </c>
      <c r="K277" s="16">
        <f>'Tulokset-K3'!$AN$33</f>
        <v>2</v>
      </c>
      <c r="L277" t="str">
        <f>'Tulokset-K3'!$AL$29</f>
        <v>Mainarit</v>
      </c>
      <c r="M277" s="16" t="str">
        <f>'Tulokset-K4'!$AL$33</f>
        <v>Keskiruokanen Markus</v>
      </c>
      <c r="N277" s="16">
        <f>'Tulokset-K4'!$AM$33</f>
        <v>163</v>
      </c>
      <c r="O277" s="16">
        <f>'Tulokset-K4'!$AN$33</f>
        <v>0</v>
      </c>
      <c r="P277" t="str">
        <f>'Tulokset-K4'!$AL$29</f>
        <v>BcStory</v>
      </c>
      <c r="Q277" s="16" t="str">
        <f>'Tulokset-K5'!$AL$33</f>
        <v>Häggman Ville</v>
      </c>
      <c r="R277" s="16">
        <f>'Tulokset-K5'!$AM$33</f>
        <v>172</v>
      </c>
      <c r="S277" s="16">
        <f>'Tulokset-K5'!$AN$33</f>
        <v>0</v>
      </c>
      <c r="T277" t="str">
        <f>'Tulokset-K5'!$AL$29</f>
        <v>TKK</v>
      </c>
      <c r="U277" s="16" t="str">
        <f>'Tulokset-K6'!$AL$33</f>
        <v>Hyrkkö Eemil</v>
      </c>
      <c r="V277" s="16">
        <f>'Tulokset-K6'!$AM$33</f>
        <v>200</v>
      </c>
      <c r="W277" s="16">
        <f>'Tulokset-K6'!$AN$33</f>
        <v>0</v>
      </c>
      <c r="X277" t="str">
        <f>'Tulokset-K6'!$AL$29</f>
        <v>RäMe</v>
      </c>
      <c r="Y277" s="16" t="str">
        <f>'Tulokset-K7'!$AL$33</f>
        <v>Javanainen Sami</v>
      </c>
      <c r="Z277" s="16">
        <f>'Tulokset-K7'!$AM$33</f>
        <v>174</v>
      </c>
      <c r="AA277" s="16">
        <f>'Tulokset-K7'!$AN$33</f>
        <v>0</v>
      </c>
      <c r="AB277" t="str">
        <f>'Tulokset-K7'!$AL$29</f>
        <v>Patteri</v>
      </c>
      <c r="AC277" s="16" t="str">
        <f>'Tulokset-K8'!$AL$33</f>
        <v>Hietarinne Klaus-Kristian</v>
      </c>
      <c r="AD277" s="16">
        <f>'Tulokset-K8'!$AM$33</f>
        <v>192</v>
      </c>
      <c r="AE277" s="16">
        <f>'Tulokset-K8'!$AN$33</f>
        <v>2</v>
      </c>
      <c r="AF277" t="str">
        <f>'Tulokset-K8'!$AL$29</f>
        <v>GH</v>
      </c>
    </row>
    <row r="278" spans="1:32" x14ac:dyDescent="0.2">
      <c r="A278" s="16" t="str">
        <f>'Tulokset-K1'!$AL$34</f>
        <v>Tonteri Juhani</v>
      </c>
      <c r="B278" s="16">
        <f>'Tulokset-K1'!$AM$34</f>
        <v>201</v>
      </c>
      <c r="C278" s="16">
        <f>'Tulokset-K1'!$AN$34</f>
        <v>2</v>
      </c>
      <c r="D278" t="str">
        <f>'Tulokset-K1'!$AL$29</f>
        <v>Bay</v>
      </c>
      <c r="E278" s="16" t="str">
        <f>'Tulokset-K2'!$AL$34</f>
        <v>Väänänen Luukas</v>
      </c>
      <c r="F278" s="16">
        <f>'Tulokset-K2'!$AM$34</f>
        <v>246</v>
      </c>
      <c r="G278" s="16">
        <f>'Tulokset-K2'!$AN$34</f>
        <v>2</v>
      </c>
      <c r="H278" t="str">
        <f>'Tulokset-K2'!$AL$29</f>
        <v>Mainarit</v>
      </c>
      <c r="I278" s="16" t="str">
        <f>'Tulokset-K3'!$AL$34</f>
        <v>Väänänen Luukas</v>
      </c>
      <c r="J278" s="16">
        <f>'Tulokset-K3'!$AM$34</f>
        <v>244</v>
      </c>
      <c r="K278" s="16">
        <f>'Tulokset-K3'!$AN$34</f>
        <v>0</v>
      </c>
      <c r="L278" t="str">
        <f>'Tulokset-K3'!$AL$29</f>
        <v>Mainarit</v>
      </c>
      <c r="M278" s="16" t="str">
        <f>'Tulokset-K4'!$AL$34</f>
        <v>Salomaa Kaaron</v>
      </c>
      <c r="N278" s="16">
        <f>'Tulokset-K4'!$AM$34</f>
        <v>208</v>
      </c>
      <c r="O278" s="16">
        <f>'Tulokset-K4'!$AN$34</f>
        <v>0</v>
      </c>
      <c r="P278" t="str">
        <f>'Tulokset-K4'!$AL$29</f>
        <v>BcStory</v>
      </c>
      <c r="Q278" s="16" t="str">
        <f>'Tulokset-K5'!$AL$34</f>
        <v>Heinonen Markus</v>
      </c>
      <c r="R278" s="16">
        <f>'Tulokset-K5'!$AM$34</f>
        <v>209</v>
      </c>
      <c r="S278" s="16">
        <f>'Tulokset-K5'!$AN$34</f>
        <v>2</v>
      </c>
      <c r="T278" t="str">
        <f>'Tulokset-K5'!$AL$29</f>
        <v>TKK</v>
      </c>
      <c r="U278" s="16" t="str">
        <f>'Tulokset-K6'!$AL$34</f>
        <v>Lindholm Jesse</v>
      </c>
      <c r="V278" s="16">
        <f>'Tulokset-K6'!$AM$34</f>
        <v>237</v>
      </c>
      <c r="W278" s="16">
        <f>'Tulokset-K6'!$AN$34</f>
        <v>2</v>
      </c>
      <c r="X278" t="str">
        <f>'Tulokset-K6'!$AL$29</f>
        <v>RäMe</v>
      </c>
      <c r="Y278" s="16" t="str">
        <f>'Tulokset-K7'!$AL$34</f>
        <v>Toivonen Toni</v>
      </c>
      <c r="Z278" s="16">
        <f>'Tulokset-K7'!$AM$34</f>
        <v>181</v>
      </c>
      <c r="AA278" s="16">
        <f>'Tulokset-K7'!$AN$34</f>
        <v>2</v>
      </c>
      <c r="AB278" t="str">
        <f>'Tulokset-K7'!$AL$29</f>
        <v>Patteri</v>
      </c>
      <c r="AC278" s="16" t="str">
        <f>'Tulokset-K8'!$AL$34</f>
        <v>Mäenpää Jouni</v>
      </c>
      <c r="AD278" s="16">
        <f>'Tulokset-K8'!$AM$34</f>
        <v>187</v>
      </c>
      <c r="AE278" s="16">
        <f>'Tulokset-K8'!$AN$34</f>
        <v>0</v>
      </c>
      <c r="AF278" t="str">
        <f>'Tulokset-K8'!$AL$29</f>
        <v>GH</v>
      </c>
    </row>
    <row r="279" spans="1:32" x14ac:dyDescent="0.2">
      <c r="A279" s="16" t="str">
        <f>'Tulokset-K1'!$AL$35</f>
        <v>Laine Henry</v>
      </c>
      <c r="B279" s="16">
        <f>'Tulokset-K1'!$AM$35</f>
        <v>212</v>
      </c>
      <c r="C279" s="16">
        <f>'Tulokset-K1'!$AN$35</f>
        <v>2</v>
      </c>
      <c r="D279" t="str">
        <f>'Tulokset-K1'!$AL$29</f>
        <v>Bay</v>
      </c>
      <c r="E279" s="16" t="str">
        <f>'Tulokset-K2'!$AL$35</f>
        <v>Rissanen Juho</v>
      </c>
      <c r="F279" s="16">
        <f>'Tulokset-K2'!$AM$35</f>
        <v>259</v>
      </c>
      <c r="G279" s="16">
        <f>'Tulokset-K2'!$AN$35</f>
        <v>2</v>
      </c>
      <c r="H279" t="str">
        <f>'Tulokset-K2'!$AL$29</f>
        <v>Mainarit</v>
      </c>
      <c r="I279" s="16" t="str">
        <f>'Tulokset-K3'!$AL$35</f>
        <v>Rissanen Juho</v>
      </c>
      <c r="J279" s="16">
        <f>'Tulokset-K3'!$AM$35</f>
        <v>233</v>
      </c>
      <c r="K279" s="16">
        <f>'Tulokset-K3'!$AN$35</f>
        <v>2</v>
      </c>
      <c r="L279" t="str">
        <f>'Tulokset-K3'!$AL$29</f>
        <v>Mainarit</v>
      </c>
      <c r="M279" s="16" t="str">
        <f>'Tulokset-K4'!$AL$35</f>
        <v>Juutilainen Santtu</v>
      </c>
      <c r="N279" s="16">
        <f>'Tulokset-K4'!$AM$35</f>
        <v>171</v>
      </c>
      <c r="O279" s="16">
        <f>'Tulokset-K4'!$AN$35</f>
        <v>0</v>
      </c>
      <c r="P279" t="str">
        <f>'Tulokset-K4'!$AL$29</f>
        <v>BcStory</v>
      </c>
      <c r="Q279" s="16" t="str">
        <f>'Tulokset-K5'!$AL$35</f>
        <v>Salonen Petteri</v>
      </c>
      <c r="R279" s="16">
        <f>'Tulokset-K5'!$AM$35</f>
        <v>178</v>
      </c>
      <c r="S279" s="16">
        <f>'Tulokset-K5'!$AN$35</f>
        <v>0</v>
      </c>
      <c r="T279" t="str">
        <f>'Tulokset-K5'!$AL$29</f>
        <v>TKK</v>
      </c>
      <c r="U279" s="16" t="str">
        <f>'Tulokset-K6'!$AL$35</f>
        <v>Salin Sami</v>
      </c>
      <c r="V279" s="16">
        <f>'Tulokset-K6'!$AM$35</f>
        <v>180</v>
      </c>
      <c r="W279" s="16">
        <f>'Tulokset-K6'!$AN$35</f>
        <v>0</v>
      </c>
      <c r="X279" t="str">
        <f>'Tulokset-K6'!$AL$29</f>
        <v>RäMe</v>
      </c>
      <c r="Y279" s="16" t="str">
        <f>'Tulokset-K7'!$AL$35</f>
        <v>Konttila Saku</v>
      </c>
      <c r="Z279" s="16">
        <f>'Tulokset-K7'!$AM$35</f>
        <v>223</v>
      </c>
      <c r="AA279" s="16">
        <f>'Tulokset-K7'!$AN$35</f>
        <v>2</v>
      </c>
      <c r="AB279" t="str">
        <f>'Tulokset-K7'!$AL$29</f>
        <v>Patteri</v>
      </c>
      <c r="AC279" s="16" t="str">
        <f>'Tulokset-K8'!$AL$35</f>
        <v>Järvinen Tero</v>
      </c>
      <c r="AD279" s="16">
        <f>'Tulokset-K8'!$AM$35</f>
        <v>167</v>
      </c>
      <c r="AE279" s="16">
        <f>'Tulokset-K8'!$AN$35</f>
        <v>0</v>
      </c>
      <c r="AF279" t="str">
        <f>'Tulokset-K8'!$AL$29</f>
        <v>GH</v>
      </c>
    </row>
    <row r="280" spans="1:32" x14ac:dyDescent="0.2">
      <c r="A280" s="16" t="str">
        <f>'Tulokset-K1'!$AH$42</f>
        <v>Jähi Joonas</v>
      </c>
      <c r="B280" s="16">
        <f>'Tulokset-K1'!$AI$42</f>
        <v>202</v>
      </c>
      <c r="C280" s="16">
        <f>'Tulokset-K1'!$AJ$42</f>
        <v>0</v>
      </c>
      <c r="D280" t="str">
        <f>'Tulokset-K1'!$AH$40</f>
        <v>GB</v>
      </c>
      <c r="E280" s="16" t="str">
        <f>'Tulokset-K2'!$AH$42</f>
        <v>Huusko Kalle</v>
      </c>
      <c r="F280" s="16">
        <f>'Tulokset-K2'!$AI$42</f>
        <v>176</v>
      </c>
      <c r="G280" s="16">
        <f>'Tulokset-K2'!$AJ$42</f>
        <v>2</v>
      </c>
      <c r="H280" t="str">
        <f>'Tulokset-K2'!$AH$40</f>
        <v>RäMe</v>
      </c>
      <c r="I280" s="16" t="str">
        <f>'Tulokset-K3'!$AH$42</f>
        <v>Tahvanainen Santtu</v>
      </c>
      <c r="J280" s="16">
        <f>'Tulokset-K3'!$AI$42</f>
        <v>234</v>
      </c>
      <c r="K280" s="16">
        <f>'Tulokset-K3'!$AJ$42</f>
        <v>2</v>
      </c>
      <c r="L280" t="str">
        <f>'Tulokset-K3'!$AH$40</f>
        <v>Bay</v>
      </c>
      <c r="M280" s="16" t="str">
        <f>'Tulokset-K4'!$AH$42</f>
        <v>Lönnroth Patrik</v>
      </c>
      <c r="N280" s="16">
        <f>'Tulokset-K4'!$AI$42</f>
        <v>216</v>
      </c>
      <c r="O280" s="16">
        <f>'Tulokset-K4'!$AJ$42</f>
        <v>2</v>
      </c>
      <c r="P280" t="str">
        <f>'Tulokset-K4'!$AH$40</f>
        <v>Mistral</v>
      </c>
      <c r="Q280" s="16" t="str">
        <f>'Tulokset-K5'!$AH$42</f>
        <v>Ranta Tony</v>
      </c>
      <c r="R280" s="16">
        <f>'Tulokset-K5'!$AI$42</f>
        <v>175</v>
      </c>
      <c r="S280" s="16">
        <f>'Tulokset-K5'!$AJ$42</f>
        <v>0</v>
      </c>
      <c r="T280" t="str">
        <f>'Tulokset-K5'!$AH$40</f>
        <v>TPS</v>
      </c>
      <c r="U280" s="16" t="str">
        <f>'Tulokset-K6'!$AH$42</f>
        <v>Oksanen Joni</v>
      </c>
      <c r="V280" s="16">
        <f>'Tulokset-K6'!$AI$42</f>
        <v>236</v>
      </c>
      <c r="W280" s="16">
        <f>'Tulokset-K6'!$AJ$42</f>
        <v>2</v>
      </c>
      <c r="X280" t="str">
        <f>'Tulokset-K6'!$AH$40</f>
        <v>AllStars</v>
      </c>
      <c r="Y280" s="16" t="str">
        <f>'Tulokset-K7'!$AH$42</f>
        <v>Jähi Joonas</v>
      </c>
      <c r="Z280" s="16">
        <f>'Tulokset-K7'!$AI$42</f>
        <v>201</v>
      </c>
      <c r="AA280" s="16">
        <f>'Tulokset-K7'!$AJ$42</f>
        <v>0</v>
      </c>
      <c r="AB280" t="str">
        <f>'Tulokset-K7'!$AH$40</f>
        <v>GB</v>
      </c>
      <c r="AC280" s="16" t="str">
        <f>'Tulokset-K8'!$AH$42</f>
        <v>Juselius Matti</v>
      </c>
      <c r="AD280" s="16">
        <f>'Tulokset-K8'!$AI$42</f>
        <v>190</v>
      </c>
      <c r="AE280" s="16">
        <f>'Tulokset-K8'!$AJ$42</f>
        <v>0</v>
      </c>
      <c r="AF280" t="str">
        <f>'Tulokset-K8'!$AH$40</f>
        <v>RäMe</v>
      </c>
    </row>
    <row r="281" spans="1:32" x14ac:dyDescent="0.2">
      <c r="A281" s="16" t="str">
        <f>'Tulokset-K1'!$AH$43</f>
        <v>Putkisto Teemu</v>
      </c>
      <c r="B281" s="16">
        <f>'Tulokset-K1'!$AI$43</f>
        <v>190</v>
      </c>
      <c r="C281" s="16">
        <f>'Tulokset-K1'!$AJ$43</f>
        <v>2</v>
      </c>
      <c r="D281" t="str">
        <f>'Tulokset-K1'!$AH$40</f>
        <v>GB</v>
      </c>
      <c r="E281" s="16" t="str">
        <f>'Tulokset-K2'!$AH$43</f>
        <v>Lindholm Jesse</v>
      </c>
      <c r="F281" s="16">
        <f>'Tulokset-K2'!$AI$43</f>
        <v>192</v>
      </c>
      <c r="G281" s="16">
        <f>'Tulokset-K2'!$AJ$43</f>
        <v>2</v>
      </c>
      <c r="H281" t="str">
        <f>'Tulokset-K2'!$AH$40</f>
        <v>RäMe</v>
      </c>
      <c r="I281" s="16" t="str">
        <f>'Tulokset-K3'!$AH$43</f>
        <v>Leskinen Simo</v>
      </c>
      <c r="J281" s="16">
        <f>'Tulokset-K3'!$AI$43</f>
        <v>202</v>
      </c>
      <c r="K281" s="16">
        <f>'Tulokset-K3'!$AJ$43</f>
        <v>2</v>
      </c>
      <c r="L281" t="str">
        <f>'Tulokset-K3'!$AH$40</f>
        <v>Bay</v>
      </c>
      <c r="M281" s="16" t="str">
        <f>'Tulokset-K4'!$AH$43</f>
        <v>Tukiainen Antti</v>
      </c>
      <c r="N281" s="16">
        <f>'Tulokset-K4'!$AI$43</f>
        <v>201</v>
      </c>
      <c r="O281" s="16">
        <f>'Tulokset-K4'!$AJ$43</f>
        <v>0</v>
      </c>
      <c r="P281" t="str">
        <f>'Tulokset-K4'!$AH$40</f>
        <v>Mistral</v>
      </c>
      <c r="Q281" s="16" t="str">
        <f>'Tulokset-K5'!$AH$43</f>
        <v>Oksanen Jere</v>
      </c>
      <c r="R281" s="16">
        <f>'Tulokset-K5'!$AI$43</f>
        <v>163</v>
      </c>
      <c r="S281" s="16">
        <f>'Tulokset-K5'!$AJ$43</f>
        <v>0</v>
      </c>
      <c r="T281" t="str">
        <f>'Tulokset-K5'!$AH$40</f>
        <v>TPS</v>
      </c>
      <c r="U281" s="16" t="str">
        <f>'Tulokset-K6'!$AH$43</f>
        <v>Oksanen Mika</v>
      </c>
      <c r="V281" s="16">
        <f>'Tulokset-K6'!$AI$43</f>
        <v>159</v>
      </c>
      <c r="W281" s="16">
        <f>'Tulokset-K6'!$AJ$43</f>
        <v>0</v>
      </c>
      <c r="X281" t="str">
        <f>'Tulokset-K6'!$AH$40</f>
        <v>AllStars</v>
      </c>
      <c r="Y281" s="16" t="str">
        <f>'Tulokset-K7'!$AH$43</f>
        <v>Putkisto Teemu</v>
      </c>
      <c r="Z281" s="16">
        <f>'Tulokset-K7'!$AI$43</f>
        <v>245</v>
      </c>
      <c r="AA281" s="16">
        <f>'Tulokset-K7'!$AJ$43</f>
        <v>2</v>
      </c>
      <c r="AB281" t="str">
        <f>'Tulokset-K7'!$AH$40</f>
        <v>GB</v>
      </c>
      <c r="AC281" s="16" t="str">
        <f>'Tulokset-K8'!$AH$43</f>
        <v>Hyrkkö Eemil</v>
      </c>
      <c r="AD281" s="16">
        <f>'Tulokset-K8'!$AI$43</f>
        <v>175</v>
      </c>
      <c r="AE281" s="16">
        <f>'Tulokset-K8'!$AJ$43</f>
        <v>0</v>
      </c>
      <c r="AF281" t="str">
        <f>'Tulokset-K8'!$AH$40</f>
        <v>RäMe</v>
      </c>
    </row>
    <row r="282" spans="1:32" x14ac:dyDescent="0.2">
      <c r="A282" s="16" t="str">
        <f>'Tulokset-K1'!$AH$44</f>
        <v>Saikkala Leevi</v>
      </c>
      <c r="B282" s="16">
        <f>'Tulokset-K1'!$AI$44</f>
        <v>162</v>
      </c>
      <c r="C282" s="16">
        <f>'Tulokset-K1'!$AJ$44</f>
        <v>0</v>
      </c>
      <c r="D282" t="str">
        <f>'Tulokset-K1'!$AH$40</f>
        <v>GB</v>
      </c>
      <c r="E282" s="16" t="str">
        <f>'Tulokset-K2'!$AH$44</f>
        <v>Mäyry Pekka</v>
      </c>
      <c r="F282" s="16">
        <f>'Tulokset-K2'!$AI$44</f>
        <v>180</v>
      </c>
      <c r="G282" s="16">
        <f>'Tulokset-K2'!$AJ$44</f>
        <v>2</v>
      </c>
      <c r="H282" t="str">
        <f>'Tulokset-K2'!$AH$40</f>
        <v>RäMe</v>
      </c>
      <c r="I282" s="16" t="str">
        <f>'Tulokset-K3'!$AH$44</f>
        <v>Leskinen Roni</v>
      </c>
      <c r="J282" s="16">
        <f>'Tulokset-K3'!$AI$44</f>
        <v>182</v>
      </c>
      <c r="K282" s="16">
        <f>'Tulokset-K3'!$AJ$44</f>
        <v>2</v>
      </c>
      <c r="L282" t="str">
        <f>'Tulokset-K3'!$AH$40</f>
        <v>Bay</v>
      </c>
      <c r="M282" s="16" t="str">
        <f>'Tulokset-K4'!$AH$44</f>
        <v>Kahila Otso</v>
      </c>
      <c r="N282" s="16">
        <f>'Tulokset-K4'!$AI$44</f>
        <v>170</v>
      </c>
      <c r="O282" s="16">
        <f>'Tulokset-K4'!$AJ$44</f>
        <v>0</v>
      </c>
      <c r="P282" t="str">
        <f>'Tulokset-K4'!$AH$40</f>
        <v>Mistral</v>
      </c>
      <c r="Q282" s="16" t="str">
        <f>'Tulokset-K5'!$AH$44</f>
        <v>Oksman Karri</v>
      </c>
      <c r="R282" s="16">
        <f>'Tulokset-K5'!$AI$44</f>
        <v>235</v>
      </c>
      <c r="S282" s="16">
        <f>'Tulokset-K5'!$AJ$44</f>
        <v>2</v>
      </c>
      <c r="T282" t="str">
        <f>'Tulokset-K5'!$AH$40</f>
        <v>TPS</v>
      </c>
      <c r="U282" s="16" t="str">
        <f>'Tulokset-K6'!$AH$44</f>
        <v>Järvinen Kimmo</v>
      </c>
      <c r="V282" s="16">
        <f>'Tulokset-K6'!$AI$44</f>
        <v>194</v>
      </c>
      <c r="W282" s="16">
        <f>'Tulokset-K6'!$AJ$44</f>
        <v>2</v>
      </c>
      <c r="X282" t="str">
        <f>'Tulokset-K6'!$AH$40</f>
        <v>AllStars</v>
      </c>
      <c r="Y282" s="16" t="str">
        <f>'Tulokset-K7'!$AH$44</f>
        <v>Saikkala Leevi</v>
      </c>
      <c r="Z282" s="16">
        <f>'Tulokset-K7'!$AI$44</f>
        <v>254</v>
      </c>
      <c r="AA282" s="16">
        <f>'Tulokset-K7'!$AJ$44</f>
        <v>2</v>
      </c>
      <c r="AB282" t="str">
        <f>'Tulokset-K7'!$AH$40</f>
        <v>GB</v>
      </c>
      <c r="AC282" s="16" t="str">
        <f>'Tulokset-K8'!$AH$44</f>
        <v>Huusko Kalle</v>
      </c>
      <c r="AD282" s="16">
        <f>'Tulokset-K8'!$AI$44</f>
        <v>175</v>
      </c>
      <c r="AE282" s="16">
        <f>'Tulokset-K8'!$AJ$44</f>
        <v>0</v>
      </c>
      <c r="AF282" t="str">
        <f>'Tulokset-K8'!$AH$40</f>
        <v>RäMe</v>
      </c>
    </row>
    <row r="283" spans="1:32" x14ac:dyDescent="0.2">
      <c r="A283" s="16" t="str">
        <f>'Tulokset-K1'!$AH$45</f>
        <v>Pajari Olli-Pekka</v>
      </c>
      <c r="B283" s="16">
        <f>'Tulokset-K1'!$AI$45</f>
        <v>183</v>
      </c>
      <c r="C283" s="16">
        <f>'Tulokset-K1'!$AJ$45</f>
        <v>0</v>
      </c>
      <c r="D283" t="str">
        <f>'Tulokset-K1'!$AH$40</f>
        <v>GB</v>
      </c>
      <c r="E283" s="16" t="str">
        <f>'Tulokset-K2'!$AH$45</f>
        <v>Juselius Matti</v>
      </c>
      <c r="F283" s="16">
        <f>'Tulokset-K2'!$AI$45</f>
        <v>191</v>
      </c>
      <c r="G283" s="16">
        <f>'Tulokset-K2'!$AJ$45</f>
        <v>2</v>
      </c>
      <c r="H283" t="str">
        <f>'Tulokset-K2'!$AH$40</f>
        <v>RäMe</v>
      </c>
      <c r="I283" s="16" t="str">
        <f>'Tulokset-K3'!$AH$45</f>
        <v>Ahokas Jesse</v>
      </c>
      <c r="J283" s="16">
        <f>'Tulokset-K3'!$AI$45</f>
        <v>209</v>
      </c>
      <c r="K283" s="16">
        <f>'Tulokset-K3'!$AJ$45</f>
        <v>0</v>
      </c>
      <c r="L283" t="str">
        <f>'Tulokset-K3'!$AH$40</f>
        <v>Bay</v>
      </c>
      <c r="M283" s="16" t="str">
        <f>'Tulokset-K4'!$AH$45</f>
        <v>Sinilaakso Jarmo</v>
      </c>
      <c r="N283" s="16">
        <f>'Tulokset-K4'!$AI$45</f>
        <v>190</v>
      </c>
      <c r="O283" s="16">
        <f>'Tulokset-K4'!$AJ$45</f>
        <v>0</v>
      </c>
      <c r="P283" t="str">
        <f>'Tulokset-K4'!$AH$40</f>
        <v>Mistral</v>
      </c>
      <c r="Q283" s="16" t="str">
        <f>'Tulokset-K5'!$AH$45</f>
        <v>Rikkola Juuso</v>
      </c>
      <c r="R283" s="16">
        <f>'Tulokset-K5'!$AI$45</f>
        <v>198</v>
      </c>
      <c r="S283" s="16">
        <f>'Tulokset-K5'!$AJ$45</f>
        <v>0</v>
      </c>
      <c r="T283" t="str">
        <f>'Tulokset-K5'!$AH$40</f>
        <v>TPS</v>
      </c>
      <c r="U283" s="16" t="str">
        <f>'Tulokset-K6'!$AH$45</f>
        <v>Veijanen Markku</v>
      </c>
      <c r="V283" s="16">
        <f>'Tulokset-K6'!$AI$45</f>
        <v>277</v>
      </c>
      <c r="W283" s="16">
        <f>'Tulokset-K6'!$AJ$45</f>
        <v>2</v>
      </c>
      <c r="X283" t="str">
        <f>'Tulokset-K6'!$AH$40</f>
        <v>AllStars</v>
      </c>
      <c r="Y283" s="16" t="str">
        <f>'Tulokset-K7'!$AH$45</f>
        <v>Pajari Olli-Pekka</v>
      </c>
      <c r="Z283" s="16">
        <f>'Tulokset-K7'!$AI$45</f>
        <v>178</v>
      </c>
      <c r="AA283" s="16">
        <f>'Tulokset-K7'!$AJ$45</f>
        <v>0</v>
      </c>
      <c r="AB283" t="str">
        <f>'Tulokset-K7'!$AH$40</f>
        <v>GB</v>
      </c>
      <c r="AC283" s="16" t="str">
        <f>'Tulokset-K8'!$AH$45</f>
        <v>Lindholm Jesse</v>
      </c>
      <c r="AD283" s="16">
        <f>'Tulokset-K8'!$AI$45</f>
        <v>231</v>
      </c>
      <c r="AE283" s="16">
        <f>'Tulokset-K8'!$AJ$45</f>
        <v>2</v>
      </c>
      <c r="AF283" t="str">
        <f>'Tulokset-K8'!$AH$40</f>
        <v>RäMe</v>
      </c>
    </row>
    <row r="284" spans="1:32" x14ac:dyDescent="0.2">
      <c r="A284" s="16" t="str">
        <f>'Tulokset-K1'!$AH$46</f>
        <v>Puharinen Pyry</v>
      </c>
      <c r="B284" s="16">
        <f>'Tulokset-K1'!$AI$46</f>
        <v>142</v>
      </c>
      <c r="C284" s="16">
        <f>'Tulokset-K1'!$AJ$46</f>
        <v>0</v>
      </c>
      <c r="D284" t="str">
        <f>'Tulokset-K1'!$AH$40</f>
        <v>GB</v>
      </c>
      <c r="E284" s="16" t="str">
        <f>'Tulokset-K2'!$AH$46</f>
        <v>Halme Ari</v>
      </c>
      <c r="F284" s="16">
        <f>'Tulokset-K2'!$AI$46</f>
        <v>170</v>
      </c>
      <c r="G284" s="16">
        <f>'Tulokset-K2'!$AJ$46</f>
        <v>0</v>
      </c>
      <c r="H284" t="str">
        <f>'Tulokset-K2'!$AH$40</f>
        <v>RäMe</v>
      </c>
      <c r="I284" s="16" t="str">
        <f>'Tulokset-K3'!$AH$46</f>
        <v>Laine Henry</v>
      </c>
      <c r="J284" s="16">
        <f>'Tulokset-K3'!$AI$46</f>
        <v>221</v>
      </c>
      <c r="K284" s="16">
        <f>'Tulokset-K3'!$AJ$46</f>
        <v>2</v>
      </c>
      <c r="L284" t="str">
        <f>'Tulokset-K3'!$AH$40</f>
        <v>Bay</v>
      </c>
      <c r="M284" s="16" t="str">
        <f>'Tulokset-K4'!$AH$46</f>
        <v>Lönnroth Magnus</v>
      </c>
      <c r="N284" s="16">
        <f>'Tulokset-K4'!$AI$46</f>
        <v>258</v>
      </c>
      <c r="O284" s="16">
        <f>'Tulokset-K4'!$AJ$46</f>
        <v>2</v>
      </c>
      <c r="P284" t="str">
        <f>'Tulokset-K4'!$AH$40</f>
        <v>Mistral</v>
      </c>
      <c r="Q284" s="16" t="str">
        <f>'Tulokset-K5'!$AH$46</f>
        <v>Valaranta Samu</v>
      </c>
      <c r="R284" s="16">
        <f>'Tulokset-K5'!$AI$46</f>
        <v>190</v>
      </c>
      <c r="S284" s="16">
        <f>'Tulokset-K5'!$AJ$46</f>
        <v>0</v>
      </c>
      <c r="T284" t="str">
        <f>'Tulokset-K5'!$AH$40</f>
        <v>TPS</v>
      </c>
      <c r="U284" s="16" t="str">
        <f>'Tulokset-K6'!$AH$46</f>
        <v>Oksanen Niko</v>
      </c>
      <c r="V284" s="16">
        <f>'Tulokset-K6'!$AI$46</f>
        <v>245</v>
      </c>
      <c r="W284" s="16">
        <f>'Tulokset-K6'!$AJ$46</f>
        <v>2</v>
      </c>
      <c r="X284" t="str">
        <f>'Tulokset-K6'!$AH$40</f>
        <v>AllStars</v>
      </c>
      <c r="Y284" s="16" t="str">
        <f>'Tulokset-K7'!$AH$46</f>
        <v>Puharinen Pyry</v>
      </c>
      <c r="Z284" s="16">
        <f>'Tulokset-K7'!$AI$46</f>
        <v>232</v>
      </c>
      <c r="AA284" s="16">
        <f>'Tulokset-K7'!$AJ$46</f>
        <v>2</v>
      </c>
      <c r="AB284" t="str">
        <f>'Tulokset-K7'!$AH$40</f>
        <v>GB</v>
      </c>
      <c r="AC284" s="16" t="str">
        <f>'Tulokset-K8'!$AH$46</f>
        <v>Salin Sami</v>
      </c>
      <c r="AD284" s="16">
        <f>'Tulokset-K8'!$AI$46</f>
        <v>213</v>
      </c>
      <c r="AE284" s="16">
        <f>'Tulokset-K8'!$AJ$46</f>
        <v>0</v>
      </c>
      <c r="AF284" t="str">
        <f>'Tulokset-K8'!$AH$40</f>
        <v>RäMe</v>
      </c>
    </row>
    <row r="285" spans="1:32" x14ac:dyDescent="0.2">
      <c r="A285" s="16" t="str">
        <f>'Tulokset-K1'!$AL$42</f>
        <v>Palermaa Osku</v>
      </c>
      <c r="B285" s="16">
        <f>'Tulokset-K1'!$AM$42</f>
        <v>220</v>
      </c>
      <c r="C285" s="16">
        <f>'Tulokset-K1'!$AN$42</f>
        <v>2</v>
      </c>
      <c r="D285" t="str">
        <f>'Tulokset-K1'!$AL$40</f>
        <v>Patteri</v>
      </c>
      <c r="E285" s="16" t="str">
        <f>'Tulokset-K2'!$AL$42</f>
        <v>Hyytiä Tatu</v>
      </c>
      <c r="F285" s="16">
        <f>'Tulokset-K2'!$AM$42</f>
        <v>152</v>
      </c>
      <c r="G285" s="16">
        <f>'Tulokset-K2'!$AN$42</f>
        <v>0</v>
      </c>
      <c r="H285" t="str">
        <f>'Tulokset-K2'!$AL$40</f>
        <v>WRB</v>
      </c>
      <c r="I285" s="16" t="str">
        <f>'Tulokset-K3'!$AL$42</f>
        <v>Luoto Timo</v>
      </c>
      <c r="J285" s="16">
        <f>'Tulokset-K3'!$AM$42</f>
        <v>168</v>
      </c>
      <c r="K285" s="16">
        <f>'Tulokset-K3'!$AN$42</f>
        <v>0</v>
      </c>
      <c r="L285" t="str">
        <f>'Tulokset-K3'!$AL$40</f>
        <v>GH</v>
      </c>
      <c r="M285" s="16" t="str">
        <f>'Tulokset-K4'!$AL$42</f>
        <v>Oksanen Mika</v>
      </c>
      <c r="N285" s="16">
        <f>'Tulokset-K4'!$AM$42</f>
        <v>183</v>
      </c>
      <c r="O285" s="16">
        <f>'Tulokset-K4'!$AN$42</f>
        <v>0</v>
      </c>
      <c r="P285" t="str">
        <f>'Tulokset-K4'!$AL$40</f>
        <v>AllStars</v>
      </c>
      <c r="Q285" s="16" t="str">
        <f>'Tulokset-K5'!$AL$42</f>
        <v>Juutilainen Lenni</v>
      </c>
      <c r="R285" s="16">
        <f>'Tulokset-K5'!$AM$42</f>
        <v>216</v>
      </c>
      <c r="S285" s="16">
        <f>'Tulokset-K5'!$AN$42</f>
        <v>2</v>
      </c>
      <c r="T285" t="str">
        <f>'Tulokset-K5'!$AL$40</f>
        <v>Mainarit</v>
      </c>
      <c r="U285" s="16" t="str">
        <f>'Tulokset-K6'!$AL$42</f>
        <v>Partinen Risto</v>
      </c>
      <c r="V285" s="16">
        <f>'Tulokset-K6'!$AM$42</f>
        <v>214</v>
      </c>
      <c r="W285" s="16">
        <f>'Tulokset-K6'!$AN$42</f>
        <v>0</v>
      </c>
      <c r="X285" t="str">
        <f>'Tulokset-K6'!$AL$40</f>
        <v>GH</v>
      </c>
      <c r="Y285" s="16" t="str">
        <f>'Tulokset-K7'!$AL$42</f>
        <v>Tahvanainen Santtu</v>
      </c>
      <c r="Z285" s="16">
        <f>'Tulokset-K7'!$AM$42</f>
        <v>219</v>
      </c>
      <c r="AA285" s="16">
        <f>'Tulokset-K7'!$AN$42</f>
        <v>2</v>
      </c>
      <c r="AB285" t="str">
        <f>'Tulokset-K7'!$AL$40</f>
        <v>Bay</v>
      </c>
      <c r="AC285" s="16" t="str">
        <f>'Tulokset-K8'!$AL$42</f>
        <v>Hyytiä Tatu</v>
      </c>
      <c r="AD285" s="16">
        <f>'Tulokset-K8'!$AM$42</f>
        <v>223</v>
      </c>
      <c r="AE285" s="16">
        <f>'Tulokset-K8'!$AN$42</f>
        <v>2</v>
      </c>
      <c r="AF285" t="str">
        <f>'Tulokset-K8'!$AL$40</f>
        <v>WRB</v>
      </c>
    </row>
    <row r="286" spans="1:32" x14ac:dyDescent="0.2">
      <c r="A286" s="16" t="str">
        <f>'Tulokset-K1'!$AL$43</f>
        <v>Toivonen Toni</v>
      </c>
      <c r="B286" s="16">
        <f>'Tulokset-K1'!$AM$43</f>
        <v>187</v>
      </c>
      <c r="C286" s="16">
        <f>'Tulokset-K1'!$AN$43</f>
        <v>0</v>
      </c>
      <c r="D286" t="str">
        <f>'Tulokset-K1'!$AL$40</f>
        <v>Patteri</v>
      </c>
      <c r="E286" s="16" t="str">
        <f>'Tulokset-K2'!$AL$43</f>
        <v>Saari Kari</v>
      </c>
      <c r="F286" s="16">
        <f>'Tulokset-K2'!$AM$43</f>
        <v>183</v>
      </c>
      <c r="G286" s="16">
        <f>'Tulokset-K2'!$AN$43</f>
        <v>0</v>
      </c>
      <c r="H286" t="str">
        <f>'Tulokset-K2'!$AL$40</f>
        <v>WRB</v>
      </c>
      <c r="I286" s="16" t="str">
        <f>'Tulokset-K3'!$AL$43</f>
        <v>Partinen Risto</v>
      </c>
      <c r="J286" s="16">
        <f>'Tulokset-K3'!$AM$43</f>
        <v>168</v>
      </c>
      <c r="K286" s="16">
        <f>'Tulokset-K3'!$AN$43</f>
        <v>0</v>
      </c>
      <c r="L286" t="str">
        <f>'Tulokset-K3'!$AL$40</f>
        <v>GH</v>
      </c>
      <c r="M286" s="16" t="str">
        <f>'Tulokset-K4'!$AL$43</f>
        <v>Oksanen Joni</v>
      </c>
      <c r="N286" s="16">
        <f>'Tulokset-K4'!$AM$43</f>
        <v>212</v>
      </c>
      <c r="O286" s="16">
        <f>'Tulokset-K4'!$AN$43</f>
        <v>2</v>
      </c>
      <c r="P286" t="str">
        <f>'Tulokset-K4'!$AL$40</f>
        <v>AllStars</v>
      </c>
      <c r="Q286" s="16" t="str">
        <f>'Tulokset-K5'!$AL$43</f>
        <v>Heino Mika</v>
      </c>
      <c r="R286" s="16">
        <f>'Tulokset-K5'!$AM$43</f>
        <v>202</v>
      </c>
      <c r="S286" s="16">
        <f>'Tulokset-K5'!$AN$43</f>
        <v>2</v>
      </c>
      <c r="T286" t="str">
        <f>'Tulokset-K5'!$AL$40</f>
        <v>Mainarit</v>
      </c>
      <c r="U286" s="16" t="str">
        <f>'Tulokset-K6'!$AL$43</f>
        <v>Päiviö Patrik</v>
      </c>
      <c r="V286" s="16">
        <f>'Tulokset-K6'!$AM$43</f>
        <v>246</v>
      </c>
      <c r="W286" s="16">
        <f>'Tulokset-K6'!$AN$43</f>
        <v>2</v>
      </c>
      <c r="X286" t="str">
        <f>'Tulokset-K6'!$AL$40</f>
        <v>GH</v>
      </c>
      <c r="Y286" s="16" t="str">
        <f>'Tulokset-K7'!$AL$43</f>
        <v>Leskinen Roni</v>
      </c>
      <c r="Z286" s="16">
        <f>'Tulokset-K7'!$AM$43</f>
        <v>163</v>
      </c>
      <c r="AA286" s="16">
        <f>'Tulokset-K7'!$AN$43</f>
        <v>0</v>
      </c>
      <c r="AB286" t="str">
        <f>'Tulokset-K7'!$AL$40</f>
        <v>Bay</v>
      </c>
      <c r="AC286" s="16" t="str">
        <f>'Tulokset-K8'!$AL$43</f>
        <v>Olsson Nico</v>
      </c>
      <c r="AD286" s="16">
        <f>'Tulokset-K8'!$AM$43</f>
        <v>197</v>
      </c>
      <c r="AE286" s="16">
        <f>'Tulokset-K8'!$AN$43</f>
        <v>2</v>
      </c>
      <c r="AF286" t="str">
        <f>'Tulokset-K8'!$AL$40</f>
        <v>WRB</v>
      </c>
    </row>
    <row r="287" spans="1:32" x14ac:dyDescent="0.2">
      <c r="A287" s="16" t="str">
        <f>'Tulokset-K1'!$AL$44</f>
        <v>Hilokoski Karo</v>
      </c>
      <c r="B287" s="16">
        <f>'Tulokset-K1'!$AM$44</f>
        <v>192</v>
      </c>
      <c r="C287" s="16">
        <f>'Tulokset-K1'!$AN$44</f>
        <v>2</v>
      </c>
      <c r="D287" t="str">
        <f>'Tulokset-K1'!$AL$40</f>
        <v>Patteri</v>
      </c>
      <c r="E287" s="16" t="str">
        <f>'Tulokset-K2'!$AL$44</f>
        <v>Röyttä Marko</v>
      </c>
      <c r="F287" s="16">
        <f>'Tulokset-K2'!$AM$44</f>
        <v>178</v>
      </c>
      <c r="G287" s="16">
        <f>'Tulokset-K2'!$AN$44</f>
        <v>0</v>
      </c>
      <c r="H287" t="str">
        <f>'Tulokset-K2'!$AL$40</f>
        <v>WRB</v>
      </c>
      <c r="I287" s="16" t="str">
        <f>'Tulokset-K3'!$AL$44</f>
        <v>Päiviö Patrik</v>
      </c>
      <c r="J287" s="16">
        <f>'Tulokset-K3'!$AM$44</f>
        <v>172</v>
      </c>
      <c r="K287" s="16">
        <f>'Tulokset-K3'!$AN$44</f>
        <v>0</v>
      </c>
      <c r="L287" t="str">
        <f>'Tulokset-K3'!$AL$40</f>
        <v>GH</v>
      </c>
      <c r="M287" s="16" t="str">
        <f>'Tulokset-K4'!$AL$44</f>
        <v>Susiluoto Sebastian</v>
      </c>
      <c r="N287" s="16">
        <f>'Tulokset-K4'!$AM$44</f>
        <v>209</v>
      </c>
      <c r="O287" s="16">
        <f>'Tulokset-K4'!$AN$44</f>
        <v>2</v>
      </c>
      <c r="P287" t="str">
        <f>'Tulokset-K4'!$AL$40</f>
        <v>AllStars</v>
      </c>
      <c r="Q287" s="16" t="str">
        <f>'Tulokset-K5'!$AL$44</f>
        <v>Väänänen Luukas</v>
      </c>
      <c r="R287" s="16">
        <f>'Tulokset-K5'!$AM$44</f>
        <v>176</v>
      </c>
      <c r="S287" s="16">
        <f>'Tulokset-K5'!$AN$44</f>
        <v>0</v>
      </c>
      <c r="T287" t="str">
        <f>'Tulokset-K5'!$AL$40</f>
        <v>Mainarit</v>
      </c>
      <c r="U287" s="16" t="str">
        <f>'Tulokset-K6'!$AL$44</f>
        <v>Mäenpää Jouni</v>
      </c>
      <c r="V287" s="16">
        <f>'Tulokset-K6'!$AM$44</f>
        <v>186</v>
      </c>
      <c r="W287" s="16">
        <f>'Tulokset-K6'!$AN$44</f>
        <v>0</v>
      </c>
      <c r="X287" t="str">
        <f>'Tulokset-K6'!$AL$40</f>
        <v>GH</v>
      </c>
      <c r="Y287" s="16" t="str">
        <f>'Tulokset-K7'!$AL$44</f>
        <v>Laine Henry</v>
      </c>
      <c r="Z287" s="16">
        <f>'Tulokset-K7'!$AM$44</f>
        <v>173</v>
      </c>
      <c r="AA287" s="16">
        <f>'Tulokset-K7'!$AN$44</f>
        <v>0</v>
      </c>
      <c r="AB287" t="str">
        <f>'Tulokset-K7'!$AL$40</f>
        <v>Bay</v>
      </c>
      <c r="AC287" s="16" t="str">
        <f>'Tulokset-K8'!$AL$44</f>
        <v>Röyttä Marko</v>
      </c>
      <c r="AD287" s="16">
        <f>'Tulokset-K8'!$AM$44</f>
        <v>187</v>
      </c>
      <c r="AE287" s="16">
        <f>'Tulokset-K8'!$AN$44</f>
        <v>2</v>
      </c>
      <c r="AF287" t="str">
        <f>'Tulokset-K8'!$AL$40</f>
        <v>WRB</v>
      </c>
    </row>
    <row r="288" spans="1:32" x14ac:dyDescent="0.2">
      <c r="A288" s="16" t="str">
        <f>'Tulokset-K1'!$AL$45</f>
        <v>Javanainen Sami</v>
      </c>
      <c r="B288" s="16">
        <f>'Tulokset-K1'!$AM$45</f>
        <v>223</v>
      </c>
      <c r="C288" s="16">
        <f>'Tulokset-K1'!$AN$45</f>
        <v>2</v>
      </c>
      <c r="D288" t="str">
        <f>'Tulokset-K1'!$AL$40</f>
        <v>Patteri</v>
      </c>
      <c r="E288" s="16" t="str">
        <f>'Tulokset-K2'!$AL$45</f>
        <v>Tissarinen Simon</v>
      </c>
      <c r="F288" s="16">
        <f>'Tulokset-K2'!$AM$45</f>
        <v>152</v>
      </c>
      <c r="G288" s="16">
        <f>'Tulokset-K2'!$AN$45</f>
        <v>0</v>
      </c>
      <c r="H288" t="str">
        <f>'Tulokset-K2'!$AL$40</f>
        <v>WRB</v>
      </c>
      <c r="I288" s="16" t="str">
        <f>'Tulokset-K3'!$AL$45</f>
        <v>Melanen Markus</v>
      </c>
      <c r="J288" s="16">
        <f>'Tulokset-K3'!$AM$45</f>
        <v>256</v>
      </c>
      <c r="K288" s="16">
        <f>'Tulokset-K3'!$AN$45</f>
        <v>2</v>
      </c>
      <c r="L288" t="str">
        <f>'Tulokset-K3'!$AL$40</f>
        <v>GH</v>
      </c>
      <c r="M288" s="16" t="str">
        <f>'Tulokset-K4'!$AL$45</f>
        <v>Veijanen Markku</v>
      </c>
      <c r="N288" s="16">
        <f>'Tulokset-K4'!$AM$45</f>
        <v>204</v>
      </c>
      <c r="O288" s="16">
        <f>'Tulokset-K4'!$AN$45</f>
        <v>2</v>
      </c>
      <c r="P288" t="str">
        <f>'Tulokset-K4'!$AL$40</f>
        <v>AllStars</v>
      </c>
      <c r="Q288" s="16" t="str">
        <f>'Tulokset-K5'!$AL$45</f>
        <v>Jehkinen Joonas</v>
      </c>
      <c r="R288" s="16">
        <f>'Tulokset-K5'!$AM$45</f>
        <v>232</v>
      </c>
      <c r="S288" s="16">
        <f>'Tulokset-K5'!$AN$45</f>
        <v>2</v>
      </c>
      <c r="T288" t="str">
        <f>'Tulokset-K5'!$AL$40</f>
        <v>Mainarit</v>
      </c>
      <c r="U288" s="16" t="str">
        <f>'Tulokset-K6'!$AL$45</f>
        <v>Melanen Markus</v>
      </c>
      <c r="V288" s="16">
        <f>'Tulokset-K6'!$AM$45</f>
        <v>146</v>
      </c>
      <c r="W288" s="16">
        <f>'Tulokset-K6'!$AN$45</f>
        <v>0</v>
      </c>
      <c r="X288" t="str">
        <f>'Tulokset-K6'!$AL$40</f>
        <v>GH</v>
      </c>
      <c r="Y288" s="16" t="str">
        <f>'Tulokset-K7'!$AL$45</f>
        <v>Ahokas Jesse</v>
      </c>
      <c r="Z288" s="16">
        <f>'Tulokset-K7'!$AM$45</f>
        <v>276</v>
      </c>
      <c r="AA288" s="16">
        <f>'Tulokset-K7'!$AN$45</f>
        <v>2</v>
      </c>
      <c r="AB288" t="str">
        <f>'Tulokset-K7'!$AL$40</f>
        <v>Bay</v>
      </c>
      <c r="AC288" s="16" t="str">
        <f>'Tulokset-K8'!$AL$45</f>
        <v>Tissarinen Simon</v>
      </c>
      <c r="AD288" s="16">
        <f>'Tulokset-K8'!$AM$45</f>
        <v>228</v>
      </c>
      <c r="AE288" s="16">
        <f>'Tulokset-K8'!$AN$45</f>
        <v>0</v>
      </c>
      <c r="AF288" t="str">
        <f>'Tulokset-K8'!$AL$40</f>
        <v>WRB</v>
      </c>
    </row>
    <row r="289" spans="1:32" x14ac:dyDescent="0.2">
      <c r="A289" s="16" t="str">
        <f>'Tulokset-K1'!$AL$46</f>
        <v>Konttila Saku</v>
      </c>
      <c r="B289" s="16">
        <f>'Tulokset-K1'!$AM$46</f>
        <v>226</v>
      </c>
      <c r="C289" s="16">
        <f>'Tulokset-K1'!$AN$46</f>
        <v>2</v>
      </c>
      <c r="D289" t="str">
        <f>'Tulokset-K1'!$AL$40</f>
        <v>Patteri</v>
      </c>
      <c r="E289" s="16" t="str">
        <f>'Tulokset-K2'!$AL$46</f>
        <v>Kivelä Riku-Petteri</v>
      </c>
      <c r="F289" s="16">
        <f>'Tulokset-K2'!$AM$46</f>
        <v>187</v>
      </c>
      <c r="G289" s="16">
        <f>'Tulokset-K2'!$AN$46</f>
        <v>2</v>
      </c>
      <c r="H289" t="str">
        <f>'Tulokset-K2'!$AL$40</f>
        <v>WRB</v>
      </c>
      <c r="I289" s="16" t="str">
        <f>'Tulokset-K3'!$AL$46</f>
        <v>Hietarinne Klaus-Kristian</v>
      </c>
      <c r="J289" s="16">
        <f>'Tulokset-K3'!$AM$46</f>
        <v>192</v>
      </c>
      <c r="K289" s="16">
        <f>'Tulokset-K3'!$AN$46</f>
        <v>0</v>
      </c>
      <c r="L289" t="str">
        <f>'Tulokset-K3'!$AL$40</f>
        <v>GH</v>
      </c>
      <c r="M289" s="16" t="str">
        <f>'Tulokset-K4'!$AL$46</f>
        <v>Oksanen Niko</v>
      </c>
      <c r="N289" s="16">
        <f>'Tulokset-K4'!$AM$46</f>
        <v>223</v>
      </c>
      <c r="O289" s="16">
        <f>'Tulokset-K4'!$AN$46</f>
        <v>0</v>
      </c>
      <c r="P289" t="str">
        <f>'Tulokset-K4'!$AL$40</f>
        <v>AllStars</v>
      </c>
      <c r="Q289" s="16" t="str">
        <f>'Tulokset-K5'!$AL$46</f>
        <v>Rissanen Juho</v>
      </c>
      <c r="R289" s="16">
        <f>'Tulokset-K5'!$AM$46</f>
        <v>235</v>
      </c>
      <c r="S289" s="16">
        <f>'Tulokset-K5'!$AN$46</f>
        <v>2</v>
      </c>
      <c r="T289" t="str">
        <f>'Tulokset-K5'!$AL$40</f>
        <v>Mainarit</v>
      </c>
      <c r="U289" s="16" t="str">
        <f>'Tulokset-K6'!$AL$46</f>
        <v>Järvinen Tero</v>
      </c>
      <c r="V289" s="16">
        <f>'Tulokset-K6'!$AM$46</f>
        <v>168</v>
      </c>
      <c r="W289" s="16">
        <f>'Tulokset-K6'!$AN$46</f>
        <v>0</v>
      </c>
      <c r="X289" t="str">
        <f>'Tulokset-K6'!$AL$40</f>
        <v>GH</v>
      </c>
      <c r="Y289" s="16" t="str">
        <f>'Tulokset-K7'!$AL$46</f>
        <v>Tonteri Juhani</v>
      </c>
      <c r="Z289" s="16">
        <f>'Tulokset-K7'!$AM$46</f>
        <v>220</v>
      </c>
      <c r="AA289" s="16">
        <f>'Tulokset-K7'!$AN$46</f>
        <v>0</v>
      </c>
      <c r="AB289" t="str">
        <f>'Tulokset-K7'!$AL$40</f>
        <v>Bay</v>
      </c>
      <c r="AC289" s="16" t="str">
        <f>'Tulokset-K8'!$AL$46</f>
        <v>Kivelä Riku-Petteri</v>
      </c>
      <c r="AD289" s="16">
        <f>'Tulokset-K8'!$AM$46</f>
        <v>218</v>
      </c>
      <c r="AE289" s="16">
        <f>'Tulokset-K8'!$AN$46</f>
        <v>2</v>
      </c>
      <c r="AF289" t="str">
        <f>'Tulokset-K8'!$AL$40</f>
        <v>WRB</v>
      </c>
    </row>
    <row r="290" spans="1:32" x14ac:dyDescent="0.2">
      <c r="A290" s="16" t="str">
        <f>'Tulokset-K1'!$AH$53</f>
        <v>Oksanen Mika</v>
      </c>
      <c r="B290" s="16">
        <f>'Tulokset-K1'!$AI$53</f>
        <v>202</v>
      </c>
      <c r="C290" s="16">
        <f>'Tulokset-K1'!$AJ$53</f>
        <v>2</v>
      </c>
      <c r="D290" t="str">
        <f>'Tulokset-K1'!$AH$51</f>
        <v>AllStars</v>
      </c>
      <c r="E290" s="16" t="str">
        <f>'Tulokset-K2'!$AH$53</f>
        <v>Tukiainen Antti</v>
      </c>
      <c r="F290" s="16">
        <f>'Tulokset-K2'!$AI$53</f>
        <v>202</v>
      </c>
      <c r="G290" s="16">
        <f>'Tulokset-K2'!$AJ$53</f>
        <v>2</v>
      </c>
      <c r="H290" t="str">
        <f>'Tulokset-K2'!$AH$51</f>
        <v>Mistral</v>
      </c>
      <c r="I290" s="16" t="str">
        <f>'Tulokset-K3'!$AH$53</f>
        <v>Hilokoski Karo</v>
      </c>
      <c r="J290" s="16">
        <f>'Tulokset-K3'!$AI$53</f>
        <v>203</v>
      </c>
      <c r="K290" s="16">
        <f>'Tulokset-K3'!$AJ$53</f>
        <v>2</v>
      </c>
      <c r="L290" t="str">
        <f>'Tulokset-K3'!$AH$51</f>
        <v>Patteri</v>
      </c>
      <c r="M290" s="16" t="str">
        <f>'Tulokset-K4'!$AH$53</f>
        <v>Lindgren Jussi</v>
      </c>
      <c r="N290" s="16">
        <f>'Tulokset-K4'!$AI$53</f>
        <v>166</v>
      </c>
      <c r="O290" s="16">
        <f>'Tulokset-K4'!$AJ$53</f>
        <v>0</v>
      </c>
      <c r="P290" t="str">
        <f>'Tulokset-K4'!$AH$51</f>
        <v>GB</v>
      </c>
      <c r="Q290" s="16" t="str">
        <f>'Tulokset-K5'!$AH$53</f>
        <v>Ratia Jari</v>
      </c>
      <c r="R290" s="16">
        <f>'Tulokset-K5'!$AI$53</f>
        <v>191</v>
      </c>
      <c r="S290" s="16">
        <f>'Tulokset-K5'!$AJ$53</f>
        <v>0</v>
      </c>
      <c r="T290" t="str">
        <f>'Tulokset-K5'!$AH$51</f>
        <v>Bay</v>
      </c>
      <c r="U290" s="16" t="str">
        <f>'Tulokset-K6'!$AH$53</f>
        <v>Hilokoski Karo</v>
      </c>
      <c r="V290" s="16">
        <f>'Tulokset-K6'!$AI$53</f>
        <v>227</v>
      </c>
      <c r="W290" s="16">
        <f>'Tulokset-K6'!$AJ$53</f>
        <v>2</v>
      </c>
      <c r="X290" t="str">
        <f>'Tulokset-K6'!$AH$51</f>
        <v>Patteri</v>
      </c>
      <c r="Y290" s="16" t="str">
        <f>'Tulokset-K7'!$AH$53</f>
        <v>Pirhonen Jarkko</v>
      </c>
      <c r="Z290" s="16">
        <f>'Tulokset-K7'!$AI$53</f>
        <v>255</v>
      </c>
      <c r="AA290" s="16">
        <f>'Tulokset-K7'!$AJ$53</f>
        <v>2</v>
      </c>
      <c r="AB290" t="str">
        <f>'Tulokset-K7'!$AH$51</f>
        <v>BcStory</v>
      </c>
      <c r="AC290" s="16" t="str">
        <f>'Tulokset-K8'!$AH$53</f>
        <v>Oksanen Mika</v>
      </c>
      <c r="AD290" s="16">
        <f>'Tulokset-K8'!$AI$53</f>
        <v>180</v>
      </c>
      <c r="AE290" s="16">
        <f>'Tulokset-K8'!$AJ$53</f>
        <v>0</v>
      </c>
      <c r="AF290" t="str">
        <f>'Tulokset-K8'!$AH$51</f>
        <v>AllStars</v>
      </c>
    </row>
    <row r="291" spans="1:32" x14ac:dyDescent="0.2">
      <c r="A291" s="16" t="str">
        <f>'Tulokset-K1'!$AH$54</f>
        <v>Oksanen Joni</v>
      </c>
      <c r="B291" s="16">
        <f>'Tulokset-K1'!$AI$54</f>
        <v>157</v>
      </c>
      <c r="C291" s="16">
        <f>'Tulokset-K1'!$AJ$54</f>
        <v>0</v>
      </c>
      <c r="D291" t="str">
        <f>'Tulokset-K1'!$AH$51</f>
        <v>AllStars</v>
      </c>
      <c r="E291" s="16" t="str">
        <f>'Tulokset-K2'!$AH$54</f>
        <v>Nurminen Jukka</v>
      </c>
      <c r="F291" s="16">
        <f>'Tulokset-K2'!$AI$54</f>
        <v>166</v>
      </c>
      <c r="G291" s="16">
        <f>'Tulokset-K2'!$AJ$54</f>
        <v>0</v>
      </c>
      <c r="H291" t="str">
        <f>'Tulokset-K2'!$AH$51</f>
        <v>Mistral</v>
      </c>
      <c r="I291" s="16" t="str">
        <f>'Tulokset-K3'!$AH$54</f>
        <v>Teivainen Tommi</v>
      </c>
      <c r="J291" s="16">
        <f>'Tulokset-K3'!$AI$54</f>
        <v>235</v>
      </c>
      <c r="K291" s="16">
        <f>'Tulokset-K3'!$AJ$54</f>
        <v>2</v>
      </c>
      <c r="L291" t="str">
        <f>'Tulokset-K3'!$AH$51</f>
        <v>Patteri</v>
      </c>
      <c r="M291" s="16" t="str">
        <f>'Tulokset-K4'!$AH$54</f>
        <v>Saikkala Leevi</v>
      </c>
      <c r="N291" s="16">
        <f>'Tulokset-K4'!$AI$54</f>
        <v>233</v>
      </c>
      <c r="O291" s="16">
        <f>'Tulokset-K4'!$AJ$54</f>
        <v>0</v>
      </c>
      <c r="P291" t="str">
        <f>'Tulokset-K4'!$AH$51</f>
        <v>GB</v>
      </c>
      <c r="Q291" s="16" t="str">
        <f>'Tulokset-K5'!$AH$54</f>
        <v>Leskinen Roni</v>
      </c>
      <c r="R291" s="16">
        <f>'Tulokset-K5'!$AI$54</f>
        <v>151</v>
      </c>
      <c r="S291" s="16">
        <f>'Tulokset-K5'!$AJ$54</f>
        <v>0</v>
      </c>
      <c r="T291" t="str">
        <f>'Tulokset-K5'!$AH$51</f>
        <v>Bay</v>
      </c>
      <c r="U291" s="16" t="str">
        <f>'Tulokset-K6'!$AH$54</f>
        <v>Javanainen Sami</v>
      </c>
      <c r="V291" s="16">
        <f>'Tulokset-K6'!$AI$54</f>
        <v>169</v>
      </c>
      <c r="W291" s="16">
        <f>'Tulokset-K6'!$AJ$54</f>
        <v>0</v>
      </c>
      <c r="X291" t="str">
        <f>'Tulokset-K6'!$AH$51</f>
        <v>Patteri</v>
      </c>
      <c r="Y291" s="16" t="str">
        <f>'Tulokset-K7'!$AH$54</f>
        <v>Haldén Niko</v>
      </c>
      <c r="Z291" s="16">
        <f>'Tulokset-K7'!$AI$54</f>
        <v>203</v>
      </c>
      <c r="AA291" s="16">
        <f>'Tulokset-K7'!$AJ$54</f>
        <v>2</v>
      </c>
      <c r="AB291" t="str">
        <f>'Tulokset-K7'!$AH$51</f>
        <v>BcStory</v>
      </c>
      <c r="AC291" s="16" t="str">
        <f>'Tulokset-K8'!$AH$54</f>
        <v>Mukkula Rami</v>
      </c>
      <c r="AD291" s="16">
        <f>'Tulokset-K8'!$AI$54</f>
        <v>223</v>
      </c>
      <c r="AE291" s="16">
        <f>'Tulokset-K8'!$AJ$54</f>
        <v>2</v>
      </c>
      <c r="AF291" t="str">
        <f>'Tulokset-K8'!$AH$51</f>
        <v>AllStars</v>
      </c>
    </row>
    <row r="292" spans="1:32" x14ac:dyDescent="0.2">
      <c r="A292" s="16" t="str">
        <f>'Tulokset-K1'!$AH$55</f>
        <v>Mukkula Rami</v>
      </c>
      <c r="B292" s="16">
        <f>'Tulokset-K1'!$AI$55</f>
        <v>179</v>
      </c>
      <c r="C292" s="16">
        <f>'Tulokset-K1'!$AJ$55</f>
        <v>0</v>
      </c>
      <c r="D292" t="str">
        <f>'Tulokset-K1'!$AH$51</f>
        <v>AllStars</v>
      </c>
      <c r="E292" s="16" t="str">
        <f>'Tulokset-K2'!$AH$55</f>
        <v>Sinilaakso Jarmo</v>
      </c>
      <c r="F292" s="16">
        <f>'Tulokset-K2'!$AI$55</f>
        <v>186</v>
      </c>
      <c r="G292" s="16">
        <f>'Tulokset-K2'!$AJ$55</f>
        <v>0</v>
      </c>
      <c r="H292" t="str">
        <f>'Tulokset-K2'!$AH$51</f>
        <v>Mistral</v>
      </c>
      <c r="I292" s="16" t="str">
        <f>'Tulokset-K3'!$AH$55</f>
        <v>Petäjämaa Markku</v>
      </c>
      <c r="J292" s="16">
        <f>'Tulokset-K3'!$AI$55</f>
        <v>191</v>
      </c>
      <c r="K292" s="16">
        <f>'Tulokset-K3'!$AJ$55</f>
        <v>0</v>
      </c>
      <c r="L292" t="str">
        <f>'Tulokset-K3'!$AH$51</f>
        <v>Patteri</v>
      </c>
      <c r="M292" s="16" t="str">
        <f>'Tulokset-K4'!$AH$55</f>
        <v>Pajari Olli-Pekka</v>
      </c>
      <c r="N292" s="16">
        <f>'Tulokset-K4'!$AI$55</f>
        <v>233</v>
      </c>
      <c r="O292" s="16">
        <f>'Tulokset-K4'!$AJ$55</f>
        <v>2</v>
      </c>
      <c r="P292" t="str">
        <f>'Tulokset-K4'!$AH$51</f>
        <v>GB</v>
      </c>
      <c r="Q292" s="16" t="str">
        <f>'Tulokset-K5'!$AH$55</f>
        <v>Laine Henry</v>
      </c>
      <c r="R292" s="16">
        <f>'Tulokset-K5'!$AI$55</f>
        <v>247</v>
      </c>
      <c r="S292" s="16">
        <f>'Tulokset-K5'!$AJ$55</f>
        <v>2</v>
      </c>
      <c r="T292" t="str">
        <f>'Tulokset-K5'!$AH$51</f>
        <v>Bay</v>
      </c>
      <c r="U292" s="16" t="str">
        <f>'Tulokset-K6'!$AH$55</f>
        <v>Toivonen Toni</v>
      </c>
      <c r="V292" s="16">
        <f>'Tulokset-K6'!$AI$55</f>
        <v>225</v>
      </c>
      <c r="W292" s="16">
        <f>'Tulokset-K6'!$AJ$55</f>
        <v>2</v>
      </c>
      <c r="X292" t="str">
        <f>'Tulokset-K6'!$AH$51</f>
        <v>Patteri</v>
      </c>
      <c r="Y292" s="16" t="str">
        <f>'Tulokset-K7'!$AH$55</f>
        <v>Keskiruokanen Markus</v>
      </c>
      <c r="Z292" s="16">
        <f>'Tulokset-K7'!$AI$55</f>
        <v>190</v>
      </c>
      <c r="AA292" s="16">
        <f>'Tulokset-K7'!$AJ$55</f>
        <v>2</v>
      </c>
      <c r="AB292" t="str">
        <f>'Tulokset-K7'!$AH$51</f>
        <v>BcStory</v>
      </c>
      <c r="AC292" s="16" t="str">
        <f>'Tulokset-K8'!$AH$55</f>
        <v>Susiluoto Sebastian</v>
      </c>
      <c r="AD292" s="16">
        <f>'Tulokset-K8'!$AI$55</f>
        <v>190</v>
      </c>
      <c r="AE292" s="16">
        <f>'Tulokset-K8'!$AJ$55</f>
        <v>0</v>
      </c>
      <c r="AF292" t="str">
        <f>'Tulokset-K8'!$AH$51</f>
        <v>AllStars</v>
      </c>
    </row>
    <row r="293" spans="1:32" x14ac:dyDescent="0.2">
      <c r="A293" s="16" t="str">
        <f>'Tulokset-K1'!$AH$56</f>
        <v>Veijanen Markku</v>
      </c>
      <c r="B293" s="16">
        <f>'Tulokset-K1'!$AI$56</f>
        <v>205</v>
      </c>
      <c r="C293" s="16">
        <f>'Tulokset-K1'!$AJ$56</f>
        <v>2</v>
      </c>
      <c r="D293" t="str">
        <f>'Tulokset-K1'!$AH$51</f>
        <v>AllStars</v>
      </c>
      <c r="E293" s="16" t="str">
        <f>'Tulokset-K2'!$AH$56</f>
        <v>Kahila Otso</v>
      </c>
      <c r="F293" s="16">
        <f>'Tulokset-K2'!$AI$56</f>
        <v>171</v>
      </c>
      <c r="G293" s="16">
        <f>'Tulokset-K2'!$AJ$56</f>
        <v>0</v>
      </c>
      <c r="H293" t="str">
        <f>'Tulokset-K2'!$AH$51</f>
        <v>Mistral</v>
      </c>
      <c r="I293" s="16" t="str">
        <f>'Tulokset-K3'!$AH$56</f>
        <v>Javanainen Sami</v>
      </c>
      <c r="J293" s="16">
        <f>'Tulokset-K3'!$AI$56</f>
        <v>188</v>
      </c>
      <c r="K293" s="16">
        <f>'Tulokset-K3'!$AJ$56</f>
        <v>0</v>
      </c>
      <c r="L293" t="str">
        <f>'Tulokset-K3'!$AH$51</f>
        <v>Patteri</v>
      </c>
      <c r="M293" s="16" t="str">
        <f>'Tulokset-K4'!$AH$56</f>
        <v>Puharinen Pyry</v>
      </c>
      <c r="N293" s="16">
        <f>'Tulokset-K4'!$AI$56</f>
        <v>199</v>
      </c>
      <c r="O293" s="16">
        <f>'Tulokset-K4'!$AJ$56</f>
        <v>0</v>
      </c>
      <c r="P293" t="str">
        <f>'Tulokset-K4'!$AH$51</f>
        <v>GB</v>
      </c>
      <c r="Q293" s="16" t="str">
        <f>'Tulokset-K5'!$AH$56</f>
        <v>Ahokas Jesse</v>
      </c>
      <c r="R293" s="16">
        <f>'Tulokset-K5'!$AI$56</f>
        <v>212</v>
      </c>
      <c r="S293" s="16">
        <f>'Tulokset-K5'!$AJ$56</f>
        <v>2</v>
      </c>
      <c r="T293" t="str">
        <f>'Tulokset-K5'!$AH$51</f>
        <v>Bay</v>
      </c>
      <c r="U293" s="16" t="str">
        <f>'Tulokset-K6'!$AH$56</f>
        <v>Teivainen Tommi</v>
      </c>
      <c r="V293" s="16">
        <f>'Tulokset-K6'!$AI$56</f>
        <v>174</v>
      </c>
      <c r="W293" s="16">
        <f>'Tulokset-K6'!$AJ$56</f>
        <v>0</v>
      </c>
      <c r="X293" t="str">
        <f>'Tulokset-K6'!$AH$51</f>
        <v>Patteri</v>
      </c>
      <c r="Y293" s="16" t="str">
        <f>'Tulokset-K7'!$AH$56</f>
        <v>Salomaa Kaaron</v>
      </c>
      <c r="Z293" s="16">
        <f>'Tulokset-K7'!$AI$56</f>
        <v>230</v>
      </c>
      <c r="AA293" s="16">
        <f>'Tulokset-K7'!$AJ$56</f>
        <v>0</v>
      </c>
      <c r="AB293" t="str">
        <f>'Tulokset-K7'!$AH$51</f>
        <v>BcStory</v>
      </c>
      <c r="AC293" s="16" t="str">
        <f>'Tulokset-K8'!$AH$56</f>
        <v>Veijanen Markku</v>
      </c>
      <c r="AD293" s="16">
        <f>'Tulokset-K8'!$AI$56</f>
        <v>173</v>
      </c>
      <c r="AE293" s="16">
        <f>'Tulokset-K8'!$AJ$56</f>
        <v>0</v>
      </c>
      <c r="AF293" t="str">
        <f>'Tulokset-K8'!$AH$51</f>
        <v>AllStars</v>
      </c>
    </row>
    <row r="294" spans="1:32" x14ac:dyDescent="0.2">
      <c r="A294" s="16" t="str">
        <f>'Tulokset-K1'!$AH$57</f>
        <v>Oksanen Niko</v>
      </c>
      <c r="B294" s="16">
        <f>'Tulokset-K1'!$AI$57</f>
        <v>250</v>
      </c>
      <c r="C294" s="16">
        <f>'Tulokset-K1'!$AJ$57</f>
        <v>2</v>
      </c>
      <c r="D294" t="str">
        <f>'Tulokset-K1'!$AH$51</f>
        <v>AllStars</v>
      </c>
      <c r="E294" s="16" t="str">
        <f>'Tulokset-K2'!$AH$57</f>
        <v>Lönnroth Magnus</v>
      </c>
      <c r="F294" s="16">
        <f>'Tulokset-K2'!$AI$57</f>
        <v>214</v>
      </c>
      <c r="G294" s="16">
        <f>'Tulokset-K2'!$AJ$57</f>
        <v>0</v>
      </c>
      <c r="H294" t="str">
        <f>'Tulokset-K2'!$AH$51</f>
        <v>Mistral</v>
      </c>
      <c r="I294" s="16" t="str">
        <f>'Tulokset-K3'!$AH$57</f>
        <v>Toivonen Toni</v>
      </c>
      <c r="J294" s="16">
        <f>'Tulokset-K3'!$AI$57</f>
        <v>176</v>
      </c>
      <c r="K294" s="16">
        <f>'Tulokset-K3'!$AJ$57</f>
        <v>0</v>
      </c>
      <c r="L294" t="str">
        <f>'Tulokset-K3'!$AH$51</f>
        <v>Patteri</v>
      </c>
      <c r="M294" s="16" t="str">
        <f>'Tulokset-K4'!$AH$57</f>
        <v>Putkisto Teemu</v>
      </c>
      <c r="N294" s="16">
        <f>'Tulokset-K4'!$AI$57</f>
        <v>233</v>
      </c>
      <c r="O294" s="16">
        <f>'Tulokset-K4'!$AJ$57</f>
        <v>2</v>
      </c>
      <c r="P294" t="str">
        <f>'Tulokset-K4'!$AH$51</f>
        <v>GB</v>
      </c>
      <c r="Q294" s="16" t="str">
        <f>'Tulokset-K5'!$AH$57</f>
        <v>Tonteri Juhani</v>
      </c>
      <c r="R294" s="16">
        <f>'Tulokset-K5'!$AI$57</f>
        <v>290</v>
      </c>
      <c r="S294" s="16">
        <f>'Tulokset-K5'!$AJ$57</f>
        <v>2</v>
      </c>
      <c r="T294" t="str">
        <f>'Tulokset-K5'!$AH$51</f>
        <v>Bay</v>
      </c>
      <c r="U294" s="16" t="str">
        <f>'Tulokset-K6'!$AH$57</f>
        <v>Konttila Saku</v>
      </c>
      <c r="V294" s="16">
        <f>'Tulokset-K6'!$AI$57</f>
        <v>195</v>
      </c>
      <c r="W294" s="16">
        <f>'Tulokset-K6'!$AJ$57</f>
        <v>2</v>
      </c>
      <c r="X294" t="str">
        <f>'Tulokset-K6'!$AH$51</f>
        <v>Patteri</v>
      </c>
      <c r="Y294" s="16" t="str">
        <f>'Tulokset-K7'!$AH$57</f>
        <v>Juutilainen Santtu</v>
      </c>
      <c r="Z294" s="16">
        <f>'Tulokset-K7'!$AI$57</f>
        <v>219</v>
      </c>
      <c r="AA294" s="16">
        <f>'Tulokset-K7'!$AJ$57</f>
        <v>0</v>
      </c>
      <c r="AB294" t="str">
        <f>'Tulokset-K7'!$AH$51</f>
        <v>BcStory</v>
      </c>
      <c r="AC294" s="16" t="str">
        <f>'Tulokset-K8'!$AH$57</f>
        <v>Oksanen Niko</v>
      </c>
      <c r="AD294" s="16">
        <f>'Tulokset-K8'!$AI$57</f>
        <v>238</v>
      </c>
      <c r="AE294" s="16">
        <f>'Tulokset-K8'!$AJ$57</f>
        <v>2</v>
      </c>
      <c r="AF294" t="str">
        <f>'Tulokset-K8'!$AH$51</f>
        <v>AllStars</v>
      </c>
    </row>
    <row r="295" spans="1:32" x14ac:dyDescent="0.2">
      <c r="A295" s="16" t="str">
        <f>'Tulokset-K1'!$AL$53</f>
        <v>Pienkellomäki Jere</v>
      </c>
      <c r="B295" s="16">
        <f>'Tulokset-K1'!$AM$53</f>
        <v>150</v>
      </c>
      <c r="C295" s="16">
        <f>'Tulokset-K1'!$AN$53</f>
        <v>0</v>
      </c>
      <c r="D295" t="str">
        <f>'Tulokset-K1'!$AL$51</f>
        <v>BcStory</v>
      </c>
      <c r="E295" s="16" t="str">
        <f>'Tulokset-K2'!$AL$53</f>
        <v>Järvinen Kimmo</v>
      </c>
      <c r="F295" s="16">
        <f>'Tulokset-K2'!$AM$53</f>
        <v>176</v>
      </c>
      <c r="G295" s="16">
        <f>'Tulokset-K2'!$AN$53</f>
        <v>0</v>
      </c>
      <c r="H295" t="str">
        <f>'Tulokset-K2'!$AL$51</f>
        <v>AllStars</v>
      </c>
      <c r="I295" s="16" t="str">
        <f>'Tulokset-K3'!$AL$53</f>
        <v>Hyytiä Tatu</v>
      </c>
      <c r="J295" s="16">
        <f>'Tulokset-K3'!$AM$53</f>
        <v>189</v>
      </c>
      <c r="K295" s="16">
        <f>'Tulokset-K3'!$AN$53</f>
        <v>0</v>
      </c>
      <c r="L295" t="str">
        <f>'Tulokset-K3'!$AL$51</f>
        <v>WRB</v>
      </c>
      <c r="M295" s="16" t="str">
        <f>'Tulokset-K4'!$AL$53</f>
        <v>Hilokoski Karo</v>
      </c>
      <c r="N295" s="16">
        <f>'Tulokset-K4'!$AM$53</f>
        <v>247</v>
      </c>
      <c r="O295" s="16">
        <f>'Tulokset-K4'!$AN$53</f>
        <v>2</v>
      </c>
      <c r="P295" t="str">
        <f>'Tulokset-K4'!$AL$51</f>
        <v>Patteri</v>
      </c>
      <c r="Q295" s="16" t="str">
        <f>'Tulokset-K5'!$AL$53</f>
        <v>Lönnroth Patrik</v>
      </c>
      <c r="R295" s="16">
        <f>'Tulokset-K5'!$AM$53</f>
        <v>223</v>
      </c>
      <c r="S295" s="16">
        <f>'Tulokset-K5'!$AN$53</f>
        <v>2</v>
      </c>
      <c r="T295" t="str">
        <f>'Tulokset-K5'!$AL$51</f>
        <v>Mistral</v>
      </c>
      <c r="U295" s="16" t="str">
        <f>'Tulokset-K6'!$AL$53</f>
        <v>Aalto Lassi</v>
      </c>
      <c r="V295" s="16">
        <f>'Tulokset-K6'!$AM$53</f>
        <v>176</v>
      </c>
      <c r="W295" s="16">
        <f>'Tulokset-K6'!$AN$53</f>
        <v>0</v>
      </c>
      <c r="X295" t="str">
        <f>'Tulokset-K6'!$AL$51</f>
        <v>Bay</v>
      </c>
      <c r="Y295" s="16" t="str">
        <f>'Tulokset-K7'!$AL$53</f>
        <v>Oksanen Mika</v>
      </c>
      <c r="Z295" s="16">
        <f>'Tulokset-K7'!$AM$53</f>
        <v>188</v>
      </c>
      <c r="AA295" s="16">
        <f>'Tulokset-K7'!$AN$53</f>
        <v>0</v>
      </c>
      <c r="AB295" t="str">
        <f>'Tulokset-K7'!$AL$51</f>
        <v>AllStars</v>
      </c>
      <c r="AC295" s="16" t="str">
        <f>'Tulokset-K8'!$AL$53</f>
        <v>Lönnroth Patrik</v>
      </c>
      <c r="AD295" s="16">
        <f>'Tulokset-K8'!$AM$53</f>
        <v>192</v>
      </c>
      <c r="AE295" s="16">
        <f>'Tulokset-K8'!$AN$53</f>
        <v>2</v>
      </c>
      <c r="AF295" t="str">
        <f>'Tulokset-K8'!$AL$51</f>
        <v>Mistral</v>
      </c>
    </row>
    <row r="296" spans="1:32" x14ac:dyDescent="0.2">
      <c r="A296" s="16" t="str">
        <f>'Tulokset-K1'!$AL$54</f>
        <v>Salomaa Kaaron</v>
      </c>
      <c r="B296" s="16">
        <f>'Tulokset-K1'!$AM$54</f>
        <v>203</v>
      </c>
      <c r="C296" s="16">
        <f>'Tulokset-K1'!$AN$54</f>
        <v>2</v>
      </c>
      <c r="D296" t="str">
        <f>'Tulokset-K1'!$AL$51</f>
        <v>BcStory</v>
      </c>
      <c r="E296" s="16" t="str">
        <f>'Tulokset-K2'!$AL$54</f>
        <v>Oksanen Joni</v>
      </c>
      <c r="F296" s="16">
        <f>'Tulokset-K2'!$AM$54</f>
        <v>188</v>
      </c>
      <c r="G296" s="16">
        <f>'Tulokset-K2'!$AN$54</f>
        <v>2</v>
      </c>
      <c r="H296" t="str">
        <f>'Tulokset-K2'!$AL$51</f>
        <v>AllStars</v>
      </c>
      <c r="I296" s="16" t="str">
        <f>'Tulokset-K3'!$AL$54</f>
        <v>Tuomela Henri</v>
      </c>
      <c r="J296" s="16">
        <f>'Tulokset-K3'!$AM$54</f>
        <v>152</v>
      </c>
      <c r="K296" s="16">
        <f>'Tulokset-K3'!$AN$54</f>
        <v>0</v>
      </c>
      <c r="L296" t="str">
        <f>'Tulokset-K3'!$AL$51</f>
        <v>WRB</v>
      </c>
      <c r="M296" s="16" t="str">
        <f>'Tulokset-K4'!$AL$54</f>
        <v>Ros Sebastian</v>
      </c>
      <c r="N296" s="16">
        <f>'Tulokset-K4'!$AM$54</f>
        <v>255</v>
      </c>
      <c r="O296" s="16">
        <f>'Tulokset-K4'!$AN$54</f>
        <v>2</v>
      </c>
      <c r="P296" t="str">
        <f>'Tulokset-K4'!$AL$51</f>
        <v>Patteri</v>
      </c>
      <c r="Q296" s="16" t="str">
        <f>'Tulokset-K5'!$AL$54</f>
        <v>Nurminen Jukka</v>
      </c>
      <c r="R296" s="16">
        <f>'Tulokset-K5'!$AM$54</f>
        <v>204</v>
      </c>
      <c r="S296" s="16">
        <f>'Tulokset-K5'!$AN$54</f>
        <v>2</v>
      </c>
      <c r="T296" t="str">
        <f>'Tulokset-K5'!$AL$51</f>
        <v>Mistral</v>
      </c>
      <c r="U296" s="16" t="str">
        <f>'Tulokset-K6'!$AL$54</f>
        <v>Leskinen Roni</v>
      </c>
      <c r="V296" s="16">
        <f>'Tulokset-K6'!$AM$54</f>
        <v>244</v>
      </c>
      <c r="W296" s="16">
        <f>'Tulokset-K6'!$AN$54</f>
        <v>2</v>
      </c>
      <c r="X296" t="str">
        <f>'Tulokset-K6'!$AL$51</f>
        <v>Bay</v>
      </c>
      <c r="Y296" s="16" t="str">
        <f>'Tulokset-K7'!$AL$54</f>
        <v>Mukkula Rami</v>
      </c>
      <c r="Z296" s="16">
        <f>'Tulokset-K7'!$AM$54</f>
        <v>160</v>
      </c>
      <c r="AA296" s="16">
        <f>'Tulokset-K7'!$AN$54</f>
        <v>0</v>
      </c>
      <c r="AB296" t="str">
        <f>'Tulokset-K7'!$AL$51</f>
        <v>AllStars</v>
      </c>
      <c r="AC296" s="16" t="str">
        <f>'Tulokset-K8'!$AL$54</f>
        <v>Nurminen Jukka</v>
      </c>
      <c r="AD296" s="16">
        <f>'Tulokset-K8'!$AM$54</f>
        <v>213</v>
      </c>
      <c r="AE296" s="16">
        <f>'Tulokset-K8'!$AN$54</f>
        <v>0</v>
      </c>
      <c r="AF296" t="str">
        <f>'Tulokset-K8'!$AL$51</f>
        <v>Mistral</v>
      </c>
    </row>
    <row r="297" spans="1:32" x14ac:dyDescent="0.2">
      <c r="A297" s="16" t="str">
        <f>'Tulokset-K1'!$AL$55</f>
        <v>Haldén Niko</v>
      </c>
      <c r="B297" s="16">
        <f>'Tulokset-K1'!$AM$55</f>
        <v>191</v>
      </c>
      <c r="C297" s="16">
        <f>'Tulokset-K1'!$AN$55</f>
        <v>2</v>
      </c>
      <c r="D297" t="str">
        <f>'Tulokset-K1'!$AL$51</f>
        <v>BcStory</v>
      </c>
      <c r="E297" s="16" t="str">
        <f>'Tulokset-K2'!$AL$55</f>
        <v>Mukkula Rami</v>
      </c>
      <c r="F297" s="16">
        <f>'Tulokset-K2'!$AM$55</f>
        <v>216</v>
      </c>
      <c r="G297" s="16">
        <f>'Tulokset-K2'!$AN$55</f>
        <v>2</v>
      </c>
      <c r="H297" t="str">
        <f>'Tulokset-K2'!$AL$51</f>
        <v>AllStars</v>
      </c>
      <c r="I297" s="16" t="str">
        <f>'Tulokset-K3'!$AL$55</f>
        <v>Röyttä Marko</v>
      </c>
      <c r="J297" s="16">
        <f>'Tulokset-K3'!$AM$55</f>
        <v>193</v>
      </c>
      <c r="K297" s="16">
        <f>'Tulokset-K3'!$AN$55</f>
        <v>2</v>
      </c>
      <c r="L297" t="str">
        <f>'Tulokset-K3'!$AL$51</f>
        <v>WRB</v>
      </c>
      <c r="M297" s="16" t="str">
        <f>'Tulokset-K4'!$AL$55</f>
        <v>Javanainen Sami</v>
      </c>
      <c r="N297" s="16">
        <f>'Tulokset-K4'!$AM$55</f>
        <v>192</v>
      </c>
      <c r="O297" s="16">
        <f>'Tulokset-K4'!$AN$55</f>
        <v>0</v>
      </c>
      <c r="P297" t="str">
        <f>'Tulokset-K4'!$AL$51</f>
        <v>Patteri</v>
      </c>
      <c r="Q297" s="16" t="str">
        <f>'Tulokset-K5'!$AL$55</f>
        <v>Tukiainen Antti</v>
      </c>
      <c r="R297" s="16">
        <f>'Tulokset-K5'!$AM$55</f>
        <v>225</v>
      </c>
      <c r="S297" s="16">
        <f>'Tulokset-K5'!$AN$55</f>
        <v>0</v>
      </c>
      <c r="T297" t="str">
        <f>'Tulokset-K5'!$AL$51</f>
        <v>Mistral</v>
      </c>
      <c r="U297" s="16" t="str">
        <f>'Tulokset-K6'!$AL$55</f>
        <v>Laine Henry</v>
      </c>
      <c r="V297" s="16">
        <f>'Tulokset-K6'!$AM$55</f>
        <v>212</v>
      </c>
      <c r="W297" s="16">
        <f>'Tulokset-K6'!$AN$55</f>
        <v>0</v>
      </c>
      <c r="X297" t="str">
        <f>'Tulokset-K6'!$AL$51</f>
        <v>Bay</v>
      </c>
      <c r="Y297" s="16" t="str">
        <f>'Tulokset-K7'!$AL$55</f>
        <v>Susiluoto Sebastian</v>
      </c>
      <c r="Z297" s="16">
        <f>'Tulokset-K7'!$AM$55</f>
        <v>183</v>
      </c>
      <c r="AA297" s="16">
        <f>'Tulokset-K7'!$AN$55</f>
        <v>0</v>
      </c>
      <c r="AB297" t="str">
        <f>'Tulokset-K7'!$AL$51</f>
        <v>AllStars</v>
      </c>
      <c r="AC297" s="16" t="str">
        <f>'Tulokset-K8'!$AL$55</f>
        <v>Tukiainen Antti</v>
      </c>
      <c r="AD297" s="16">
        <f>'Tulokset-K8'!$AM$55</f>
        <v>218</v>
      </c>
      <c r="AE297" s="16">
        <f>'Tulokset-K8'!$AN$55</f>
        <v>2</v>
      </c>
      <c r="AF297" t="str">
        <f>'Tulokset-K8'!$AL$51</f>
        <v>Mistral</v>
      </c>
    </row>
    <row r="298" spans="1:32" x14ac:dyDescent="0.2">
      <c r="A298" s="16" t="str">
        <f>'Tulokset-K1'!$AL$56</f>
        <v>Keskiruokanen Markus</v>
      </c>
      <c r="B298" s="16">
        <f>'Tulokset-K1'!$AM$56</f>
        <v>170</v>
      </c>
      <c r="C298" s="16">
        <f>'Tulokset-K1'!$AN$56</f>
        <v>0</v>
      </c>
      <c r="D298" t="str">
        <f>'Tulokset-K1'!$AL$51</f>
        <v>BcStory</v>
      </c>
      <c r="E298" s="16" t="str">
        <f>'Tulokset-K2'!$AL$56</f>
        <v>Veijanen Markku</v>
      </c>
      <c r="F298" s="16">
        <f>'Tulokset-K2'!$AM$56</f>
        <v>179</v>
      </c>
      <c r="G298" s="16">
        <f>'Tulokset-K2'!$AN$56</f>
        <v>2</v>
      </c>
      <c r="H298" t="str">
        <f>'Tulokset-K2'!$AL$51</f>
        <v>AllStars</v>
      </c>
      <c r="I298" s="16" t="str">
        <f>'Tulokset-K3'!$AL$56</f>
        <v>Tissarinen Simon</v>
      </c>
      <c r="J298" s="16">
        <f>'Tulokset-K3'!$AM$56</f>
        <v>239</v>
      </c>
      <c r="K298" s="16">
        <f>'Tulokset-K3'!$AN$56</f>
        <v>2</v>
      </c>
      <c r="L298" t="str">
        <f>'Tulokset-K3'!$AL$51</f>
        <v>WRB</v>
      </c>
      <c r="M298" s="16" t="str">
        <f>'Tulokset-K4'!$AL$56</f>
        <v>Teivainen Tommi</v>
      </c>
      <c r="N298" s="16">
        <f>'Tulokset-K4'!$AM$56</f>
        <v>245</v>
      </c>
      <c r="O298" s="16">
        <f>'Tulokset-K4'!$AN$56</f>
        <v>2</v>
      </c>
      <c r="P298" t="str">
        <f>'Tulokset-K4'!$AL$51</f>
        <v>Patteri</v>
      </c>
      <c r="Q298" s="16" t="str">
        <f>'Tulokset-K5'!$AL$56</f>
        <v>Kahila Otso</v>
      </c>
      <c r="R298" s="16">
        <f>'Tulokset-K5'!$AM$56</f>
        <v>147</v>
      </c>
      <c r="S298" s="16">
        <f>'Tulokset-K5'!$AN$56</f>
        <v>0</v>
      </c>
      <c r="T298" t="str">
        <f>'Tulokset-K5'!$AL$51</f>
        <v>Mistral</v>
      </c>
      <c r="U298" s="16" t="str">
        <f>'Tulokset-K6'!$AL$56</f>
        <v>Ahokas Jesse</v>
      </c>
      <c r="V298" s="16">
        <f>'Tulokset-K6'!$AM$56</f>
        <v>222</v>
      </c>
      <c r="W298" s="16">
        <f>'Tulokset-K6'!$AN$56</f>
        <v>2</v>
      </c>
      <c r="X298" t="str">
        <f>'Tulokset-K6'!$AL$51</f>
        <v>Bay</v>
      </c>
      <c r="Y298" s="16" t="str">
        <f>'Tulokset-K7'!$AL$56</f>
        <v>Veijanen Markku</v>
      </c>
      <c r="Z298" s="16">
        <f>'Tulokset-K7'!$AM$56</f>
        <v>235</v>
      </c>
      <c r="AA298" s="16">
        <f>'Tulokset-K7'!$AN$56</f>
        <v>2</v>
      </c>
      <c r="AB298" t="str">
        <f>'Tulokset-K7'!$AL$51</f>
        <v>AllStars</v>
      </c>
      <c r="AC298" s="16" t="str">
        <f>'Tulokset-K8'!$AL$56</f>
        <v>Sinilaakso Jarmo</v>
      </c>
      <c r="AD298" s="16">
        <f>'Tulokset-K8'!$AM$56</f>
        <v>212</v>
      </c>
      <c r="AE298" s="16">
        <f>'Tulokset-K8'!$AN$56</f>
        <v>2</v>
      </c>
      <c r="AF298" t="str">
        <f>'Tulokset-K8'!$AL$51</f>
        <v>Mistral</v>
      </c>
    </row>
    <row r="299" spans="1:32" x14ac:dyDescent="0.2">
      <c r="A299" s="16" t="str">
        <f>'Tulokset-K1'!$AL$57</f>
        <v>Pirhonen Jarkko</v>
      </c>
      <c r="B299" s="16">
        <f>'Tulokset-K1'!$AM$57</f>
        <v>148</v>
      </c>
      <c r="C299" s="16">
        <f>'Tulokset-K1'!$AN$57</f>
        <v>0</v>
      </c>
      <c r="D299" t="str">
        <f>'Tulokset-K1'!$AL$51</f>
        <v>BcStory</v>
      </c>
      <c r="E299" s="16" t="str">
        <f>'Tulokset-K2'!$AL$57</f>
        <v>Oksanen Niko</v>
      </c>
      <c r="F299" s="16">
        <f>'Tulokset-K2'!$AM$57</f>
        <v>218</v>
      </c>
      <c r="G299" s="16">
        <f>'Tulokset-K2'!$AN$57</f>
        <v>2</v>
      </c>
      <c r="H299" t="str">
        <f>'Tulokset-K2'!$AL$51</f>
        <v>AllStars</v>
      </c>
      <c r="I299" s="16" t="str">
        <f>'Tulokset-K3'!$AL$57</f>
        <v>Kivelä Riku-Petteri</v>
      </c>
      <c r="J299" s="16">
        <f>'Tulokset-K3'!$AM$57</f>
        <v>221</v>
      </c>
      <c r="K299" s="16">
        <f>'Tulokset-K3'!$AN$57</f>
        <v>2</v>
      </c>
      <c r="L299" t="str">
        <f>'Tulokset-K3'!$AL$51</f>
        <v>WRB</v>
      </c>
      <c r="M299" s="16" t="str">
        <f>'Tulokset-K4'!$AL$57</f>
        <v>Toivonen Toni</v>
      </c>
      <c r="N299" s="16">
        <f>'Tulokset-K4'!$AM$57</f>
        <v>222</v>
      </c>
      <c r="O299" s="16">
        <f>'Tulokset-K4'!$AN$57</f>
        <v>0</v>
      </c>
      <c r="P299" t="str">
        <f>'Tulokset-K4'!$AL$51</f>
        <v>Patteri</v>
      </c>
      <c r="Q299" s="16" t="str">
        <f>'Tulokset-K5'!$AL$57</f>
        <v>Lönnroth Magnus</v>
      </c>
      <c r="R299" s="16">
        <f>'Tulokset-K5'!$AM$57</f>
        <v>173</v>
      </c>
      <c r="S299" s="16">
        <f>'Tulokset-K5'!$AN$57</f>
        <v>0</v>
      </c>
      <c r="T299" t="str">
        <f>'Tulokset-K5'!$AL$51</f>
        <v>Mistral</v>
      </c>
      <c r="U299" s="16" t="str">
        <f>'Tulokset-K6'!$AL$57</f>
        <v>Tonteri Juhani</v>
      </c>
      <c r="V299" s="16">
        <f>'Tulokset-K6'!$AM$57</f>
        <v>191</v>
      </c>
      <c r="W299" s="16">
        <f>'Tulokset-K6'!$AN$57</f>
        <v>0</v>
      </c>
      <c r="X299" t="str">
        <f>'Tulokset-K6'!$AL$51</f>
        <v>Bay</v>
      </c>
      <c r="Y299" s="16" t="str">
        <f>'Tulokset-K7'!$AL$57</f>
        <v>Oksanen Niko</v>
      </c>
      <c r="Z299" s="16">
        <f>'Tulokset-K7'!$AM$57</f>
        <v>229</v>
      </c>
      <c r="AA299" s="16">
        <f>'Tulokset-K7'!$AN$57</f>
        <v>2</v>
      </c>
      <c r="AB299" t="str">
        <f>'Tulokset-K7'!$AL$51</f>
        <v>AllStars</v>
      </c>
      <c r="AC299" s="16" t="str">
        <f>'Tulokset-K8'!$AL$57</f>
        <v>Lönnroth Magnus</v>
      </c>
      <c r="AD299" s="16">
        <f>'Tulokset-K8'!$AM$57</f>
        <v>186</v>
      </c>
      <c r="AE299" s="16">
        <f>'Tulokset-K8'!$AN$57</f>
        <v>0</v>
      </c>
      <c r="AF299" t="str">
        <f>'Tulokset-K8'!$AL$51</f>
        <v>Mistral</v>
      </c>
    </row>
    <row r="300" spans="1:32" x14ac:dyDescent="0.2">
      <c r="A300" s="16" t="str">
        <f>'Tulokset-K1'!$AH$64</f>
        <v>Huusko Kalle</v>
      </c>
      <c r="B300" s="16">
        <f>'Tulokset-K1'!$AI$64</f>
        <v>174</v>
      </c>
      <c r="C300" s="16">
        <f>'Tulokset-K1'!$AJ$64</f>
        <v>0</v>
      </c>
      <c r="D300" t="str">
        <f>'Tulokset-K1'!$AH$62</f>
        <v>RäMe</v>
      </c>
      <c r="E300" s="16" t="str">
        <f>'Tulokset-K2'!$AH$64</f>
        <v>Palermaa Osku</v>
      </c>
      <c r="F300" s="16">
        <f>'Tulokset-K2'!$AI$64</f>
        <v>172</v>
      </c>
      <c r="G300" s="16">
        <f>'Tulokset-K2'!$AJ$64</f>
        <v>0</v>
      </c>
      <c r="H300" t="str">
        <f>'Tulokset-K2'!$AH$62</f>
        <v>Patteri</v>
      </c>
      <c r="I300" s="16" t="str">
        <f>'Tulokset-K3'!$AH$64</f>
        <v>Lönnroth Patrik</v>
      </c>
      <c r="J300" s="16">
        <f>'Tulokset-K3'!$AI$64</f>
        <v>186</v>
      </c>
      <c r="K300" s="16">
        <f>'Tulokset-K3'!$AJ$64</f>
        <v>0</v>
      </c>
      <c r="L300" t="str">
        <f>'Tulokset-K3'!$AH$62</f>
        <v>Mistral</v>
      </c>
      <c r="M300" s="16" t="str">
        <f>'Tulokset-K4'!$AH$64</f>
        <v>Päiviö Patrik</v>
      </c>
      <c r="N300" s="16">
        <f>'Tulokset-K4'!$AI$64</f>
        <v>212</v>
      </c>
      <c r="O300" s="16">
        <f>'Tulokset-K4'!$AJ$64</f>
        <v>0</v>
      </c>
      <c r="P300" t="str">
        <f>'Tulokset-K4'!$AH$62</f>
        <v>GH</v>
      </c>
      <c r="Q300" s="16" t="str">
        <f>'Tulokset-K5'!$AH$64</f>
        <v>Oksanen Joni</v>
      </c>
      <c r="R300" s="16">
        <f>'Tulokset-K5'!$AI$64</f>
        <v>196</v>
      </c>
      <c r="S300" s="16">
        <f>'Tulokset-K5'!$AJ$64</f>
        <v>0</v>
      </c>
      <c r="T300" t="str">
        <f>'Tulokset-K5'!$AH$62</f>
        <v>AllStars</v>
      </c>
      <c r="U300" s="16" t="str">
        <f>'Tulokset-K6'!$AH$64</f>
        <v>Juutilainen Lenni</v>
      </c>
      <c r="V300" s="16">
        <f>'Tulokset-K6'!$AI$64</f>
        <v>266</v>
      </c>
      <c r="W300" s="16">
        <f>'Tulokset-K6'!$AJ$64</f>
        <v>2</v>
      </c>
      <c r="X300" t="str">
        <f>'Tulokset-K6'!$AH$62</f>
        <v>Mainarit</v>
      </c>
      <c r="Y300" s="16" t="str">
        <f>'Tulokset-K7'!$AH$64</f>
        <v>Juselius Matti</v>
      </c>
      <c r="Z300" s="16">
        <f>'Tulokset-K7'!$AI$64</f>
        <v>162</v>
      </c>
      <c r="AA300" s="16">
        <f>'Tulokset-K7'!$AJ$64</f>
        <v>0</v>
      </c>
      <c r="AB300" t="str">
        <f>'Tulokset-K7'!$AH$62</f>
        <v>RäMe</v>
      </c>
      <c r="AC300" s="16" t="str">
        <f>'Tulokset-K8'!$AH$64</f>
        <v>Ranta Tony</v>
      </c>
      <c r="AD300" s="16">
        <f>'Tulokset-K8'!$AI$64</f>
        <v>146</v>
      </c>
      <c r="AE300" s="16">
        <f>'Tulokset-K8'!$AJ$64</f>
        <v>0</v>
      </c>
      <c r="AF300" t="str">
        <f>'Tulokset-K8'!$AH$62</f>
        <v>TPS</v>
      </c>
    </row>
    <row r="301" spans="1:32" x14ac:dyDescent="0.2">
      <c r="A301" s="16" t="str">
        <f>'Tulokset-K1'!$AH$65</f>
        <v>Hyrkkö Eemil</v>
      </c>
      <c r="B301" s="16">
        <f>'Tulokset-K1'!$AI$65</f>
        <v>184</v>
      </c>
      <c r="C301" s="16">
        <f>'Tulokset-K1'!$AJ$65</f>
        <v>2</v>
      </c>
      <c r="D301" t="str">
        <f>'Tulokset-K1'!$AH$62</f>
        <v>RäMe</v>
      </c>
      <c r="E301" s="16" t="str">
        <f>'Tulokset-K2'!$AH$65</f>
        <v>Ros Sebastian</v>
      </c>
      <c r="F301" s="16">
        <f>'Tulokset-K2'!$AI$65</f>
        <v>190</v>
      </c>
      <c r="G301" s="16">
        <f>'Tulokset-K2'!$AJ$65</f>
        <v>2</v>
      </c>
      <c r="H301" t="str">
        <f>'Tulokset-K2'!$AH$62</f>
        <v>Patteri</v>
      </c>
      <c r="I301" s="16" t="str">
        <f>'Tulokset-K3'!$AH$65</f>
        <v>Nurminen Jukka</v>
      </c>
      <c r="J301" s="16">
        <f>'Tulokset-K3'!$AI$65</f>
        <v>225</v>
      </c>
      <c r="K301" s="16">
        <f>'Tulokset-K3'!$AJ$65</f>
        <v>0</v>
      </c>
      <c r="L301" t="str">
        <f>'Tulokset-K3'!$AH$62</f>
        <v>Mistral</v>
      </c>
      <c r="M301" s="16" t="str">
        <f>'Tulokset-K4'!$AH$65</f>
        <v>Partinen Risto</v>
      </c>
      <c r="N301" s="16">
        <f>'Tulokset-K4'!$AI$65</f>
        <v>127</v>
      </c>
      <c r="O301" s="16">
        <f>'Tulokset-K4'!$AJ$65</f>
        <v>0</v>
      </c>
      <c r="P301" t="str">
        <f>'Tulokset-K4'!$AH$62</f>
        <v>GH</v>
      </c>
      <c r="Q301" s="16" t="str">
        <f>'Tulokset-K5'!$AH$65</f>
        <v>Oksanen Mika</v>
      </c>
      <c r="R301" s="16">
        <f>'Tulokset-K5'!$AI$65</f>
        <v>181</v>
      </c>
      <c r="S301" s="16">
        <f>'Tulokset-K5'!$AJ$65</f>
        <v>2</v>
      </c>
      <c r="T301" t="str">
        <f>'Tulokset-K5'!$AH$62</f>
        <v>AllStars</v>
      </c>
      <c r="U301" s="16" t="str">
        <f>'Tulokset-K6'!$AH$65</f>
        <v>Heino Mika</v>
      </c>
      <c r="V301" s="16">
        <f>'Tulokset-K6'!$AI$65</f>
        <v>191</v>
      </c>
      <c r="W301" s="16">
        <f>'Tulokset-K6'!$AJ$65</f>
        <v>0</v>
      </c>
      <c r="X301" t="str">
        <f>'Tulokset-K6'!$AH$62</f>
        <v>Mainarit</v>
      </c>
      <c r="Y301" s="16" t="str">
        <f>'Tulokset-K7'!$AH$65</f>
        <v>Hyrkkö Eemil</v>
      </c>
      <c r="Z301" s="16">
        <f>'Tulokset-K7'!$AI$65</f>
        <v>189</v>
      </c>
      <c r="AA301" s="16">
        <f>'Tulokset-K7'!$AJ$65</f>
        <v>0</v>
      </c>
      <c r="AB301" t="str">
        <f>'Tulokset-K7'!$AH$62</f>
        <v>RäMe</v>
      </c>
      <c r="AC301" s="16" t="str">
        <f>'Tulokset-K8'!$AH$65</f>
        <v>Oksanen Jere</v>
      </c>
      <c r="AD301" s="16">
        <f>'Tulokset-K8'!$AI$65</f>
        <v>210</v>
      </c>
      <c r="AE301" s="16">
        <f>'Tulokset-K8'!$AJ$65</f>
        <v>1</v>
      </c>
      <c r="AF301" t="str">
        <f>'Tulokset-K8'!$AH$62</f>
        <v>TPS</v>
      </c>
    </row>
    <row r="302" spans="1:32" x14ac:dyDescent="0.2">
      <c r="A302" s="16" t="str">
        <f>'Tulokset-K1'!$AH$66</f>
        <v>Mäyry Pekka</v>
      </c>
      <c r="B302" s="16">
        <f>'Tulokset-K1'!$AI$66</f>
        <v>191</v>
      </c>
      <c r="C302" s="16">
        <f>'Tulokset-K1'!$AJ$66</f>
        <v>2</v>
      </c>
      <c r="D302" t="str">
        <f>'Tulokset-K1'!$AH$62</f>
        <v>RäMe</v>
      </c>
      <c r="E302" s="16" t="str">
        <f>'Tulokset-K2'!$AH$66</f>
        <v>Javanainen Sami</v>
      </c>
      <c r="F302" s="16">
        <f>'Tulokset-K2'!$AI$66</f>
        <v>186</v>
      </c>
      <c r="G302" s="16">
        <f>'Tulokset-K2'!$AJ$66</f>
        <v>0</v>
      </c>
      <c r="H302" t="str">
        <f>'Tulokset-K2'!$AH$62</f>
        <v>Patteri</v>
      </c>
      <c r="I302" s="16" t="str">
        <f>'Tulokset-K3'!$AH$66</f>
        <v>Tukiainen Antti</v>
      </c>
      <c r="J302" s="16">
        <f>'Tulokset-K3'!$AI$66</f>
        <v>215</v>
      </c>
      <c r="K302" s="16">
        <f>'Tulokset-K3'!$AJ$66</f>
        <v>2</v>
      </c>
      <c r="L302" t="str">
        <f>'Tulokset-K3'!$AH$62</f>
        <v>Mistral</v>
      </c>
      <c r="M302" s="16" t="str">
        <f>'Tulokset-K4'!$AH$66</f>
        <v>Luoto Timo</v>
      </c>
      <c r="N302" s="16">
        <f>'Tulokset-K4'!$AI$66</f>
        <v>228</v>
      </c>
      <c r="O302" s="16">
        <f>'Tulokset-K4'!$AJ$66</f>
        <v>2</v>
      </c>
      <c r="P302" t="str">
        <f>'Tulokset-K4'!$AH$62</f>
        <v>GH</v>
      </c>
      <c r="Q302" s="16" t="str">
        <f>'Tulokset-K5'!$AH$66</f>
        <v>Järvinen Kimmo</v>
      </c>
      <c r="R302" s="16">
        <f>'Tulokset-K5'!$AI$66</f>
        <v>180</v>
      </c>
      <c r="S302" s="16">
        <f>'Tulokset-K5'!$AJ$66</f>
        <v>0</v>
      </c>
      <c r="T302" t="str">
        <f>'Tulokset-K5'!$AH$62</f>
        <v>AllStars</v>
      </c>
      <c r="U302" s="16" t="str">
        <f>'Tulokset-K6'!$AH$66</f>
        <v>Väänänen Luukas</v>
      </c>
      <c r="V302" s="16">
        <f>'Tulokset-K6'!$AI$66</f>
        <v>214</v>
      </c>
      <c r="W302" s="16">
        <f>'Tulokset-K6'!$AJ$66</f>
        <v>2</v>
      </c>
      <c r="X302" t="str">
        <f>'Tulokset-K6'!$AH$62</f>
        <v>Mainarit</v>
      </c>
      <c r="Y302" s="16" t="str">
        <f>'Tulokset-K7'!$AH$66</f>
        <v>Huusko Kalle</v>
      </c>
      <c r="Z302" s="16">
        <f>'Tulokset-K7'!$AI$66</f>
        <v>168</v>
      </c>
      <c r="AA302" s="16">
        <f>'Tulokset-K7'!$AJ$66</f>
        <v>2</v>
      </c>
      <c r="AB302" t="str">
        <f>'Tulokset-K7'!$AH$62</f>
        <v>RäMe</v>
      </c>
      <c r="AC302" s="16" t="str">
        <f>'Tulokset-K8'!$AH$66</f>
        <v>Oksman Karri</v>
      </c>
      <c r="AD302" s="16">
        <f>'Tulokset-K8'!$AI$66</f>
        <v>212</v>
      </c>
      <c r="AE302" s="16">
        <f>'Tulokset-K8'!$AJ$66</f>
        <v>0</v>
      </c>
      <c r="AF302" t="str">
        <f>'Tulokset-K8'!$AH$62</f>
        <v>TPS</v>
      </c>
    </row>
    <row r="303" spans="1:32" x14ac:dyDescent="0.2">
      <c r="A303" s="16" t="str">
        <f>'Tulokset-K1'!$AH$67</f>
        <v>Juselius Matti</v>
      </c>
      <c r="B303" s="16">
        <f>'Tulokset-K1'!$AI$67</f>
        <v>200</v>
      </c>
      <c r="C303" s="16">
        <f>'Tulokset-K1'!$AJ$67</f>
        <v>2</v>
      </c>
      <c r="D303" t="str">
        <f>'Tulokset-K1'!$AH$62</f>
        <v>RäMe</v>
      </c>
      <c r="E303" s="16" t="str">
        <f>'Tulokset-K2'!$AH$67</f>
        <v>Toivonen Toni</v>
      </c>
      <c r="F303" s="16">
        <f>'Tulokset-K2'!$AI$67</f>
        <v>214</v>
      </c>
      <c r="G303" s="16">
        <f>'Tulokset-K2'!$AJ$67</f>
        <v>2</v>
      </c>
      <c r="H303" t="str">
        <f>'Tulokset-K2'!$AH$62</f>
        <v>Patteri</v>
      </c>
      <c r="I303" s="16" t="str">
        <f>'Tulokset-K3'!$AH$67</f>
        <v>Sinilaakso Jarmo</v>
      </c>
      <c r="J303" s="16">
        <f>'Tulokset-K3'!$AI$67</f>
        <v>217</v>
      </c>
      <c r="K303" s="16">
        <f>'Tulokset-K3'!$AJ$67</f>
        <v>2</v>
      </c>
      <c r="L303" t="str">
        <f>'Tulokset-K3'!$AH$62</f>
        <v>Mistral</v>
      </c>
      <c r="M303" s="16" t="str">
        <f>'Tulokset-K4'!$AH$67</f>
        <v>Melanen Markus</v>
      </c>
      <c r="N303" s="16">
        <f>'Tulokset-K4'!$AI$67</f>
        <v>192</v>
      </c>
      <c r="O303" s="16">
        <f>'Tulokset-K4'!$AJ$67</f>
        <v>0</v>
      </c>
      <c r="P303" t="str">
        <f>'Tulokset-K4'!$AH$62</f>
        <v>GH</v>
      </c>
      <c r="Q303" s="16" t="str">
        <f>'Tulokset-K5'!$AH$67</f>
        <v>Veijanen Markku</v>
      </c>
      <c r="R303" s="16">
        <f>'Tulokset-K5'!$AI$67</f>
        <v>197</v>
      </c>
      <c r="S303" s="16">
        <f>'Tulokset-K5'!$AJ$67</f>
        <v>0</v>
      </c>
      <c r="T303" t="str">
        <f>'Tulokset-K5'!$AH$62</f>
        <v>AllStars</v>
      </c>
      <c r="U303" s="16" t="str">
        <f>'Tulokset-K6'!$AH$67</f>
        <v>Jehkinen Joonas</v>
      </c>
      <c r="V303" s="16">
        <f>'Tulokset-K6'!$AI$67</f>
        <v>210</v>
      </c>
      <c r="W303" s="16">
        <f>'Tulokset-K6'!$AJ$67</f>
        <v>2</v>
      </c>
      <c r="X303" t="str">
        <f>'Tulokset-K6'!$AH$62</f>
        <v>Mainarit</v>
      </c>
      <c r="Y303" s="16" t="str">
        <f>'Tulokset-K7'!$AH$67</f>
        <v>Mäyry Pekka</v>
      </c>
      <c r="Z303" s="16">
        <f>'Tulokset-K7'!$AI$67</f>
        <v>147</v>
      </c>
      <c r="AA303" s="16">
        <f>'Tulokset-K7'!$AJ$67</f>
        <v>0</v>
      </c>
      <c r="AB303" t="str">
        <f>'Tulokset-K7'!$AH$62</f>
        <v>RäMe</v>
      </c>
      <c r="AC303" s="16" t="str">
        <f>'Tulokset-K8'!$AH$67</f>
        <v>Marjakangas Jarno</v>
      </c>
      <c r="AD303" s="16">
        <f>'Tulokset-K8'!$AI$67</f>
        <v>213</v>
      </c>
      <c r="AE303" s="16">
        <f>'Tulokset-K8'!$AJ$67</f>
        <v>0</v>
      </c>
      <c r="AF303" t="str">
        <f>'Tulokset-K8'!$AH$62</f>
        <v>TPS</v>
      </c>
    </row>
    <row r="304" spans="1:32" x14ac:dyDescent="0.2">
      <c r="A304" s="16" t="str">
        <f>'Tulokset-K1'!$AH$68</f>
        <v>Halme Ari</v>
      </c>
      <c r="B304" s="16">
        <f>'Tulokset-K1'!$AI$68</f>
        <v>159</v>
      </c>
      <c r="C304" s="16">
        <f>'Tulokset-K1'!$AJ$68</f>
        <v>0</v>
      </c>
      <c r="D304" t="str">
        <f>'Tulokset-K1'!$AH$62</f>
        <v>RäMe</v>
      </c>
      <c r="E304" s="16" t="str">
        <f>'Tulokset-K2'!$AH$68</f>
        <v>Konttila Saku</v>
      </c>
      <c r="F304" s="16">
        <f>'Tulokset-K2'!$AI$68</f>
        <v>180</v>
      </c>
      <c r="G304" s="16">
        <f>'Tulokset-K2'!$AJ$68</f>
        <v>0</v>
      </c>
      <c r="H304" t="str">
        <f>'Tulokset-K2'!$AH$62</f>
        <v>Patteri</v>
      </c>
      <c r="I304" s="16" t="str">
        <f>'Tulokset-K3'!$AH$68</f>
        <v>Lönnroth Magnus</v>
      </c>
      <c r="J304" s="16">
        <f>'Tulokset-K3'!$AI$68</f>
        <v>246</v>
      </c>
      <c r="K304" s="16">
        <f>'Tulokset-K3'!$AJ$68</f>
        <v>2</v>
      </c>
      <c r="L304" t="str">
        <f>'Tulokset-K3'!$AH$62</f>
        <v>Mistral</v>
      </c>
      <c r="M304" s="16" t="str">
        <f>'Tulokset-K4'!$AH$68</f>
        <v>Hietarinne Klaus-Kristian</v>
      </c>
      <c r="N304" s="16">
        <f>'Tulokset-K4'!$AI$68</f>
        <v>203</v>
      </c>
      <c r="O304" s="16">
        <f>'Tulokset-K4'!$AJ$68</f>
        <v>0</v>
      </c>
      <c r="P304" t="str">
        <f>'Tulokset-K4'!$AH$62</f>
        <v>GH</v>
      </c>
      <c r="Q304" s="16" t="str">
        <f>'Tulokset-K5'!$AH$68</f>
        <v>Oksanen Niko</v>
      </c>
      <c r="R304" s="16">
        <f>'Tulokset-K5'!$AI$68</f>
        <v>236</v>
      </c>
      <c r="S304" s="16">
        <f>'Tulokset-K5'!$AJ$68</f>
        <v>2</v>
      </c>
      <c r="T304" t="str">
        <f>'Tulokset-K5'!$AH$62</f>
        <v>AllStars</v>
      </c>
      <c r="U304" s="16" t="str">
        <f>'Tulokset-K6'!$AH$68</f>
        <v>Rissanen Juho</v>
      </c>
      <c r="V304" s="16">
        <f>'Tulokset-K6'!$AI$68</f>
        <v>181</v>
      </c>
      <c r="W304" s="16">
        <f>'Tulokset-K6'!$AJ$68</f>
        <v>0</v>
      </c>
      <c r="X304" t="str">
        <f>'Tulokset-K6'!$AH$62</f>
        <v>Mainarit</v>
      </c>
      <c r="Y304" s="16" t="str">
        <f>'Tulokset-K7'!$AH$68</f>
        <v>Halme Ari</v>
      </c>
      <c r="Z304" s="16">
        <f>'Tulokset-K7'!$AI$68</f>
        <v>191</v>
      </c>
      <c r="AA304" s="16">
        <f>'Tulokset-K7'!$AJ$68</f>
        <v>2</v>
      </c>
      <c r="AB304" t="str">
        <f>'Tulokset-K7'!$AH$62</f>
        <v>RäMe</v>
      </c>
      <c r="AC304" s="16" t="str">
        <f>'Tulokset-K8'!$AH$68</f>
        <v>Valaranta Samu</v>
      </c>
      <c r="AD304" s="16">
        <f>'Tulokset-K8'!$AI$68</f>
        <v>206</v>
      </c>
      <c r="AE304" s="16">
        <f>'Tulokset-K8'!$AJ$68</f>
        <v>0</v>
      </c>
      <c r="AF304" t="str">
        <f>'Tulokset-K8'!$AH$62</f>
        <v>TPS</v>
      </c>
    </row>
    <row r="305" spans="1:32" x14ac:dyDescent="0.2">
      <c r="A305" s="16" t="str">
        <f>'Tulokset-K1'!$AL$64</f>
        <v>Ranta Tony</v>
      </c>
      <c r="B305" s="16">
        <f>'Tulokset-K1'!$AM$64</f>
        <v>190</v>
      </c>
      <c r="C305" s="16">
        <f>'Tulokset-K1'!$AN$64</f>
        <v>2</v>
      </c>
      <c r="D305" t="str">
        <f>'Tulokset-K1'!$AL$62</f>
        <v>TPS</v>
      </c>
      <c r="E305" s="16" t="str">
        <f>'Tulokset-K2'!$AL$64</f>
        <v>Ratia Jari</v>
      </c>
      <c r="F305" s="16">
        <f>'Tulokset-K2'!$AM$64</f>
        <v>235</v>
      </c>
      <c r="G305" s="16">
        <f>'Tulokset-K2'!$AN$64</f>
        <v>2</v>
      </c>
      <c r="H305" t="str">
        <f>'Tulokset-K2'!$AL$62</f>
        <v>Bay</v>
      </c>
      <c r="I305" s="16" t="str">
        <f>'Tulokset-K3'!$AL$64</f>
        <v>Puumala Henrik</v>
      </c>
      <c r="J305" s="16">
        <f>'Tulokset-K3'!$AM$64</f>
        <v>210</v>
      </c>
      <c r="K305" s="16">
        <f>'Tulokset-K3'!$AN$64</f>
        <v>2</v>
      </c>
      <c r="L305" t="str">
        <f>'Tulokset-K3'!$AL$62</f>
        <v>TKK</v>
      </c>
      <c r="M305" s="16" t="str">
        <f>'Tulokset-K4'!$AL$64</f>
        <v>Käyhkö Tomas</v>
      </c>
      <c r="N305" s="16">
        <f>'Tulokset-K4'!$AM$64</f>
        <v>232</v>
      </c>
      <c r="O305" s="16">
        <f>'Tulokset-K4'!$AN$64</f>
        <v>2</v>
      </c>
      <c r="P305" t="str">
        <f>'Tulokset-K4'!$AL$62</f>
        <v>Mainarit</v>
      </c>
      <c r="Q305" s="16" t="str">
        <f>'Tulokset-K5'!$AL$64</f>
        <v>Saarinen Paavo</v>
      </c>
      <c r="R305" s="16">
        <f>'Tulokset-K5'!$AM$64</f>
        <v>208</v>
      </c>
      <c r="S305" s="16">
        <f>'Tulokset-K5'!$AN$64</f>
        <v>2</v>
      </c>
      <c r="T305" t="str">
        <f>'Tulokset-K5'!$AL$62</f>
        <v>BcStory</v>
      </c>
      <c r="U305" s="16" t="str">
        <f>'Tulokset-K6'!$AL$64</f>
        <v>Broms Atte</v>
      </c>
      <c r="V305" s="16">
        <f>'Tulokset-K6'!$AM$64</f>
        <v>157</v>
      </c>
      <c r="W305" s="16">
        <f>'Tulokset-K6'!$AN$64</f>
        <v>0</v>
      </c>
      <c r="X305" t="str">
        <f>'Tulokset-K6'!$AL$62</f>
        <v>TKK</v>
      </c>
      <c r="Y305" s="16" t="str">
        <f>'Tulokset-K7'!$AL$64</f>
        <v>Partinen Risto</v>
      </c>
      <c r="Z305" s="16">
        <f>'Tulokset-K7'!$AM$64</f>
        <v>190</v>
      </c>
      <c r="AA305" s="16">
        <f>'Tulokset-K7'!$AN$64</f>
        <v>2</v>
      </c>
      <c r="AB305" t="str">
        <f>'Tulokset-K7'!$AL$62</f>
        <v>GH</v>
      </c>
      <c r="AC305" s="16" t="str">
        <f>'Tulokset-K8'!$AL$64</f>
        <v>Laine Henry</v>
      </c>
      <c r="AD305" s="16">
        <f>'Tulokset-K8'!$AM$64</f>
        <v>181</v>
      </c>
      <c r="AE305" s="16">
        <f>'Tulokset-K8'!$AN$64</f>
        <v>2</v>
      </c>
      <c r="AF305" t="str">
        <f>'Tulokset-K8'!$AL$62</f>
        <v>Bay</v>
      </c>
    </row>
    <row r="306" spans="1:32" x14ac:dyDescent="0.2">
      <c r="A306" s="16" t="str">
        <f>'Tulokset-K1'!$AL$65</f>
        <v>Marjakangas Jarno</v>
      </c>
      <c r="B306" s="16">
        <f>'Tulokset-K1'!$AM$65</f>
        <v>155</v>
      </c>
      <c r="C306" s="16">
        <f>'Tulokset-K1'!$AN$65</f>
        <v>0</v>
      </c>
      <c r="D306" t="str">
        <f>'Tulokset-K1'!$AL$62</f>
        <v>TPS</v>
      </c>
      <c r="E306" s="16" t="str">
        <f>'Tulokset-K2'!$AL$65</f>
        <v>Tahvanainen Santtu</v>
      </c>
      <c r="F306" s="16">
        <f>'Tulokset-K2'!$AM$65</f>
        <v>161</v>
      </c>
      <c r="G306" s="16">
        <f>'Tulokset-K2'!$AN$65</f>
        <v>0</v>
      </c>
      <c r="H306" t="str">
        <f>'Tulokset-K2'!$AL$62</f>
        <v>Bay</v>
      </c>
      <c r="I306" s="16" t="str">
        <f>'Tulokset-K3'!$AL$65</f>
        <v>Heinonen Markus</v>
      </c>
      <c r="J306" s="16">
        <f>'Tulokset-K3'!$AM$65</f>
        <v>251</v>
      </c>
      <c r="K306" s="16">
        <f>'Tulokset-K3'!$AN$65</f>
        <v>2</v>
      </c>
      <c r="L306" t="str">
        <f>'Tulokset-K3'!$AL$62</f>
        <v>TKK</v>
      </c>
      <c r="M306" s="16" t="str">
        <f>'Tulokset-K4'!$AL$65</f>
        <v>Juutilainen Lenni</v>
      </c>
      <c r="N306" s="16">
        <f>'Tulokset-K4'!$AM$65</f>
        <v>235</v>
      </c>
      <c r="O306" s="16">
        <f>'Tulokset-K4'!$AN$65</f>
        <v>2</v>
      </c>
      <c r="P306" t="str">
        <f>'Tulokset-K4'!$AL$62</f>
        <v>Mainarit</v>
      </c>
      <c r="Q306" s="16" t="str">
        <f>'Tulokset-K5'!$AL$65</f>
        <v>Salmi Lauri</v>
      </c>
      <c r="R306" s="16">
        <f>'Tulokset-K5'!$AM$65</f>
        <v>157</v>
      </c>
      <c r="S306" s="16">
        <f>'Tulokset-K5'!$AN$65</f>
        <v>0</v>
      </c>
      <c r="T306" t="str">
        <f>'Tulokset-K5'!$AL$62</f>
        <v>BcStory</v>
      </c>
      <c r="U306" s="16" t="str">
        <f>'Tulokset-K6'!$AL$65</f>
        <v>Virta Matti</v>
      </c>
      <c r="V306" s="16">
        <f>'Tulokset-K6'!$AM$65</f>
        <v>225</v>
      </c>
      <c r="W306" s="16">
        <f>'Tulokset-K6'!$AN$65</f>
        <v>2</v>
      </c>
      <c r="X306" t="str">
        <f>'Tulokset-K6'!$AL$62</f>
        <v>TKK</v>
      </c>
      <c r="Y306" s="16" t="str">
        <f>'Tulokset-K7'!$AL$65</f>
        <v>Päiviö Patrik</v>
      </c>
      <c r="Z306" s="16">
        <f>'Tulokset-K7'!$AM$65</f>
        <v>200</v>
      </c>
      <c r="AA306" s="16">
        <f>'Tulokset-K7'!$AN$65</f>
        <v>2</v>
      </c>
      <c r="AB306" t="str">
        <f>'Tulokset-K7'!$AL$62</f>
        <v>GH</v>
      </c>
      <c r="AC306" s="16" t="str">
        <f>'Tulokset-K8'!$AL$65</f>
        <v>Leskinen Roni</v>
      </c>
      <c r="AD306" s="16">
        <f>'Tulokset-K8'!$AM$65</f>
        <v>210</v>
      </c>
      <c r="AE306" s="16">
        <f>'Tulokset-K8'!$AN$65</f>
        <v>1</v>
      </c>
      <c r="AF306" t="str">
        <f>'Tulokset-K8'!$AL$62</f>
        <v>Bay</v>
      </c>
    </row>
    <row r="307" spans="1:32" x14ac:dyDescent="0.2">
      <c r="A307" s="16" t="str">
        <f>'Tulokset-K1'!$AL$66</f>
        <v>Rikkola Juuso</v>
      </c>
      <c r="B307" s="16">
        <f>'Tulokset-K1'!$AM$66</f>
        <v>190</v>
      </c>
      <c r="C307" s="16">
        <f>'Tulokset-K1'!$AN$66</f>
        <v>0</v>
      </c>
      <c r="D307" t="str">
        <f>'Tulokset-K1'!$AL$62</f>
        <v>TPS</v>
      </c>
      <c r="E307" s="16" t="str">
        <f>'Tulokset-K2'!$AL$66</f>
        <v>Ahokas Jesse</v>
      </c>
      <c r="F307" s="16">
        <f>'Tulokset-K2'!$AM$66</f>
        <v>201</v>
      </c>
      <c r="G307" s="16">
        <f>'Tulokset-K2'!$AN$66</f>
        <v>2</v>
      </c>
      <c r="H307" t="str">
        <f>'Tulokset-K2'!$AL$62</f>
        <v>Bay</v>
      </c>
      <c r="I307" s="16" t="str">
        <f>'Tulokset-K3'!$AL$66</f>
        <v>Häggman Ville</v>
      </c>
      <c r="J307" s="16">
        <f>'Tulokset-K3'!$AM$66</f>
        <v>204</v>
      </c>
      <c r="K307" s="16">
        <f>'Tulokset-K3'!$AN$66</f>
        <v>0</v>
      </c>
      <c r="L307" t="str">
        <f>'Tulokset-K3'!$AL$62</f>
        <v>TKK</v>
      </c>
      <c r="M307" s="16" t="str">
        <f>'Tulokset-K4'!$AL$66</f>
        <v>Hirvonen Mikko</v>
      </c>
      <c r="N307" s="16">
        <f>'Tulokset-K4'!$AM$66</f>
        <v>192</v>
      </c>
      <c r="O307" s="16">
        <f>'Tulokset-K4'!$AN$66</f>
        <v>0</v>
      </c>
      <c r="P307" t="str">
        <f>'Tulokset-K4'!$AL$62</f>
        <v>Mainarit</v>
      </c>
      <c r="Q307" s="16" t="str">
        <f>'Tulokset-K5'!$AL$66</f>
        <v>Keskiruokanen Markus</v>
      </c>
      <c r="R307" s="16">
        <f>'Tulokset-K5'!$AM$66</f>
        <v>191</v>
      </c>
      <c r="S307" s="16">
        <f>'Tulokset-K5'!$AN$66</f>
        <v>2</v>
      </c>
      <c r="T307" t="str">
        <f>'Tulokset-K5'!$AL$62</f>
        <v>BcStory</v>
      </c>
      <c r="U307" s="16" t="str">
        <f>'Tulokset-K6'!$AL$66</f>
        <v>Häggman Ville</v>
      </c>
      <c r="V307" s="16">
        <f>'Tulokset-K6'!$AM$66</f>
        <v>185</v>
      </c>
      <c r="W307" s="16">
        <f>'Tulokset-K6'!$AN$66</f>
        <v>0</v>
      </c>
      <c r="X307" t="str">
        <f>'Tulokset-K6'!$AL$62</f>
        <v>TKK</v>
      </c>
      <c r="Y307" s="16" t="str">
        <f>'Tulokset-K7'!$AL$66</f>
        <v>Hietarinne Klaus-Kristian</v>
      </c>
      <c r="Z307" s="16">
        <f>'Tulokset-K7'!$AM$66</f>
        <v>156</v>
      </c>
      <c r="AA307" s="16">
        <f>'Tulokset-K7'!$AN$66</f>
        <v>0</v>
      </c>
      <c r="AB307" t="str">
        <f>'Tulokset-K7'!$AL$62</f>
        <v>GH</v>
      </c>
      <c r="AC307" s="16" t="str">
        <f>'Tulokset-K8'!$AL$66</f>
        <v>Tonteri Juhani</v>
      </c>
      <c r="AD307" s="16">
        <f>'Tulokset-K8'!$AM$66</f>
        <v>228</v>
      </c>
      <c r="AE307" s="16">
        <f>'Tulokset-K8'!$AN$66</f>
        <v>2</v>
      </c>
      <c r="AF307" t="str">
        <f>'Tulokset-K8'!$AL$62</f>
        <v>Bay</v>
      </c>
    </row>
    <row r="308" spans="1:32" x14ac:dyDescent="0.2">
      <c r="A308" s="16" t="str">
        <f>'Tulokset-K1'!$AL$67</f>
        <v>Valaranta Samu</v>
      </c>
      <c r="B308" s="16">
        <f>'Tulokset-K1'!$AM$67</f>
        <v>160</v>
      </c>
      <c r="C308" s="16">
        <f>'Tulokset-K1'!$AN$67</f>
        <v>0</v>
      </c>
      <c r="D308" t="str">
        <f>'Tulokset-K1'!$AL$62</f>
        <v>TPS</v>
      </c>
      <c r="E308" s="16" t="str">
        <f>'Tulokset-K2'!$AL$67</f>
        <v>Tonteri Juhani</v>
      </c>
      <c r="F308" s="16">
        <f>'Tulokset-K2'!$AM$67</f>
        <v>180</v>
      </c>
      <c r="G308" s="16">
        <f>'Tulokset-K2'!$AN$67</f>
        <v>0</v>
      </c>
      <c r="H308" t="str">
        <f>'Tulokset-K2'!$AL$62</f>
        <v>Bay</v>
      </c>
      <c r="I308" s="16" t="str">
        <f>'Tulokset-K3'!$AL$67</f>
        <v>Salonen Petteri</v>
      </c>
      <c r="J308" s="16">
        <f>'Tulokset-K3'!$AM$67</f>
        <v>211</v>
      </c>
      <c r="K308" s="16">
        <f>'Tulokset-K3'!$AN$67</f>
        <v>0</v>
      </c>
      <c r="L308" t="str">
        <f>'Tulokset-K3'!$AL$62</f>
        <v>TKK</v>
      </c>
      <c r="M308" s="16" t="str">
        <f>'Tulokset-K4'!$AL$67</f>
        <v>Väänänen Luukas</v>
      </c>
      <c r="N308" s="16">
        <f>'Tulokset-K4'!$AM$67</f>
        <v>207</v>
      </c>
      <c r="O308" s="16">
        <f>'Tulokset-K4'!$AN$67</f>
        <v>2</v>
      </c>
      <c r="P308" t="str">
        <f>'Tulokset-K4'!$AL$62</f>
        <v>Mainarit</v>
      </c>
      <c r="Q308" s="16" t="str">
        <f>'Tulokset-K5'!$AL$67</f>
        <v>Salomaa Kaaron</v>
      </c>
      <c r="R308" s="16">
        <f>'Tulokset-K5'!$AM$67</f>
        <v>213</v>
      </c>
      <c r="S308" s="16">
        <f>'Tulokset-K5'!$AN$67</f>
        <v>2</v>
      </c>
      <c r="T308" t="str">
        <f>'Tulokset-K5'!$AL$62</f>
        <v>BcStory</v>
      </c>
      <c r="U308" s="16" t="str">
        <f>'Tulokset-K6'!$AL$67</f>
        <v>Heinonen Markus</v>
      </c>
      <c r="V308" s="16">
        <f>'Tulokset-K6'!$AM$67</f>
        <v>208</v>
      </c>
      <c r="W308" s="16">
        <f>'Tulokset-K6'!$AN$67</f>
        <v>0</v>
      </c>
      <c r="X308" t="str">
        <f>'Tulokset-K6'!$AL$62</f>
        <v>TKK</v>
      </c>
      <c r="Y308" s="16" t="str">
        <f>'Tulokset-K7'!$AL$67</f>
        <v>Mäenpää Jouni</v>
      </c>
      <c r="Z308" s="16">
        <f>'Tulokset-K7'!$AM$67</f>
        <v>186</v>
      </c>
      <c r="AA308" s="16">
        <f>'Tulokset-K7'!$AN$67</f>
        <v>2</v>
      </c>
      <c r="AB308" t="str">
        <f>'Tulokset-K7'!$AL$62</f>
        <v>GH</v>
      </c>
      <c r="AC308" s="16" t="str">
        <f>'Tulokset-K8'!$AL$67</f>
        <v>Ahokas Jesse</v>
      </c>
      <c r="AD308" s="16">
        <f>'Tulokset-K8'!$AM$67</f>
        <v>219</v>
      </c>
      <c r="AE308" s="16">
        <f>'Tulokset-K8'!$AN$67</f>
        <v>2</v>
      </c>
      <c r="AF308" t="str">
        <f>'Tulokset-K8'!$AL$62</f>
        <v>Bay</v>
      </c>
    </row>
    <row r="309" spans="1:32" ht="13.5" thickBot="1" x14ac:dyDescent="0.25">
      <c r="A309" s="16" t="str">
        <f>'Tulokset-K1'!$AL$68</f>
        <v>Kallio Jesse</v>
      </c>
      <c r="B309" s="16">
        <f>'Tulokset-K1'!$AM$68</f>
        <v>163</v>
      </c>
      <c r="C309" s="16">
        <f>'Tulokset-K1'!$AN$68</f>
        <v>2</v>
      </c>
      <c r="D309" t="str">
        <f>'Tulokset-K1'!$AL$62</f>
        <v>TPS</v>
      </c>
      <c r="E309" s="25" t="str">
        <f>'Tulokset-K2'!$AL$68</f>
        <v>Laine Henry</v>
      </c>
      <c r="F309" s="25">
        <f>'Tulokset-K2'!$AM$68</f>
        <v>215</v>
      </c>
      <c r="G309" s="25">
        <f>'Tulokset-K2'!$AN$68</f>
        <v>2</v>
      </c>
      <c r="H309" s="24" t="str">
        <f>'Tulokset-K2'!$AL$62</f>
        <v>Bay</v>
      </c>
      <c r="I309" s="16" t="str">
        <f>'Tulokset-K3'!$AL$68</f>
        <v>Lahti Jarno</v>
      </c>
      <c r="J309" s="16">
        <f>'Tulokset-K3'!$AM$68</f>
        <v>235</v>
      </c>
      <c r="K309" s="16">
        <f>'Tulokset-K3'!$AN$68</f>
        <v>0</v>
      </c>
      <c r="L309" t="str">
        <f>'Tulokset-K3'!$AL$62</f>
        <v>TKK</v>
      </c>
      <c r="M309" s="25" t="str">
        <f>'Tulokset-K4'!$AL$68</f>
        <v>Rissanen Juho</v>
      </c>
      <c r="N309" s="25">
        <f>'Tulokset-K4'!$AM$68</f>
        <v>206</v>
      </c>
      <c r="O309" s="25">
        <f>'Tulokset-K4'!$AN$68</f>
        <v>2</v>
      </c>
      <c r="P309" s="24" t="str">
        <f>'Tulokset-K4'!$AL$62</f>
        <v>Mainarit</v>
      </c>
      <c r="Q309" s="16" t="str">
        <f>'Tulokset-K5'!$AL$68</f>
        <v>Juutilainen Santtu</v>
      </c>
      <c r="R309" s="16">
        <f>'Tulokset-K5'!$AM$68</f>
        <v>183</v>
      </c>
      <c r="S309" s="16">
        <f>'Tulokset-K5'!$AN$68</f>
        <v>0</v>
      </c>
      <c r="T309" t="str">
        <f>'Tulokset-K5'!$AL$62</f>
        <v>BcStory</v>
      </c>
      <c r="U309" s="25" t="str">
        <f>'Tulokset-K6'!$AL$68</f>
        <v>Salonen Petteri</v>
      </c>
      <c r="V309" s="25">
        <f>'Tulokset-K6'!$AM$68</f>
        <v>219</v>
      </c>
      <c r="W309" s="25">
        <f>'Tulokset-K6'!$AN$68</f>
        <v>2</v>
      </c>
      <c r="X309" s="24" t="str">
        <f>'Tulokset-K6'!$AL$62</f>
        <v>TKK</v>
      </c>
      <c r="Y309" s="16" t="str">
        <f>'Tulokset-K7'!$AL$68</f>
        <v>Lahtinen Markus</v>
      </c>
      <c r="Z309" s="16">
        <f>'Tulokset-K7'!$AM$68</f>
        <v>166</v>
      </c>
      <c r="AA309" s="16">
        <f>'Tulokset-K7'!$AN$68</f>
        <v>0</v>
      </c>
      <c r="AB309" t="str">
        <f>'Tulokset-K7'!$AL$62</f>
        <v>GH</v>
      </c>
      <c r="AC309" s="25" t="str">
        <f>'Tulokset-K8'!$AL$68</f>
        <v>Tahvanainen Santtu</v>
      </c>
      <c r="AD309" s="25">
        <f>'Tulokset-K8'!$AM$68</f>
        <v>238</v>
      </c>
      <c r="AE309" s="25">
        <f>'Tulokset-K8'!$AN$68</f>
        <v>2</v>
      </c>
      <c r="AF309" s="24" t="str">
        <f>'Tulokset-K8'!$AL$62</f>
        <v>Bay</v>
      </c>
    </row>
    <row r="310" spans="1:32" x14ac:dyDescent="0.2">
      <c r="A310" s="16" t="str">
        <f>'Tulokset-K1'!$AP$9</f>
        <v>Ranta Tony</v>
      </c>
      <c r="B310" s="16">
        <f>'Tulokset-K1'!$AQ$9</f>
        <v>224</v>
      </c>
      <c r="C310" s="16">
        <f>'Tulokset-K1'!$AR$9</f>
        <v>2</v>
      </c>
      <c r="D310" t="str">
        <f>'Tulokset-K1'!$AP$7</f>
        <v>TPS</v>
      </c>
      <c r="E310" s="16"/>
      <c r="F310" s="16"/>
      <c r="G310" s="16"/>
      <c r="I310" s="16" t="str">
        <f>'Tulokset-K3'!$AP$9</f>
        <v>Puumala Henrik</v>
      </c>
      <c r="J310" s="16">
        <f>'Tulokset-K3'!$AQ$9</f>
        <v>168</v>
      </c>
      <c r="K310" s="16">
        <f>'Tulokset-K3'!$AR$9</f>
        <v>0</v>
      </c>
      <c r="L310" t="str">
        <f>'Tulokset-K3'!$AP$7</f>
        <v>TKK</v>
      </c>
      <c r="Q310" s="16" t="str">
        <f>'Tulokset-K5'!$AP$9</f>
        <v>Saarinen Paavo</v>
      </c>
      <c r="R310" s="16">
        <f>'Tulokset-K5'!$AQ$9</f>
        <v>237</v>
      </c>
      <c r="S310" s="16">
        <f>'Tulokset-K5'!$AR$9</f>
        <v>2</v>
      </c>
      <c r="T310" t="str">
        <f>'Tulokset-K5'!$AP$7</f>
        <v>BcStory</v>
      </c>
      <c r="Y310" s="16" t="str">
        <f>'Tulokset-K7'!$AP$9</f>
        <v>Partinen Risto</v>
      </c>
      <c r="Z310" s="16">
        <f>'Tulokset-K7'!$AQ$9</f>
        <v>246</v>
      </c>
      <c r="AA310" s="16">
        <f>'Tulokset-K7'!$AR$9</f>
        <v>2</v>
      </c>
      <c r="AB310" t="str">
        <f>'Tulokset-K7'!$AP$7</f>
        <v>GH</v>
      </c>
    </row>
    <row r="311" spans="1:32" x14ac:dyDescent="0.2">
      <c r="A311" s="16" t="str">
        <f>'Tulokset-K1'!$AP$10</f>
        <v>Marjakangas Jarno</v>
      </c>
      <c r="B311" s="16">
        <f>'Tulokset-K1'!$AQ$10</f>
        <v>191</v>
      </c>
      <c r="C311" s="16">
        <f>'Tulokset-K1'!$AR$10</f>
        <v>0</v>
      </c>
      <c r="D311" t="str">
        <f>'Tulokset-K1'!$AP$7</f>
        <v>TPS</v>
      </c>
      <c r="E311" s="16"/>
      <c r="F311" s="16"/>
      <c r="G311" s="16"/>
      <c r="I311" s="16" t="str">
        <f>'Tulokset-K3'!$AP$10</f>
        <v>Heinonen Markus</v>
      </c>
      <c r="J311" s="16">
        <f>'Tulokset-K3'!$AQ$10</f>
        <v>176</v>
      </c>
      <c r="K311" s="16">
        <f>'Tulokset-K3'!$AR$10</f>
        <v>0</v>
      </c>
      <c r="L311" t="str">
        <f>'Tulokset-K3'!$AP$7</f>
        <v>TKK</v>
      </c>
      <c r="Q311" s="16" t="str">
        <f>'Tulokset-K5'!$AP$10</f>
        <v>Haldén Niko</v>
      </c>
      <c r="R311" s="16">
        <f>'Tulokset-K5'!$AQ$10</f>
        <v>136</v>
      </c>
      <c r="S311" s="16">
        <f>'Tulokset-K5'!$AR$10</f>
        <v>0</v>
      </c>
      <c r="T311" t="str">
        <f>'Tulokset-K5'!$AP$7</f>
        <v>BcStory</v>
      </c>
      <c r="Y311" s="16" t="str">
        <f>'Tulokset-K7'!$AP$10</f>
        <v>Päiviö Patrik</v>
      </c>
      <c r="Z311" s="16">
        <f>'Tulokset-K7'!$AQ$10</f>
        <v>201</v>
      </c>
      <c r="AA311" s="16">
        <f>'Tulokset-K7'!$AR$10</f>
        <v>0</v>
      </c>
      <c r="AB311" t="str">
        <f>'Tulokset-K7'!$AP$7</f>
        <v>GH</v>
      </c>
    </row>
    <row r="312" spans="1:32" x14ac:dyDescent="0.2">
      <c r="A312" s="16" t="str">
        <f>'Tulokset-K1'!$AP$11</f>
        <v>Rikkola Juuso</v>
      </c>
      <c r="B312" s="16">
        <f>'Tulokset-K1'!$AQ$11</f>
        <v>171</v>
      </c>
      <c r="C312" s="16">
        <f>'Tulokset-K1'!$AR$11</f>
        <v>0</v>
      </c>
      <c r="D312" t="str">
        <f>'Tulokset-K1'!$AP$7</f>
        <v>TPS</v>
      </c>
      <c r="E312" s="16"/>
      <c r="F312" s="16"/>
      <c r="G312" s="16"/>
      <c r="I312" s="16" t="str">
        <f>'Tulokset-K3'!$AP$11</f>
        <v>Häggman Ville</v>
      </c>
      <c r="J312" s="16">
        <f>'Tulokset-K3'!$AQ$11</f>
        <v>186</v>
      </c>
      <c r="K312" s="16">
        <f>'Tulokset-K3'!$AR$11</f>
        <v>0</v>
      </c>
      <c r="L312" t="str">
        <f>'Tulokset-K3'!$AP$7</f>
        <v>TKK</v>
      </c>
      <c r="Q312" s="16" t="str">
        <f>'Tulokset-K5'!$AP$11</f>
        <v>Keskiruokanen Markus</v>
      </c>
      <c r="R312" s="16">
        <f>'Tulokset-K5'!$AQ$11</f>
        <v>179</v>
      </c>
      <c r="S312" s="16">
        <f>'Tulokset-K5'!$AR$11</f>
        <v>2</v>
      </c>
      <c r="T312" t="str">
        <f>'Tulokset-K5'!$AP$7</f>
        <v>BcStory</v>
      </c>
      <c r="Y312" s="16" t="str">
        <f>'Tulokset-K7'!$AP$11</f>
        <v>Hietarinne Klaus-Kristian</v>
      </c>
      <c r="Z312" s="16">
        <f>'Tulokset-K7'!$AQ$11</f>
        <v>226</v>
      </c>
      <c r="AA312" s="16">
        <f>'Tulokset-K7'!$AR$11</f>
        <v>2</v>
      </c>
      <c r="AB312" t="str">
        <f>'Tulokset-K7'!$AP$7</f>
        <v>GH</v>
      </c>
    </row>
    <row r="313" spans="1:32" x14ac:dyDescent="0.2">
      <c r="A313" s="16" t="str">
        <f>'Tulokset-K1'!$AP$12</f>
        <v>Valaranta Samu</v>
      </c>
      <c r="B313" s="16">
        <f>'Tulokset-K1'!$AQ$12</f>
        <v>187</v>
      </c>
      <c r="C313" s="16">
        <f>'Tulokset-K1'!$AR$12</f>
        <v>2</v>
      </c>
      <c r="D313" t="str">
        <f>'Tulokset-K1'!$AP$7</f>
        <v>TPS</v>
      </c>
      <c r="E313" s="16"/>
      <c r="F313" s="16"/>
      <c r="G313" s="16"/>
      <c r="I313" s="16" t="str">
        <f>'Tulokset-K3'!$AP$12</f>
        <v>Salonen Petteri</v>
      </c>
      <c r="J313" s="16">
        <f>'Tulokset-K3'!$AQ$12</f>
        <v>204</v>
      </c>
      <c r="K313" s="16">
        <f>'Tulokset-K3'!$AR$12</f>
        <v>2</v>
      </c>
      <c r="L313" t="str">
        <f>'Tulokset-K3'!$AP$7</f>
        <v>TKK</v>
      </c>
      <c r="Q313" s="16" t="str">
        <f>'Tulokset-K5'!$AP$12</f>
        <v>Salomaa Kaaron</v>
      </c>
      <c r="R313" s="16">
        <f>'Tulokset-K5'!$AQ$12</f>
        <v>202</v>
      </c>
      <c r="S313" s="16">
        <f>'Tulokset-K5'!$AR$12</f>
        <v>2</v>
      </c>
      <c r="T313" t="str">
        <f>'Tulokset-K5'!$AP$7</f>
        <v>BcStory</v>
      </c>
      <c r="Y313" s="16" t="str">
        <f>'Tulokset-K7'!$AP$12</f>
        <v>Mäenpää Jouni</v>
      </c>
      <c r="Z313" s="16">
        <f>'Tulokset-K7'!$AQ$12</f>
        <v>166</v>
      </c>
      <c r="AA313" s="16">
        <f>'Tulokset-K7'!$AR$12</f>
        <v>2</v>
      </c>
      <c r="AB313" t="str">
        <f>'Tulokset-K7'!$AP$7</f>
        <v>GH</v>
      </c>
    </row>
    <row r="314" spans="1:32" x14ac:dyDescent="0.2">
      <c r="A314" s="16" t="str">
        <f>'Tulokset-K1'!$AP$13</f>
        <v>Kallio Jesse</v>
      </c>
      <c r="B314" s="16">
        <f>'Tulokset-K1'!$AQ$13</f>
        <v>242</v>
      </c>
      <c r="C314" s="16">
        <f>'Tulokset-K1'!$AR$13</f>
        <v>2</v>
      </c>
      <c r="D314" t="str">
        <f>'Tulokset-K1'!$AP$7</f>
        <v>TPS</v>
      </c>
      <c r="E314" s="16"/>
      <c r="F314" s="16"/>
      <c r="G314" s="16"/>
      <c r="I314" s="16" t="str">
        <f>'Tulokset-K3'!$AP$13</f>
        <v>Lahti Jarno</v>
      </c>
      <c r="J314" s="16">
        <f>'Tulokset-K3'!$AQ$13</f>
        <v>189</v>
      </c>
      <c r="K314" s="16">
        <f>'Tulokset-K3'!$AR$13</f>
        <v>2</v>
      </c>
      <c r="L314" t="str">
        <f>'Tulokset-K3'!$AP$7</f>
        <v>TKK</v>
      </c>
      <c r="Q314" s="16" t="str">
        <f>'Tulokset-K5'!$AP$13</f>
        <v>Juutilainen Santtu</v>
      </c>
      <c r="R314" s="16">
        <f>'Tulokset-K5'!$AQ$13</f>
        <v>173</v>
      </c>
      <c r="S314" s="16">
        <f>'Tulokset-K5'!$AR$13</f>
        <v>0</v>
      </c>
      <c r="T314" t="str">
        <f>'Tulokset-K5'!$AP$7</f>
        <v>BcStory</v>
      </c>
      <c r="Y314" s="16" t="str">
        <f>'Tulokset-K7'!$AP$13</f>
        <v>Lahtinen Markus</v>
      </c>
      <c r="Z314" s="16">
        <f>'Tulokset-K7'!$AQ$13</f>
        <v>196</v>
      </c>
      <c r="AA314" s="16">
        <f>'Tulokset-K7'!$AR$13</f>
        <v>2</v>
      </c>
      <c r="AB314" t="str">
        <f>'Tulokset-K7'!$AP$7</f>
        <v>GH</v>
      </c>
    </row>
    <row r="315" spans="1:32" x14ac:dyDescent="0.2">
      <c r="A315" s="16" t="str">
        <f>'Tulokset-K1'!$AT$9</f>
        <v>Jähi Joonas</v>
      </c>
      <c r="B315" s="16">
        <f>'Tulokset-K1'!$AU$9</f>
        <v>203</v>
      </c>
      <c r="C315" s="16">
        <f>'Tulokset-K1'!$AV$9</f>
        <v>0</v>
      </c>
      <c r="D315" t="str">
        <f>'Tulokset-K1'!$AT$7</f>
        <v>GB</v>
      </c>
      <c r="E315" s="16"/>
      <c r="F315" s="16"/>
      <c r="G315" s="16"/>
      <c r="I315" s="16" t="str">
        <f>'Tulokset-K3'!$AT$9</f>
        <v>Tahvanainen Santtu</v>
      </c>
      <c r="J315" s="16">
        <f>'Tulokset-K3'!$AU$9</f>
        <v>243</v>
      </c>
      <c r="K315" s="16">
        <f>'Tulokset-K3'!$AV$9</f>
        <v>2</v>
      </c>
      <c r="L315" t="str">
        <f>'Tulokset-K3'!$AT$7</f>
        <v>Bay</v>
      </c>
      <c r="Q315" s="16" t="str">
        <f>'Tulokset-K5'!$AT$9</f>
        <v>Ranta Tony</v>
      </c>
      <c r="R315" s="16">
        <f>'Tulokset-K5'!$AU$9</f>
        <v>203</v>
      </c>
      <c r="S315" s="16">
        <f>'Tulokset-K5'!$AV$9</f>
        <v>0</v>
      </c>
      <c r="T315" t="str">
        <f>'Tulokset-K5'!$AT$7</f>
        <v>TPS</v>
      </c>
      <c r="Y315" s="16" t="str">
        <f>'Tulokset-K7'!$AT$9</f>
        <v>Jähi Joonas</v>
      </c>
      <c r="Z315" s="16">
        <f>'Tulokset-K7'!$AU$9</f>
        <v>194</v>
      </c>
      <c r="AA315" s="16">
        <f>'Tulokset-K7'!$AV$9</f>
        <v>0</v>
      </c>
      <c r="AB315" t="str">
        <f>'Tulokset-K7'!$AT$7</f>
        <v>GB</v>
      </c>
    </row>
    <row r="316" spans="1:32" x14ac:dyDescent="0.2">
      <c r="A316" s="16" t="str">
        <f>'Tulokset-K1'!$AT$10</f>
        <v>Putkisto Teemu</v>
      </c>
      <c r="B316" s="16">
        <f>'Tulokset-K1'!$AU$10</f>
        <v>227</v>
      </c>
      <c r="C316" s="16">
        <f>'Tulokset-K1'!$AV$10</f>
        <v>2</v>
      </c>
      <c r="D316" t="str">
        <f>'Tulokset-K1'!$AT$7</f>
        <v>GB</v>
      </c>
      <c r="E316" s="16"/>
      <c r="F316" s="16"/>
      <c r="G316" s="16"/>
      <c r="I316" s="16" t="str">
        <f>'Tulokset-K3'!$AT$10</f>
        <v>Leskinen Simo</v>
      </c>
      <c r="J316" s="16">
        <f>'Tulokset-K3'!$AU$10</f>
        <v>187</v>
      </c>
      <c r="K316" s="16">
        <f>'Tulokset-K3'!$AV$10</f>
        <v>2</v>
      </c>
      <c r="L316" t="str">
        <f>'Tulokset-K3'!$AT$7</f>
        <v>Bay</v>
      </c>
      <c r="Q316" s="16" t="str">
        <f>'Tulokset-K5'!$AT$10</f>
        <v>Marjakangas Jarno</v>
      </c>
      <c r="R316" s="16">
        <f>'Tulokset-K5'!$AU$10</f>
        <v>213</v>
      </c>
      <c r="S316" s="16">
        <f>'Tulokset-K5'!$AV$10</f>
        <v>2</v>
      </c>
      <c r="T316" t="str">
        <f>'Tulokset-K5'!$AT$7</f>
        <v>TPS</v>
      </c>
      <c r="Y316" s="16" t="str">
        <f>'Tulokset-K7'!$AT$10</f>
        <v>Putkisto Teemu</v>
      </c>
      <c r="Z316" s="16">
        <f>'Tulokset-K7'!$AU$10</f>
        <v>224</v>
      </c>
      <c r="AA316" s="16">
        <f>'Tulokset-K7'!$AV$10</f>
        <v>2</v>
      </c>
      <c r="AB316" t="str">
        <f>'Tulokset-K7'!$AT$7</f>
        <v>GB</v>
      </c>
    </row>
    <row r="317" spans="1:32" x14ac:dyDescent="0.2">
      <c r="A317" s="16" t="str">
        <f>'Tulokset-K1'!$AT$11</f>
        <v>Saikkala Leevi</v>
      </c>
      <c r="B317" s="16">
        <f>'Tulokset-K1'!$AU$11</f>
        <v>208</v>
      </c>
      <c r="C317" s="16">
        <f>'Tulokset-K1'!$AV$11</f>
        <v>2</v>
      </c>
      <c r="D317" t="str">
        <f>'Tulokset-K1'!$AT$7</f>
        <v>GB</v>
      </c>
      <c r="E317" s="16"/>
      <c r="F317" s="16"/>
      <c r="G317" s="16"/>
      <c r="I317" s="16" t="str">
        <f>'Tulokset-K3'!$AT$11</f>
        <v>Leskinen Roni</v>
      </c>
      <c r="J317" s="16">
        <f>'Tulokset-K3'!$AU$11</f>
        <v>200</v>
      </c>
      <c r="K317" s="16">
        <f>'Tulokset-K3'!$AV$11</f>
        <v>2</v>
      </c>
      <c r="L317" t="str">
        <f>'Tulokset-K3'!$AT$7</f>
        <v>Bay</v>
      </c>
      <c r="Q317" s="16" t="str">
        <f>'Tulokset-K5'!$AT$11</f>
        <v>Oksman Karri</v>
      </c>
      <c r="R317" s="16">
        <f>'Tulokset-K5'!$AU$11</f>
        <v>160</v>
      </c>
      <c r="S317" s="16">
        <f>'Tulokset-K5'!$AV$11</f>
        <v>0</v>
      </c>
      <c r="T317" t="str">
        <f>'Tulokset-K5'!$AT$7</f>
        <v>TPS</v>
      </c>
      <c r="Y317" s="16" t="str">
        <f>'Tulokset-K7'!$AT$11</f>
        <v>Saikkala Leevi</v>
      </c>
      <c r="Z317" s="16">
        <f>'Tulokset-K7'!$AU$11</f>
        <v>162</v>
      </c>
      <c r="AA317" s="16">
        <f>'Tulokset-K7'!$AV$11</f>
        <v>0</v>
      </c>
      <c r="AB317" t="str">
        <f>'Tulokset-K7'!$AT$7</f>
        <v>GB</v>
      </c>
    </row>
    <row r="318" spans="1:32" x14ac:dyDescent="0.2">
      <c r="A318" s="16" t="str">
        <f>'Tulokset-K1'!$AT$12</f>
        <v>Pajari Olli-Pekka</v>
      </c>
      <c r="B318" s="16">
        <f>'Tulokset-K1'!$AU$12</f>
        <v>186</v>
      </c>
      <c r="C318" s="16">
        <f>'Tulokset-K1'!$AV$12</f>
        <v>0</v>
      </c>
      <c r="D318" t="str">
        <f>'Tulokset-K1'!$AT$7</f>
        <v>GB</v>
      </c>
      <c r="E318" s="16"/>
      <c r="F318" s="16"/>
      <c r="G318" s="16"/>
      <c r="I318" s="16" t="str">
        <f>'Tulokset-K3'!$AT$12</f>
        <v>Tonteri Juhani</v>
      </c>
      <c r="J318" s="16">
        <f>'Tulokset-K3'!$AU$12</f>
        <v>203</v>
      </c>
      <c r="K318" s="16">
        <f>'Tulokset-K3'!$AV$12</f>
        <v>0</v>
      </c>
      <c r="L318" t="str">
        <f>'Tulokset-K3'!$AT$7</f>
        <v>Bay</v>
      </c>
      <c r="Q318" s="16" t="str">
        <f>'Tulokset-K5'!$AT$12</f>
        <v>Rikkola Juuso</v>
      </c>
      <c r="R318" s="16">
        <f>'Tulokset-K5'!$AU$12</f>
        <v>172</v>
      </c>
      <c r="S318" s="16">
        <f>'Tulokset-K5'!$AV$12</f>
        <v>0</v>
      </c>
      <c r="T318" t="str">
        <f>'Tulokset-K5'!$AT$7</f>
        <v>TPS</v>
      </c>
      <c r="Y318" s="16" t="str">
        <f>'Tulokset-K7'!$AT$12</f>
        <v>Pajari Olli-Pekka</v>
      </c>
      <c r="Z318" s="16">
        <f>'Tulokset-K7'!$AU$12</f>
        <v>134</v>
      </c>
      <c r="AA318" s="16">
        <f>'Tulokset-K7'!$AV$12</f>
        <v>0</v>
      </c>
      <c r="AB318" t="str">
        <f>'Tulokset-K7'!$AT$7</f>
        <v>GB</v>
      </c>
    </row>
    <row r="319" spans="1:32" x14ac:dyDescent="0.2">
      <c r="A319" s="16" t="str">
        <f>'Tulokset-K1'!$AT$13</f>
        <v>Puharinen Pyry</v>
      </c>
      <c r="B319" s="16">
        <f>'Tulokset-K1'!$AU$13</f>
        <v>189</v>
      </c>
      <c r="C319" s="16">
        <f>'Tulokset-K1'!$AV$13</f>
        <v>0</v>
      </c>
      <c r="D319" t="str">
        <f>'Tulokset-K1'!$AT$7</f>
        <v>GB</v>
      </c>
      <c r="E319" s="16"/>
      <c r="F319" s="16"/>
      <c r="G319" s="16"/>
      <c r="I319" s="16" t="str">
        <f>'Tulokset-K3'!$AT$13</f>
        <v>Laine Henry</v>
      </c>
      <c r="J319" s="16">
        <f>'Tulokset-K3'!$AU$13</f>
        <v>161</v>
      </c>
      <c r="K319" s="16">
        <f>'Tulokset-K3'!$AV$13</f>
        <v>0</v>
      </c>
      <c r="L319" t="str">
        <f>'Tulokset-K3'!$AT$7</f>
        <v>Bay</v>
      </c>
      <c r="Q319" s="16" t="str">
        <f>'Tulokset-K5'!$AT$13</f>
        <v>Valaranta Samu</v>
      </c>
      <c r="R319" s="16">
        <f>'Tulokset-K5'!$AU$13</f>
        <v>233</v>
      </c>
      <c r="S319" s="16">
        <f>'Tulokset-K5'!$AV$13</f>
        <v>2</v>
      </c>
      <c r="T319" t="str">
        <f>'Tulokset-K5'!$AT$7</f>
        <v>TPS</v>
      </c>
      <c r="Y319" s="16" t="str">
        <f>'Tulokset-K7'!$AT$13</f>
        <v>Puharinen Pyry</v>
      </c>
      <c r="Z319" s="16">
        <f>'Tulokset-K7'!$AU$13</f>
        <v>160</v>
      </c>
      <c r="AA319" s="16">
        <f>'Tulokset-K7'!$AV$13</f>
        <v>0</v>
      </c>
      <c r="AB319" t="str">
        <f>'Tulokset-K7'!$AT$7</f>
        <v>GB</v>
      </c>
    </row>
    <row r="320" spans="1:32" x14ac:dyDescent="0.2">
      <c r="A320" s="16" t="str">
        <f>'Tulokset-K1'!$AP$20</f>
        <v>Lönnroth Patrik</v>
      </c>
      <c r="B320" s="16">
        <f>'Tulokset-K1'!$AQ$20</f>
        <v>235</v>
      </c>
      <c r="C320" s="16">
        <f>'Tulokset-K1'!$AR$20</f>
        <v>2</v>
      </c>
      <c r="D320" t="str">
        <f>'Tulokset-K1'!$AP$18</f>
        <v>Mistral</v>
      </c>
      <c r="E320" s="16"/>
      <c r="F320" s="16"/>
      <c r="G320" s="16"/>
      <c r="I320" s="16" t="str">
        <f>'Tulokset-K3'!$AP$20</f>
        <v>Lehtonen Kimmo</v>
      </c>
      <c r="J320" s="16">
        <f>'Tulokset-K3'!$AQ$20</f>
        <v>228</v>
      </c>
      <c r="K320" s="16">
        <f>'Tulokset-K3'!$AR$20</f>
        <v>2</v>
      </c>
      <c r="L320" t="str">
        <f>'Tulokset-K3'!$AP$18</f>
        <v>GB</v>
      </c>
      <c r="Q320" s="16" t="str">
        <f>'Tulokset-K5'!$AP$20</f>
        <v>Hilokoski Karo</v>
      </c>
      <c r="R320" s="16">
        <f>'Tulokset-K5'!$AQ$20</f>
        <v>225</v>
      </c>
      <c r="S320" s="16">
        <f>'Tulokset-K5'!$AR$20</f>
        <v>2</v>
      </c>
      <c r="T320" t="str">
        <f>'Tulokset-K5'!$AP$18</f>
        <v>Patteri</v>
      </c>
      <c r="Y320" s="16" t="str">
        <f>'Tulokset-K7'!$AP$20</f>
        <v>Lönnroth Patrik</v>
      </c>
      <c r="Z320" s="16">
        <f>'Tulokset-K7'!$AQ$20</f>
        <v>167</v>
      </c>
      <c r="AA320" s="16">
        <f>'Tulokset-K7'!$AR$20</f>
        <v>0</v>
      </c>
      <c r="AB320" t="str">
        <f>'Tulokset-K7'!$AP$18</f>
        <v>Mistral</v>
      </c>
    </row>
    <row r="321" spans="1:28" x14ac:dyDescent="0.2">
      <c r="A321" s="16" t="str">
        <f>'Tulokset-K1'!$AP$21</f>
        <v>Tukiainen Antti</v>
      </c>
      <c r="B321" s="16">
        <f>'Tulokset-K1'!$AQ$21</f>
        <v>172</v>
      </c>
      <c r="C321" s="16">
        <f>'Tulokset-K1'!$AR$21</f>
        <v>0</v>
      </c>
      <c r="D321" t="str">
        <f>'Tulokset-K1'!$AP$18</f>
        <v>Mistral</v>
      </c>
      <c r="E321" s="16"/>
      <c r="F321" s="16"/>
      <c r="G321" s="16"/>
      <c r="I321" s="16" t="str">
        <f>'Tulokset-K3'!$AP$21</f>
        <v>Saikkala Leevi</v>
      </c>
      <c r="J321" s="16">
        <f>'Tulokset-K3'!$AQ$21</f>
        <v>188</v>
      </c>
      <c r="K321" s="16">
        <f>'Tulokset-K3'!$AR$21</f>
        <v>0</v>
      </c>
      <c r="L321" t="str">
        <f>'Tulokset-K3'!$AP$18</f>
        <v>GB</v>
      </c>
      <c r="Q321" s="16" t="str">
        <f>'Tulokset-K5'!$AP$21</f>
        <v>Javanainen Sami</v>
      </c>
      <c r="R321" s="16">
        <f>'Tulokset-K5'!$AQ$21</f>
        <v>192</v>
      </c>
      <c r="S321" s="16">
        <f>'Tulokset-K5'!$AR$21</f>
        <v>0</v>
      </c>
      <c r="T321" t="str">
        <f>'Tulokset-K5'!$AP$18</f>
        <v>Patteri</v>
      </c>
      <c r="Y321" s="16" t="str">
        <f>'Tulokset-K7'!$AP$21</f>
        <v>Tukiainen Antti</v>
      </c>
      <c r="Z321" s="16">
        <f>'Tulokset-K7'!$AQ$21</f>
        <v>212</v>
      </c>
      <c r="AA321" s="16">
        <f>'Tulokset-K7'!$AR$21</f>
        <v>0</v>
      </c>
      <c r="AB321" t="str">
        <f>'Tulokset-K7'!$AP$18</f>
        <v>Mistral</v>
      </c>
    </row>
    <row r="322" spans="1:28" x14ac:dyDescent="0.2">
      <c r="A322" s="16" t="str">
        <f>'Tulokset-K1'!$AP$22</f>
        <v>Sinilaakso Jarmo</v>
      </c>
      <c r="B322" s="16">
        <f>'Tulokset-K1'!$AQ$22</f>
        <v>164</v>
      </c>
      <c r="C322" s="16">
        <f>'Tulokset-K1'!$AR$22</f>
        <v>0</v>
      </c>
      <c r="D322" t="str">
        <f>'Tulokset-K1'!$AP$18</f>
        <v>Mistral</v>
      </c>
      <c r="E322" s="16"/>
      <c r="F322" s="16"/>
      <c r="G322" s="16"/>
      <c r="I322" s="16" t="str">
        <f>'Tulokset-K3'!$AP$22</f>
        <v>Pajari Olli-Pekka</v>
      </c>
      <c r="J322" s="16">
        <f>'Tulokset-K3'!$AQ$22</f>
        <v>138</v>
      </c>
      <c r="K322" s="16">
        <f>'Tulokset-K3'!$AR$22</f>
        <v>0</v>
      </c>
      <c r="L322" t="str">
        <f>'Tulokset-K3'!$AP$18</f>
        <v>GB</v>
      </c>
      <c r="Q322" s="16" t="str">
        <f>'Tulokset-K5'!$AP$22</f>
        <v>Ros Sebastian</v>
      </c>
      <c r="R322" s="16">
        <f>'Tulokset-K5'!$AQ$22</f>
        <v>162</v>
      </c>
      <c r="S322" s="16">
        <f>'Tulokset-K5'!$AR$22</f>
        <v>0</v>
      </c>
      <c r="T322" t="str">
        <f>'Tulokset-K5'!$AP$18</f>
        <v>Patteri</v>
      </c>
      <c r="Y322" s="16" t="str">
        <f>'Tulokset-K7'!$AP$22</f>
        <v>Sinilaakso Jarmo</v>
      </c>
      <c r="Z322" s="16">
        <f>'Tulokset-K7'!$AQ$22</f>
        <v>200</v>
      </c>
      <c r="AA322" s="16">
        <f>'Tulokset-K7'!$AR$22</f>
        <v>2</v>
      </c>
      <c r="AB322" t="str">
        <f>'Tulokset-K7'!$AP$18</f>
        <v>Mistral</v>
      </c>
    </row>
    <row r="323" spans="1:28" x14ac:dyDescent="0.2">
      <c r="A323" s="16" t="str">
        <f>'Tulokset-K1'!$AP$23</f>
        <v>Kahila Otso</v>
      </c>
      <c r="B323" s="16">
        <f>'Tulokset-K1'!$AQ$23</f>
        <v>195</v>
      </c>
      <c r="C323" s="16">
        <f>'Tulokset-K1'!$AR$23</f>
        <v>0</v>
      </c>
      <c r="D323" t="str">
        <f>'Tulokset-K1'!$AP$18</f>
        <v>Mistral</v>
      </c>
      <c r="E323" s="16"/>
      <c r="F323" s="16"/>
      <c r="G323" s="16"/>
      <c r="I323" s="16" t="str">
        <f>'Tulokset-K3'!$AP$23</f>
        <v>Puharinen Pyry</v>
      </c>
      <c r="J323" s="16">
        <f>'Tulokset-K3'!$AQ$23</f>
        <v>193</v>
      </c>
      <c r="K323" s="16">
        <f>'Tulokset-K3'!$AR$23</f>
        <v>0</v>
      </c>
      <c r="L323" t="str">
        <f>'Tulokset-K3'!$AP$18</f>
        <v>GB</v>
      </c>
      <c r="Q323" s="16" t="str">
        <f>'Tulokset-K5'!$AP$23</f>
        <v>Konttila Saku</v>
      </c>
      <c r="R323" s="16">
        <f>'Tulokset-K5'!$AQ$23</f>
        <v>227</v>
      </c>
      <c r="S323" s="16">
        <f>'Tulokset-K5'!$AR$23</f>
        <v>2</v>
      </c>
      <c r="T323" t="str">
        <f>'Tulokset-K5'!$AP$18</f>
        <v>Patteri</v>
      </c>
      <c r="Y323" s="16" t="str">
        <f>'Tulokset-K7'!$AP$23</f>
        <v>Kahila Otso</v>
      </c>
      <c r="Z323" s="16">
        <f>'Tulokset-K7'!$AQ$23</f>
        <v>192</v>
      </c>
      <c r="AA323" s="16">
        <f>'Tulokset-K7'!$AR$23</f>
        <v>2</v>
      </c>
      <c r="AB323" t="str">
        <f>'Tulokset-K7'!$AP$18</f>
        <v>Mistral</v>
      </c>
    </row>
    <row r="324" spans="1:28" x14ac:dyDescent="0.2">
      <c r="A324" s="16" t="str">
        <f>'Tulokset-K1'!$AP$24</f>
        <v>Lönnroth Magnus</v>
      </c>
      <c r="B324" s="16">
        <f>'Tulokset-K1'!$AQ$24</f>
        <v>204</v>
      </c>
      <c r="C324" s="16">
        <f>'Tulokset-K1'!$AR$24</f>
        <v>2</v>
      </c>
      <c r="D324" t="str">
        <f>'Tulokset-K1'!$AP$18</f>
        <v>Mistral</v>
      </c>
      <c r="E324" s="16"/>
      <c r="F324" s="16"/>
      <c r="G324" s="16"/>
      <c r="I324" s="16" t="str">
        <f>'Tulokset-K3'!$AP$24</f>
        <v>Putkisto Teemu</v>
      </c>
      <c r="J324" s="16">
        <f>'Tulokset-K3'!$AQ$24</f>
        <v>204</v>
      </c>
      <c r="K324" s="16">
        <f>'Tulokset-K3'!$AR$24</f>
        <v>0</v>
      </c>
      <c r="L324" t="str">
        <f>'Tulokset-K3'!$AP$18</f>
        <v>GB</v>
      </c>
      <c r="Q324" s="16" t="str">
        <f>'Tulokset-K5'!$AP$24</f>
        <v>Toivonen Toni</v>
      </c>
      <c r="R324" s="16">
        <f>'Tulokset-K5'!$AQ$24</f>
        <v>201</v>
      </c>
      <c r="S324" s="16">
        <f>'Tulokset-K5'!$AR$24</f>
        <v>2</v>
      </c>
      <c r="T324" t="str">
        <f>'Tulokset-K5'!$AP$18</f>
        <v>Patteri</v>
      </c>
      <c r="Y324" s="16" t="str">
        <f>'Tulokset-K7'!$AP$24</f>
        <v>Lönnroth Magnus</v>
      </c>
      <c r="Z324" s="16">
        <f>'Tulokset-K7'!$AQ$24</f>
        <v>223</v>
      </c>
      <c r="AA324" s="16">
        <f>'Tulokset-K7'!$AR$24</f>
        <v>2</v>
      </c>
      <c r="AB324" t="str">
        <f>'Tulokset-K7'!$AP$18</f>
        <v>Mistral</v>
      </c>
    </row>
    <row r="325" spans="1:28" x14ac:dyDescent="0.2">
      <c r="A325" s="16" t="str">
        <f>'Tulokset-K1'!$AT$20</f>
        <v>Ratia Jari</v>
      </c>
      <c r="B325" s="16">
        <f>'Tulokset-K1'!$AU$20</f>
        <v>170</v>
      </c>
      <c r="C325" s="16">
        <f>'Tulokset-K1'!$AV$20</f>
        <v>0</v>
      </c>
      <c r="D325" t="str">
        <f>'Tulokset-K1'!$AT$18</f>
        <v>Bay</v>
      </c>
      <c r="E325" s="16"/>
      <c r="F325" s="16"/>
      <c r="G325" s="16"/>
      <c r="I325" s="16" t="str">
        <f>'Tulokset-K3'!$AT$20</f>
        <v>Käyhkö Tomas</v>
      </c>
      <c r="J325" s="16">
        <f>'Tulokset-K3'!$AU$20</f>
        <v>179</v>
      </c>
      <c r="K325" s="16">
        <f>'Tulokset-K3'!$AV$20</f>
        <v>0</v>
      </c>
      <c r="L325" t="str">
        <f>'Tulokset-K3'!$AT$18</f>
        <v>Mainarit</v>
      </c>
      <c r="Q325" s="16" t="str">
        <f>'Tulokset-K5'!$AT$20</f>
        <v>Broms Atte</v>
      </c>
      <c r="R325" s="16">
        <f>'Tulokset-K5'!$AU$20</f>
        <v>190</v>
      </c>
      <c r="S325" s="16">
        <f>'Tulokset-K5'!$AV$20</f>
        <v>0</v>
      </c>
      <c r="T325" t="str">
        <f>'Tulokset-K5'!$AT$18</f>
        <v>TKK</v>
      </c>
      <c r="Y325" s="16" t="str">
        <f>'Tulokset-K7'!$AT$20</f>
        <v>Ranta Tony</v>
      </c>
      <c r="Z325" s="16">
        <f>'Tulokset-K7'!$AU$20</f>
        <v>194</v>
      </c>
      <c r="AA325" s="16">
        <f>'Tulokset-K7'!$AV$20</f>
        <v>2</v>
      </c>
      <c r="AB325" t="str">
        <f>'Tulokset-K7'!$AT$18</f>
        <v>TPS</v>
      </c>
    </row>
    <row r="326" spans="1:28" x14ac:dyDescent="0.2">
      <c r="A326" s="16" t="str">
        <f>'Tulokset-K1'!$AT$21</f>
        <v>Tahvanainen Santtu</v>
      </c>
      <c r="B326" s="16">
        <f>'Tulokset-K1'!$AU$21</f>
        <v>245</v>
      </c>
      <c r="C326" s="16">
        <f>'Tulokset-K1'!$AV$21</f>
        <v>2</v>
      </c>
      <c r="D326" t="str">
        <f>'Tulokset-K1'!$AT$18</f>
        <v>Bay</v>
      </c>
      <c r="E326" s="16"/>
      <c r="F326" s="16"/>
      <c r="G326" s="16"/>
      <c r="I326" s="16" t="str">
        <f>'Tulokset-K3'!$AT$21</f>
        <v>Juutilainen Lenni</v>
      </c>
      <c r="J326" s="16">
        <f>'Tulokset-K3'!$AU$21</f>
        <v>196</v>
      </c>
      <c r="K326" s="16">
        <f>'Tulokset-K3'!$AV$21</f>
        <v>2</v>
      </c>
      <c r="L326" t="str">
        <f>'Tulokset-K3'!$AT$18</f>
        <v>Mainarit</v>
      </c>
      <c r="Q326" s="16" t="str">
        <f>'Tulokset-K5'!$AT$21</f>
        <v>Kivioja Lauri</v>
      </c>
      <c r="R326" s="16">
        <f>'Tulokset-K5'!$AU$21</f>
        <v>222</v>
      </c>
      <c r="S326" s="16">
        <f>'Tulokset-K5'!$AV$21</f>
        <v>2</v>
      </c>
      <c r="T326" t="str">
        <f>'Tulokset-K5'!$AT$18</f>
        <v>TKK</v>
      </c>
      <c r="Y326" s="16" t="str">
        <f>'Tulokset-K7'!$AT$21</f>
        <v>Oksanen Jere</v>
      </c>
      <c r="Z326" s="16">
        <f>'Tulokset-K7'!$AU$21</f>
        <v>238</v>
      </c>
      <c r="AA326" s="16">
        <f>'Tulokset-K7'!$AV$21</f>
        <v>2</v>
      </c>
      <c r="AB326" t="str">
        <f>'Tulokset-K7'!$AT$18</f>
        <v>TPS</v>
      </c>
    </row>
    <row r="327" spans="1:28" x14ac:dyDescent="0.2">
      <c r="A327" s="16" t="str">
        <f>'Tulokset-K1'!$AT$22</f>
        <v>Ahokas Jesse</v>
      </c>
      <c r="B327" s="16">
        <f>'Tulokset-K1'!$AU$22</f>
        <v>242</v>
      </c>
      <c r="C327" s="16">
        <f>'Tulokset-K1'!$AV$22</f>
        <v>2</v>
      </c>
      <c r="D327" t="str">
        <f>'Tulokset-K1'!$AT$18</f>
        <v>Bay</v>
      </c>
      <c r="E327" s="16"/>
      <c r="F327" s="16"/>
      <c r="G327" s="16"/>
      <c r="I327" s="16" t="str">
        <f>'Tulokset-K3'!$AT$22</f>
        <v>Hirvonen Mikko</v>
      </c>
      <c r="J327" s="16">
        <f>'Tulokset-K3'!$AU$22</f>
        <v>202</v>
      </c>
      <c r="K327" s="16">
        <f>'Tulokset-K3'!$AV$22</f>
        <v>2</v>
      </c>
      <c r="L327" t="str">
        <f>'Tulokset-K3'!$AT$18</f>
        <v>Mainarit</v>
      </c>
      <c r="Q327" s="16" t="str">
        <f>'Tulokset-K5'!$AT$22</f>
        <v>Häggman Ville</v>
      </c>
      <c r="R327" s="16">
        <f>'Tulokset-K5'!$AU$22</f>
        <v>181</v>
      </c>
      <c r="S327" s="16">
        <f>'Tulokset-K5'!$AV$22</f>
        <v>2</v>
      </c>
      <c r="T327" t="str">
        <f>'Tulokset-K5'!$AT$18</f>
        <v>TKK</v>
      </c>
      <c r="Y327" s="16" t="str">
        <f>'Tulokset-K7'!$AT$22</f>
        <v>Oksman Karri</v>
      </c>
      <c r="Z327" s="16">
        <f>'Tulokset-K7'!$AU$22</f>
        <v>198</v>
      </c>
      <c r="AA327" s="16">
        <f>'Tulokset-K7'!$AV$22</f>
        <v>0</v>
      </c>
      <c r="AB327" t="str">
        <f>'Tulokset-K7'!$AT$18</f>
        <v>TPS</v>
      </c>
    </row>
    <row r="328" spans="1:28" x14ac:dyDescent="0.2">
      <c r="A328" s="16" t="str">
        <f>'Tulokset-K1'!$AT$23</f>
        <v>Tonteri Juhani</v>
      </c>
      <c r="B328" s="16">
        <f>'Tulokset-K1'!$AU$23</f>
        <v>214</v>
      </c>
      <c r="C328" s="16">
        <f>'Tulokset-K1'!$AV$23</f>
        <v>2</v>
      </c>
      <c r="D328" t="str">
        <f>'Tulokset-K1'!$AT$18</f>
        <v>Bay</v>
      </c>
      <c r="E328" s="16"/>
      <c r="F328" s="16"/>
      <c r="G328" s="16"/>
      <c r="I328" s="16" t="str">
        <f>'Tulokset-K3'!$AT$23</f>
        <v>Väänänen Luukas</v>
      </c>
      <c r="J328" s="16">
        <f>'Tulokset-K3'!$AU$23</f>
        <v>213</v>
      </c>
      <c r="K328" s="16">
        <f>'Tulokset-K3'!$AV$23</f>
        <v>2</v>
      </c>
      <c r="L328" t="str">
        <f>'Tulokset-K3'!$AT$18</f>
        <v>Mainarit</v>
      </c>
      <c r="Q328" s="16" t="str">
        <f>'Tulokset-K5'!$AT$23</f>
        <v>Heinonen Markus</v>
      </c>
      <c r="R328" s="16">
        <f>'Tulokset-K5'!$AU$23</f>
        <v>209</v>
      </c>
      <c r="S328" s="16">
        <f>'Tulokset-K5'!$AV$23</f>
        <v>0</v>
      </c>
      <c r="T328" t="str">
        <f>'Tulokset-K5'!$AT$18</f>
        <v>TKK</v>
      </c>
      <c r="Y328" s="16" t="str">
        <f>'Tulokset-K7'!$AT$23</f>
        <v>Marjakangas Jarno</v>
      </c>
      <c r="Z328" s="16">
        <f>'Tulokset-K7'!$AU$23</f>
        <v>162</v>
      </c>
      <c r="AA328" s="16">
        <f>'Tulokset-K7'!$AV$23</f>
        <v>0</v>
      </c>
      <c r="AB328" t="str">
        <f>'Tulokset-K7'!$AT$18</f>
        <v>TPS</v>
      </c>
    </row>
    <row r="329" spans="1:28" x14ac:dyDescent="0.2">
      <c r="A329" s="16" t="str">
        <f>'Tulokset-K1'!$AT$24</f>
        <v>Laine Henry</v>
      </c>
      <c r="B329" s="16">
        <f>'Tulokset-K1'!$AU$24</f>
        <v>138</v>
      </c>
      <c r="C329" s="16">
        <f>'Tulokset-K1'!$AV$24</f>
        <v>0</v>
      </c>
      <c r="D329" t="str">
        <f>'Tulokset-K1'!$AT$18</f>
        <v>Bay</v>
      </c>
      <c r="E329" s="16"/>
      <c r="F329" s="16"/>
      <c r="G329" s="16"/>
      <c r="I329" s="16" t="str">
        <f>'Tulokset-K3'!$AT$24</f>
        <v>Rissanen Juho</v>
      </c>
      <c r="J329" s="16">
        <f>'Tulokset-K3'!$AU$24</f>
        <v>213</v>
      </c>
      <c r="K329" s="16">
        <f>'Tulokset-K3'!$AV$24</f>
        <v>2</v>
      </c>
      <c r="L329" t="str">
        <f>'Tulokset-K3'!$AT$18</f>
        <v>Mainarit</v>
      </c>
      <c r="Q329" s="16" t="str">
        <f>'Tulokset-K5'!$AT$24</f>
        <v>Salonen Petteri</v>
      </c>
      <c r="R329" s="16">
        <f>'Tulokset-K5'!$AU$24</f>
        <v>166</v>
      </c>
      <c r="S329" s="16">
        <f>'Tulokset-K5'!$AV$24</f>
        <v>0</v>
      </c>
      <c r="T329" t="str">
        <f>'Tulokset-K5'!$AT$18</f>
        <v>TKK</v>
      </c>
      <c r="Y329" s="16" t="str">
        <f>'Tulokset-K7'!$AT$24</f>
        <v>Valaranta Samu</v>
      </c>
      <c r="Z329" s="16">
        <f>'Tulokset-K7'!$AU$24</f>
        <v>221</v>
      </c>
      <c r="AA329" s="16">
        <f>'Tulokset-K7'!$AV$24</f>
        <v>0</v>
      </c>
      <c r="AB329" t="str">
        <f>'Tulokset-K7'!$AT$18</f>
        <v>TPS</v>
      </c>
    </row>
    <row r="330" spans="1:28" x14ac:dyDescent="0.2">
      <c r="A330" s="16" t="str">
        <f>'Tulokset-K1'!$AP$31</f>
        <v>Palermaa Osku</v>
      </c>
      <c r="B330" s="16">
        <f>'Tulokset-K1'!$AQ$31</f>
        <v>214</v>
      </c>
      <c r="C330" s="16">
        <f>'Tulokset-K1'!$AR$31</f>
        <v>2</v>
      </c>
      <c r="D330" t="str">
        <f>'Tulokset-K1'!$AP$29</f>
        <v>Patteri</v>
      </c>
      <c r="E330" s="16"/>
      <c r="F330" s="16"/>
      <c r="G330" s="16"/>
      <c r="I330" s="16" t="str">
        <f>'Tulokset-K3'!$AP$31</f>
        <v>Luoto Timo</v>
      </c>
      <c r="J330" s="16">
        <f>'Tulokset-K3'!$AQ$31</f>
        <v>208</v>
      </c>
      <c r="K330" s="16">
        <f>'Tulokset-K3'!$AR$31</f>
        <v>2</v>
      </c>
      <c r="L330" t="str">
        <f>'Tulokset-K3'!$AP$29</f>
        <v>GH</v>
      </c>
      <c r="Q330" s="16" t="str">
        <f>'Tulokset-K5'!$AP$31</f>
        <v>Juutilainen Lenni</v>
      </c>
      <c r="R330" s="16">
        <f>'Tulokset-K5'!$AQ$31</f>
        <v>190</v>
      </c>
      <c r="S330" s="16">
        <f>'Tulokset-K5'!$AR$31</f>
        <v>0</v>
      </c>
      <c r="T330" t="str">
        <f>'Tulokset-K5'!$AP$29</f>
        <v>Mainarit</v>
      </c>
      <c r="Y330" s="16" t="str">
        <f>'Tulokset-K7'!$AP$31</f>
        <v>Taina Jari</v>
      </c>
      <c r="Z330" s="16">
        <f>'Tulokset-K7'!$AQ$31</f>
        <v>164</v>
      </c>
      <c r="AA330" s="16">
        <f>'Tulokset-K7'!$AR$31</f>
        <v>0</v>
      </c>
      <c r="AB330" t="str">
        <f>'Tulokset-K7'!$AP$29</f>
        <v>AllStars</v>
      </c>
    </row>
    <row r="331" spans="1:28" x14ac:dyDescent="0.2">
      <c r="A331" s="16" t="str">
        <f>'Tulokset-K1'!$AP$32</f>
        <v>Ros Sebastian</v>
      </c>
      <c r="B331" s="16">
        <f>'Tulokset-K1'!$AQ$32</f>
        <v>234</v>
      </c>
      <c r="C331" s="16">
        <f>'Tulokset-K1'!$AR$32</f>
        <v>2</v>
      </c>
      <c r="D331" t="str">
        <f>'Tulokset-K1'!$AP$29</f>
        <v>Patteri</v>
      </c>
      <c r="E331" s="16"/>
      <c r="F331" s="16"/>
      <c r="G331" s="16"/>
      <c r="I331" s="16" t="str">
        <f>'Tulokset-K3'!$AP$32</f>
        <v>Partinen Risto</v>
      </c>
      <c r="J331" s="16">
        <f>'Tulokset-K3'!$AQ$32</f>
        <v>205</v>
      </c>
      <c r="K331" s="16">
        <f>'Tulokset-K3'!$AR$32</f>
        <v>2</v>
      </c>
      <c r="L331" t="str">
        <f>'Tulokset-K3'!$AP$29</f>
        <v>GH</v>
      </c>
      <c r="Q331" s="16" t="str">
        <f>'Tulokset-K5'!$AP$32</f>
        <v>Heino Mika</v>
      </c>
      <c r="R331" s="16">
        <f>'Tulokset-K5'!$AQ$32</f>
        <v>181</v>
      </c>
      <c r="S331" s="16">
        <f>'Tulokset-K5'!$AR$32</f>
        <v>0</v>
      </c>
      <c r="T331" t="str">
        <f>'Tulokset-K5'!$AP$29</f>
        <v>Mainarit</v>
      </c>
      <c r="Y331" s="16" t="str">
        <f>'Tulokset-K7'!$AP$32</f>
        <v>Oksanen Mika</v>
      </c>
      <c r="Z331" s="16">
        <f>'Tulokset-K7'!$AQ$32</f>
        <v>215</v>
      </c>
      <c r="AA331" s="16">
        <f>'Tulokset-K7'!$AR$32</f>
        <v>2</v>
      </c>
      <c r="AB331" t="str">
        <f>'Tulokset-K7'!$AP$29</f>
        <v>AllStars</v>
      </c>
    </row>
    <row r="332" spans="1:28" x14ac:dyDescent="0.2">
      <c r="A332" s="16" t="str">
        <f>'Tulokset-K1'!$AP$33</f>
        <v>Hilokoski Karo</v>
      </c>
      <c r="B332" s="16">
        <f>'Tulokset-K1'!$AQ$33</f>
        <v>189</v>
      </c>
      <c r="C332" s="16">
        <f>'Tulokset-K1'!$AR$33</f>
        <v>0</v>
      </c>
      <c r="D332" t="str">
        <f>'Tulokset-K1'!$AP$29</f>
        <v>Patteri</v>
      </c>
      <c r="E332" s="16"/>
      <c r="F332" s="16"/>
      <c r="G332" s="16"/>
      <c r="I332" s="16" t="str">
        <f>'Tulokset-K3'!$AP$33</f>
        <v>Päiviö Patrik</v>
      </c>
      <c r="J332" s="16">
        <f>'Tulokset-K3'!$AQ$33</f>
        <v>171</v>
      </c>
      <c r="K332" s="16">
        <f>'Tulokset-K3'!$AR$33</f>
        <v>0</v>
      </c>
      <c r="L332" t="str">
        <f>'Tulokset-K3'!$AP$29</f>
        <v>GH</v>
      </c>
      <c r="Q332" s="16" t="str">
        <f>'Tulokset-K5'!$AP$33</f>
        <v>Väänänen Luukas</v>
      </c>
      <c r="R332" s="16">
        <f>'Tulokset-K5'!$AQ$33</f>
        <v>199</v>
      </c>
      <c r="S332" s="16">
        <f>'Tulokset-K5'!$AR$33</f>
        <v>2</v>
      </c>
      <c r="T332" t="str">
        <f>'Tulokset-K5'!$AP$29</f>
        <v>Mainarit</v>
      </c>
      <c r="Y332" s="16" t="str">
        <f>'Tulokset-K7'!$AP$33</f>
        <v>Susiluoto Sebastian</v>
      </c>
      <c r="Z332" s="16">
        <f>'Tulokset-K7'!$AQ$33</f>
        <v>188</v>
      </c>
      <c r="AA332" s="16">
        <f>'Tulokset-K7'!$AR$33</f>
        <v>0</v>
      </c>
      <c r="AB332" t="str">
        <f>'Tulokset-K7'!$AP$29</f>
        <v>AllStars</v>
      </c>
    </row>
    <row r="333" spans="1:28" x14ac:dyDescent="0.2">
      <c r="A333" s="16" t="str">
        <f>'Tulokset-K1'!$AP$34</f>
        <v>Javanainen Sami</v>
      </c>
      <c r="B333" s="16">
        <f>'Tulokset-K1'!$AQ$34</f>
        <v>202</v>
      </c>
      <c r="C333" s="16">
        <f>'Tulokset-K1'!$AR$34</f>
        <v>2</v>
      </c>
      <c r="D333" t="str">
        <f>'Tulokset-K1'!$AP$29</f>
        <v>Patteri</v>
      </c>
      <c r="E333" s="16"/>
      <c r="F333" s="16"/>
      <c r="G333" s="16"/>
      <c r="I333" s="16" t="str">
        <f>'Tulokset-K3'!$AP$34</f>
        <v>Melanen Markus</v>
      </c>
      <c r="J333" s="16">
        <f>'Tulokset-K3'!$AQ$34</f>
        <v>161</v>
      </c>
      <c r="K333" s="16">
        <f>'Tulokset-K3'!$AR$34</f>
        <v>0</v>
      </c>
      <c r="L333" t="str">
        <f>'Tulokset-K3'!$AP$29</f>
        <v>GH</v>
      </c>
      <c r="Q333" s="16" t="str">
        <f>'Tulokset-K5'!$AP$34</f>
        <v>Jehkinen Joonas</v>
      </c>
      <c r="R333" s="16">
        <f>'Tulokset-K5'!$AQ$34</f>
        <v>231</v>
      </c>
      <c r="S333" s="16">
        <f>'Tulokset-K5'!$AR$34</f>
        <v>2</v>
      </c>
      <c r="T333" t="str">
        <f>'Tulokset-K5'!$AP$29</f>
        <v>Mainarit</v>
      </c>
      <c r="Y333" s="16" t="str">
        <f>'Tulokset-K7'!$AP$34</f>
        <v>Veijanen Markku</v>
      </c>
      <c r="Z333" s="16">
        <f>'Tulokset-K7'!$AQ$34</f>
        <v>238</v>
      </c>
      <c r="AA333" s="16">
        <f>'Tulokset-K7'!$AR$34</f>
        <v>0</v>
      </c>
      <c r="AB333" t="str">
        <f>'Tulokset-K7'!$AP$29</f>
        <v>AllStars</v>
      </c>
    </row>
    <row r="334" spans="1:28" x14ac:dyDescent="0.2">
      <c r="A334" s="16" t="str">
        <f>'Tulokset-K1'!$AP$35</f>
        <v>Konttila Saku</v>
      </c>
      <c r="B334" s="16">
        <f>'Tulokset-K1'!$AQ$35</f>
        <v>172</v>
      </c>
      <c r="C334" s="16">
        <f>'Tulokset-K1'!$AR$35</f>
        <v>0</v>
      </c>
      <c r="D334" t="str">
        <f>'Tulokset-K1'!$AP$29</f>
        <v>Patteri</v>
      </c>
      <c r="E334" s="16"/>
      <c r="F334" s="16"/>
      <c r="G334" s="16"/>
      <c r="I334" s="16" t="str">
        <f>'Tulokset-K3'!$AP$35</f>
        <v>Hietarinne Klaus-Kristian</v>
      </c>
      <c r="J334" s="16">
        <f>'Tulokset-K3'!$AQ$35</f>
        <v>156</v>
      </c>
      <c r="K334" s="16">
        <f>'Tulokset-K3'!$AR$35</f>
        <v>0</v>
      </c>
      <c r="L334" t="str">
        <f>'Tulokset-K3'!$AP$29</f>
        <v>GH</v>
      </c>
      <c r="Q334" s="16" t="str">
        <f>'Tulokset-K5'!$AP$35</f>
        <v>Rissanen Juho</v>
      </c>
      <c r="R334" s="16">
        <f>'Tulokset-K5'!$AQ$35</f>
        <v>226</v>
      </c>
      <c r="S334" s="16">
        <f>'Tulokset-K5'!$AR$35</f>
        <v>2</v>
      </c>
      <c r="T334" t="str">
        <f>'Tulokset-K5'!$AP$29</f>
        <v>Mainarit</v>
      </c>
      <c r="Y334" s="16" t="str">
        <f>'Tulokset-K7'!$AP$35</f>
        <v>Oksanen Niko</v>
      </c>
      <c r="Z334" s="16">
        <f>'Tulokset-K7'!$AQ$35</f>
        <v>224</v>
      </c>
      <c r="AA334" s="16">
        <f>'Tulokset-K7'!$AR$35</f>
        <v>2</v>
      </c>
      <c r="AB334" t="str">
        <f>'Tulokset-K7'!$AP$29</f>
        <v>AllStars</v>
      </c>
    </row>
    <row r="335" spans="1:28" x14ac:dyDescent="0.2">
      <c r="A335" s="16" t="str">
        <f>'Tulokset-K1'!$AT$31</f>
        <v>Oksanen Mika</v>
      </c>
      <c r="B335" s="16">
        <f>'Tulokset-K1'!$AU$31</f>
        <v>164</v>
      </c>
      <c r="C335" s="16">
        <f>'Tulokset-K1'!$AV$31</f>
        <v>0</v>
      </c>
      <c r="D335" t="str">
        <f>'Tulokset-K1'!$AT$29</f>
        <v>AllStars</v>
      </c>
      <c r="E335" s="16"/>
      <c r="F335" s="16"/>
      <c r="G335" s="16"/>
      <c r="I335" s="16" t="str">
        <f>'Tulokset-K3'!$AT$31</f>
        <v>Hilokoski Karo</v>
      </c>
      <c r="J335" s="16">
        <f>'Tulokset-K3'!$AU$31</f>
        <v>204</v>
      </c>
      <c r="K335" s="16">
        <f>'Tulokset-K3'!$AV$31</f>
        <v>0</v>
      </c>
      <c r="L335" t="str">
        <f>'Tulokset-K3'!$AT$29</f>
        <v>Patteri</v>
      </c>
      <c r="Q335" s="16" t="str">
        <f>'Tulokset-K5'!$AT$31</f>
        <v>Ratia Jari</v>
      </c>
      <c r="R335" s="16">
        <f>'Tulokset-K5'!$AU$31</f>
        <v>209</v>
      </c>
      <c r="S335" s="16">
        <f>'Tulokset-K5'!$AV$31</f>
        <v>2</v>
      </c>
      <c r="T335" t="str">
        <f>'Tulokset-K5'!$AT$29</f>
        <v>Bay</v>
      </c>
      <c r="Y335" s="16" t="str">
        <f>'Tulokset-K7'!$AT$31</f>
        <v>Tahvanainen Santtu</v>
      </c>
      <c r="Z335" s="16">
        <f>'Tulokset-K7'!$AU$31</f>
        <v>225</v>
      </c>
      <c r="AA335" s="16">
        <f>'Tulokset-K7'!$AV$31</f>
        <v>2</v>
      </c>
      <c r="AB335" t="str">
        <f>'Tulokset-K7'!$AT$29</f>
        <v>Bay</v>
      </c>
    </row>
    <row r="336" spans="1:28" x14ac:dyDescent="0.2">
      <c r="A336" s="16" t="str">
        <f>'Tulokset-K1'!$AT$32</f>
        <v>Oksanen Joni</v>
      </c>
      <c r="B336" s="16">
        <f>'Tulokset-K1'!$AU$32</f>
        <v>212</v>
      </c>
      <c r="C336" s="16">
        <f>'Tulokset-K1'!$AV$32</f>
        <v>0</v>
      </c>
      <c r="D336" t="str">
        <f>'Tulokset-K1'!$AT$29</f>
        <v>AllStars</v>
      </c>
      <c r="E336" s="16"/>
      <c r="F336" s="16"/>
      <c r="G336" s="16"/>
      <c r="I336" s="16" t="str">
        <f>'Tulokset-K3'!$AT$32</f>
        <v>Teivainen Tommi</v>
      </c>
      <c r="J336" s="16">
        <f>'Tulokset-K3'!$AU$32</f>
        <v>183</v>
      </c>
      <c r="K336" s="16">
        <f>'Tulokset-K3'!$AV$32</f>
        <v>0</v>
      </c>
      <c r="L336" t="str">
        <f>'Tulokset-K3'!$AT$29</f>
        <v>Patteri</v>
      </c>
      <c r="Q336" s="16" t="str">
        <f>'Tulokset-K5'!$AT$32</f>
        <v>Leskinen Roni</v>
      </c>
      <c r="R336" s="16">
        <f>'Tulokset-K5'!$AU$32</f>
        <v>233</v>
      </c>
      <c r="S336" s="16">
        <f>'Tulokset-K5'!$AV$32</f>
        <v>2</v>
      </c>
      <c r="T336" t="str">
        <f>'Tulokset-K5'!$AT$29</f>
        <v>Bay</v>
      </c>
      <c r="Y336" s="16" t="str">
        <f>'Tulokset-K7'!$AT$32</f>
        <v>Ryhänen Teppo</v>
      </c>
      <c r="Z336" s="16">
        <f>'Tulokset-K7'!$AU$32</f>
        <v>199</v>
      </c>
      <c r="AA336" s="16">
        <f>'Tulokset-K7'!$AV$32</f>
        <v>0</v>
      </c>
      <c r="AB336" t="str">
        <f>'Tulokset-K7'!$AT$29</f>
        <v>Bay</v>
      </c>
    </row>
    <row r="337" spans="1:28" x14ac:dyDescent="0.2">
      <c r="A337" s="16" t="str">
        <f>'Tulokset-K1'!$AT$33</f>
        <v>Mukkula Rami</v>
      </c>
      <c r="B337" s="16">
        <f>'Tulokset-K1'!$AU$33</f>
        <v>209</v>
      </c>
      <c r="C337" s="16">
        <f>'Tulokset-K1'!$AV$33</f>
        <v>2</v>
      </c>
      <c r="D337" t="str">
        <f>'Tulokset-K1'!$AT$29</f>
        <v>AllStars</v>
      </c>
      <c r="E337" s="16"/>
      <c r="F337" s="16"/>
      <c r="G337" s="16"/>
      <c r="I337" s="16" t="str">
        <f>'Tulokset-K3'!$AT$33</f>
        <v>Petäjämaa Markku</v>
      </c>
      <c r="J337" s="16">
        <f>'Tulokset-K3'!$AU$33</f>
        <v>225</v>
      </c>
      <c r="K337" s="16">
        <f>'Tulokset-K3'!$AV$33</f>
        <v>2</v>
      </c>
      <c r="L337" t="str">
        <f>'Tulokset-K3'!$AT$29</f>
        <v>Patteri</v>
      </c>
      <c r="Q337" s="16" t="str">
        <f>'Tulokset-K5'!$AT$33</f>
        <v>Laine Henry</v>
      </c>
      <c r="R337" s="16">
        <f>'Tulokset-K5'!$AU$33</f>
        <v>185</v>
      </c>
      <c r="S337" s="16">
        <f>'Tulokset-K5'!$AV$33</f>
        <v>0</v>
      </c>
      <c r="T337" t="str">
        <f>'Tulokset-K5'!$AT$29</f>
        <v>Bay</v>
      </c>
      <c r="Y337" s="16" t="str">
        <f>'Tulokset-K7'!$AT$33</f>
        <v>Laine Henry</v>
      </c>
      <c r="Z337" s="16">
        <f>'Tulokset-K7'!$AU$33</f>
        <v>190</v>
      </c>
      <c r="AA337" s="16">
        <f>'Tulokset-K7'!$AV$33</f>
        <v>2</v>
      </c>
      <c r="AB337" t="str">
        <f>'Tulokset-K7'!$AT$29</f>
        <v>Bay</v>
      </c>
    </row>
    <row r="338" spans="1:28" x14ac:dyDescent="0.2">
      <c r="A338" s="16" t="str">
        <f>'Tulokset-K1'!$AT$34</f>
        <v>Veijanen Markku</v>
      </c>
      <c r="B338" s="16">
        <f>'Tulokset-K1'!$AU$34</f>
        <v>201</v>
      </c>
      <c r="C338" s="16">
        <f>'Tulokset-K1'!$AV$34</f>
        <v>0</v>
      </c>
      <c r="D338" t="str">
        <f>'Tulokset-K1'!$AT$29</f>
        <v>AllStars</v>
      </c>
      <c r="E338" s="16"/>
      <c r="F338" s="16"/>
      <c r="G338" s="16"/>
      <c r="I338" s="16" t="str">
        <f>'Tulokset-K3'!$AT$34</f>
        <v>Javanainen Sami</v>
      </c>
      <c r="J338" s="16">
        <f>'Tulokset-K3'!$AU$34</f>
        <v>202</v>
      </c>
      <c r="K338" s="16">
        <f>'Tulokset-K3'!$AV$34</f>
        <v>2</v>
      </c>
      <c r="L338" t="str">
        <f>'Tulokset-K3'!$AT$29</f>
        <v>Patteri</v>
      </c>
      <c r="Q338" s="16" t="str">
        <f>'Tulokset-K5'!$AT$34</f>
        <v>Ahokas Jesse</v>
      </c>
      <c r="R338" s="16">
        <f>'Tulokset-K5'!$AU$34</f>
        <v>208</v>
      </c>
      <c r="S338" s="16">
        <f>'Tulokset-K5'!$AV$34</f>
        <v>0</v>
      </c>
      <c r="T338" t="str">
        <f>'Tulokset-K5'!$AT$29</f>
        <v>Bay</v>
      </c>
      <c r="Y338" s="16" t="str">
        <f>'Tulokset-K7'!$AT$34</f>
        <v>Ahokas Jesse</v>
      </c>
      <c r="Z338" s="16">
        <f>'Tulokset-K7'!$AU$34</f>
        <v>257</v>
      </c>
      <c r="AA338" s="16">
        <f>'Tulokset-K7'!$AV$34</f>
        <v>2</v>
      </c>
      <c r="AB338" t="str">
        <f>'Tulokset-K7'!$AT$29</f>
        <v>Bay</v>
      </c>
    </row>
    <row r="339" spans="1:28" x14ac:dyDescent="0.2">
      <c r="A339" s="16" t="str">
        <f>'Tulokset-K1'!$AT$35</f>
        <v>Oksanen Niko</v>
      </c>
      <c r="B339" s="16">
        <f>'Tulokset-K1'!$AU$35</f>
        <v>278</v>
      </c>
      <c r="C339" s="16">
        <f>'Tulokset-K1'!$AV$35</f>
        <v>2</v>
      </c>
      <c r="D339" t="str">
        <f>'Tulokset-K1'!$AT$29</f>
        <v>AllStars</v>
      </c>
      <c r="E339" s="16"/>
      <c r="F339" s="16"/>
      <c r="G339" s="16"/>
      <c r="I339" s="16" t="str">
        <f>'Tulokset-K3'!$AT$35</f>
        <v>Toivonen Toni</v>
      </c>
      <c r="J339" s="16">
        <f>'Tulokset-K3'!$AU$35</f>
        <v>203</v>
      </c>
      <c r="K339" s="16">
        <f>'Tulokset-K3'!$AV$35</f>
        <v>2</v>
      </c>
      <c r="L339" t="str">
        <f>'Tulokset-K3'!$AT$29</f>
        <v>Patteri</v>
      </c>
      <c r="Q339" s="16" t="str">
        <f>'Tulokset-K5'!$AT$35</f>
        <v>Tonteri Juhani</v>
      </c>
      <c r="R339" s="16">
        <f>'Tulokset-K5'!$AU$35</f>
        <v>191</v>
      </c>
      <c r="S339" s="16">
        <f>'Tulokset-K5'!$AV$35</f>
        <v>0</v>
      </c>
      <c r="T339" t="str">
        <f>'Tulokset-K5'!$AT$29</f>
        <v>Bay</v>
      </c>
      <c r="Y339" s="16" t="str">
        <f>'Tulokset-K7'!$AT$35</f>
        <v>Tonteri Juhani</v>
      </c>
      <c r="Z339" s="16">
        <f>'Tulokset-K7'!$AU$35</f>
        <v>205</v>
      </c>
      <c r="AA339" s="16">
        <f>'Tulokset-K7'!$AV$35</f>
        <v>0</v>
      </c>
      <c r="AB339" t="str">
        <f>'Tulokset-K7'!$AT$29</f>
        <v>Bay</v>
      </c>
    </row>
    <row r="340" spans="1:28" x14ac:dyDescent="0.2">
      <c r="A340" s="16" t="str">
        <f>'Tulokset-K1'!$AP$42</f>
        <v>Käyhkö Tomas</v>
      </c>
      <c r="B340" s="16">
        <f>'Tulokset-K1'!$AQ$42</f>
        <v>219</v>
      </c>
      <c r="C340" s="16">
        <f>'Tulokset-K1'!$AR$42</f>
        <v>2</v>
      </c>
      <c r="D340" t="str">
        <f>'Tulokset-K1'!$AP$40</f>
        <v>Mainarit</v>
      </c>
      <c r="E340" s="16"/>
      <c r="F340" s="16"/>
      <c r="G340" s="16"/>
      <c r="I340" s="16" t="str">
        <f>'Tulokset-K3'!$AP$42</f>
        <v>Pirhonen Jarkko</v>
      </c>
      <c r="J340" s="16">
        <f>'Tulokset-K3'!$AQ$42</f>
        <v>213</v>
      </c>
      <c r="K340" s="16">
        <f>'Tulokset-K3'!$AR$42</f>
        <v>0</v>
      </c>
      <c r="L340" t="str">
        <f>'Tulokset-K3'!$AP$40</f>
        <v>BcStory</v>
      </c>
      <c r="Q340" s="16" t="str">
        <f>'Tulokset-K5'!$AP$42</f>
        <v>Juselius Matti</v>
      </c>
      <c r="R340" s="16">
        <f>'Tulokset-K5'!$AQ$42</f>
        <v>205</v>
      </c>
      <c r="S340" s="16">
        <f>'Tulokset-K5'!$AR$42</f>
        <v>0</v>
      </c>
      <c r="T340" t="str">
        <f>'Tulokset-K5'!$AP$40</f>
        <v>RäMe</v>
      </c>
      <c r="Y340" s="16" t="str">
        <f>'Tulokset-K7'!$AP$42</f>
        <v>Hilokoski Karo</v>
      </c>
      <c r="Z340" s="16">
        <f>'Tulokset-K7'!$AQ$42</f>
        <v>190</v>
      </c>
      <c r="AA340" s="16">
        <f>'Tulokset-K7'!$AR$42</f>
        <v>0</v>
      </c>
      <c r="AB340" t="str">
        <f>'Tulokset-K7'!$AP$40</f>
        <v>Patteri</v>
      </c>
    </row>
    <row r="341" spans="1:28" x14ac:dyDescent="0.2">
      <c r="A341" s="16" t="str">
        <f>'Tulokset-K1'!$AP$43</f>
        <v>Juutilainen Lenni</v>
      </c>
      <c r="B341" s="16">
        <f>'Tulokset-K1'!$AQ$43</f>
        <v>235</v>
      </c>
      <c r="C341" s="16">
        <f>'Tulokset-K1'!$AR$43</f>
        <v>2</v>
      </c>
      <c r="D341" t="str">
        <f>'Tulokset-K1'!$AP$40</f>
        <v>Mainarit</v>
      </c>
      <c r="E341" s="16"/>
      <c r="F341" s="16"/>
      <c r="G341" s="16"/>
      <c r="I341" s="16" t="str">
        <f>'Tulokset-K3'!$AP$43</f>
        <v>Haldén Niko</v>
      </c>
      <c r="J341" s="16">
        <f>'Tulokset-K3'!$AQ$43</f>
        <v>213</v>
      </c>
      <c r="K341" s="16">
        <f>'Tulokset-K3'!$AR$43</f>
        <v>2</v>
      </c>
      <c r="L341" t="str">
        <f>'Tulokset-K3'!$AP$40</f>
        <v>BcStory</v>
      </c>
      <c r="Q341" s="16" t="str">
        <f>'Tulokset-K5'!$AP$43</f>
        <v>Huusko Kalle</v>
      </c>
      <c r="R341" s="16">
        <f>'Tulokset-K5'!$AQ$43</f>
        <v>198</v>
      </c>
      <c r="S341" s="16">
        <f>'Tulokset-K5'!$AR$43</f>
        <v>0</v>
      </c>
      <c r="T341" t="str">
        <f>'Tulokset-K5'!$AP$40</f>
        <v>RäMe</v>
      </c>
      <c r="Y341" s="16" t="str">
        <f>'Tulokset-K7'!$AP$43</f>
        <v>Palermaa Osku</v>
      </c>
      <c r="Z341" s="16">
        <f>'Tulokset-K7'!$AQ$43</f>
        <v>173</v>
      </c>
      <c r="AA341" s="16">
        <f>'Tulokset-K7'!$AR$43</f>
        <v>0</v>
      </c>
      <c r="AB341" t="str">
        <f>'Tulokset-K7'!$AP$40</f>
        <v>Patteri</v>
      </c>
    </row>
    <row r="342" spans="1:28" x14ac:dyDescent="0.2">
      <c r="A342" s="16" t="str">
        <f>'Tulokset-K1'!$AP$44</f>
        <v>Hirvonen Mikko</v>
      </c>
      <c r="B342" s="16">
        <f>'Tulokset-K1'!$AQ$44</f>
        <v>167</v>
      </c>
      <c r="C342" s="16">
        <f>'Tulokset-K1'!$AR$44</f>
        <v>1</v>
      </c>
      <c r="D342" t="str">
        <f>'Tulokset-K1'!$AP$40</f>
        <v>Mainarit</v>
      </c>
      <c r="E342" s="16"/>
      <c r="F342" s="16"/>
      <c r="G342" s="16"/>
      <c r="I342" s="16" t="str">
        <f>'Tulokset-K3'!$AP$44</f>
        <v>Keskiruokanen Markus</v>
      </c>
      <c r="J342" s="16">
        <f>'Tulokset-K3'!$AQ$44</f>
        <v>200</v>
      </c>
      <c r="K342" s="16">
        <f>'Tulokset-K3'!$AR$44</f>
        <v>2</v>
      </c>
      <c r="L342" t="str">
        <f>'Tulokset-K3'!$AP$40</f>
        <v>BcStory</v>
      </c>
      <c r="Q342" s="16" t="str">
        <f>'Tulokset-K5'!$AP$44</f>
        <v>Mäyry Pekka</v>
      </c>
      <c r="R342" s="16">
        <f>'Tulokset-K5'!$AQ$44</f>
        <v>201</v>
      </c>
      <c r="S342" s="16">
        <f>'Tulokset-K5'!$AR$44</f>
        <v>0</v>
      </c>
      <c r="T342" t="str">
        <f>'Tulokset-K5'!$AP$40</f>
        <v>RäMe</v>
      </c>
      <c r="Y342" s="16" t="str">
        <f>'Tulokset-K7'!$AP$44</f>
        <v>Javanainen Sami</v>
      </c>
      <c r="Z342" s="16">
        <f>'Tulokset-K7'!$AQ$44</f>
        <v>224</v>
      </c>
      <c r="AA342" s="16">
        <f>'Tulokset-K7'!$AR$44</f>
        <v>2</v>
      </c>
      <c r="AB342" t="str">
        <f>'Tulokset-K7'!$AP$40</f>
        <v>Patteri</v>
      </c>
    </row>
    <row r="343" spans="1:28" x14ac:dyDescent="0.2">
      <c r="A343" s="16" t="str">
        <f>'Tulokset-K1'!$AP$45</f>
        <v>Väänänen Luukas</v>
      </c>
      <c r="B343" s="16">
        <f>'Tulokset-K1'!$AQ$45</f>
        <v>190</v>
      </c>
      <c r="C343" s="16">
        <f>'Tulokset-K1'!$AR$45</f>
        <v>0</v>
      </c>
      <c r="D343" t="str">
        <f>'Tulokset-K1'!$AP$40</f>
        <v>Mainarit</v>
      </c>
      <c r="E343" s="16"/>
      <c r="F343" s="16"/>
      <c r="G343" s="16"/>
      <c r="I343" s="16" t="str">
        <f>'Tulokset-K3'!$AP$45</f>
        <v>Salomaa Kaaron</v>
      </c>
      <c r="J343" s="16">
        <f>'Tulokset-K3'!$AQ$45</f>
        <v>222</v>
      </c>
      <c r="K343" s="16">
        <f>'Tulokset-K3'!$AR$45</f>
        <v>0</v>
      </c>
      <c r="L343" t="str">
        <f>'Tulokset-K3'!$AP$40</f>
        <v>BcStory</v>
      </c>
      <c r="Q343" s="16" t="str">
        <f>'Tulokset-K5'!$AP$45</f>
        <v>Lindholm Jesse</v>
      </c>
      <c r="R343" s="16">
        <f>'Tulokset-K5'!$AQ$45</f>
        <v>175</v>
      </c>
      <c r="S343" s="16">
        <f>'Tulokset-K5'!$AR$45</f>
        <v>0</v>
      </c>
      <c r="T343" t="str">
        <f>'Tulokset-K5'!$AP$40</f>
        <v>RäMe</v>
      </c>
      <c r="Y343" s="16" t="str">
        <f>'Tulokset-K7'!$AP$45</f>
        <v>Laine Jussi</v>
      </c>
      <c r="Z343" s="16">
        <f>'Tulokset-K7'!$AQ$45</f>
        <v>236</v>
      </c>
      <c r="AA343" s="16">
        <f>'Tulokset-K7'!$AR$45</f>
        <v>2</v>
      </c>
      <c r="AB343" t="str">
        <f>'Tulokset-K7'!$AP$40</f>
        <v>Patteri</v>
      </c>
    </row>
    <row r="344" spans="1:28" x14ac:dyDescent="0.2">
      <c r="A344" s="16" t="str">
        <f>'Tulokset-K1'!$AP$46</f>
        <v>Rissanen Juho</v>
      </c>
      <c r="B344" s="16">
        <f>'Tulokset-K1'!$AQ$46</f>
        <v>183</v>
      </c>
      <c r="C344" s="16">
        <f>'Tulokset-K1'!$AR$46</f>
        <v>0</v>
      </c>
      <c r="D344" t="str">
        <f>'Tulokset-K1'!$AP$40</f>
        <v>Mainarit</v>
      </c>
      <c r="E344" s="16"/>
      <c r="F344" s="16"/>
      <c r="G344" s="16"/>
      <c r="I344" s="16" t="str">
        <f>'Tulokset-K3'!$AP$46</f>
        <v>Juutilainen Santtu</v>
      </c>
      <c r="J344" s="16">
        <f>'Tulokset-K3'!$AQ$46</f>
        <v>180</v>
      </c>
      <c r="K344" s="16">
        <f>'Tulokset-K3'!$AR$46</f>
        <v>0</v>
      </c>
      <c r="L344" t="str">
        <f>'Tulokset-K3'!$AP$40</f>
        <v>BcStory</v>
      </c>
      <c r="Q344" s="16" t="str">
        <f>'Tulokset-K5'!$AP$46</f>
        <v>Halme Ari</v>
      </c>
      <c r="R344" s="16">
        <f>'Tulokset-K5'!$AQ$46</f>
        <v>193</v>
      </c>
      <c r="S344" s="16">
        <f>'Tulokset-K5'!$AR$46</f>
        <v>0</v>
      </c>
      <c r="T344" t="str">
        <f>'Tulokset-K5'!$AP$40</f>
        <v>RäMe</v>
      </c>
      <c r="Y344" s="16" t="str">
        <f>'Tulokset-K7'!$AP$46</f>
        <v>Konttila Saku</v>
      </c>
      <c r="Z344" s="16">
        <f>'Tulokset-K7'!$AQ$46</f>
        <v>222</v>
      </c>
      <c r="AA344" s="16">
        <f>'Tulokset-K7'!$AR$46</f>
        <v>2</v>
      </c>
      <c r="AB344" t="str">
        <f>'Tulokset-K7'!$AP$40</f>
        <v>Patteri</v>
      </c>
    </row>
    <row r="345" spans="1:28" x14ac:dyDescent="0.2">
      <c r="A345" s="16" t="str">
        <f>'Tulokset-K1'!$AT$42</f>
        <v>Hietarinne Klaus-Kristian</v>
      </c>
      <c r="B345" s="16">
        <f>'Tulokset-K1'!$AU$42</f>
        <v>201</v>
      </c>
      <c r="C345" s="16">
        <f>'Tulokset-K1'!$AV$42</f>
        <v>0</v>
      </c>
      <c r="D345" t="str">
        <f>'Tulokset-K1'!$AT$40</f>
        <v>GH</v>
      </c>
      <c r="E345" s="16"/>
      <c r="F345" s="16"/>
      <c r="G345" s="16"/>
      <c r="I345" s="16" t="str">
        <f>'Tulokset-K3'!$AT$42</f>
        <v>Ranta Tony</v>
      </c>
      <c r="J345" s="16">
        <f>'Tulokset-K3'!$AU$42</f>
        <v>228</v>
      </c>
      <c r="K345" s="16">
        <f>'Tulokset-K3'!$AV$42</f>
        <v>2</v>
      </c>
      <c r="L345" t="str">
        <f>'Tulokset-K3'!$AT$40</f>
        <v>TPS</v>
      </c>
      <c r="Q345" s="16" t="str">
        <f>'Tulokset-K5'!$AT$42</f>
        <v>Jähi Joonas</v>
      </c>
      <c r="R345" s="16">
        <f>'Tulokset-K5'!$AU$42</f>
        <v>231</v>
      </c>
      <c r="S345" s="16">
        <f>'Tulokset-K5'!$AV$42</f>
        <v>2</v>
      </c>
      <c r="T345" t="str">
        <f>'Tulokset-K5'!$AT$40</f>
        <v>GB</v>
      </c>
      <c r="Y345" s="16" t="str">
        <f>'Tulokset-K7'!$AT$42</f>
        <v>Käyhkö Tomas</v>
      </c>
      <c r="Z345" s="16">
        <f>'Tulokset-K7'!$AU$42</f>
        <v>238</v>
      </c>
      <c r="AA345" s="16">
        <f>'Tulokset-K7'!$AV$42</f>
        <v>2</v>
      </c>
      <c r="AB345" t="str">
        <f>'Tulokset-K7'!$AT$40</f>
        <v>Mainarit</v>
      </c>
    </row>
    <row r="346" spans="1:28" x14ac:dyDescent="0.2">
      <c r="A346" s="16" t="str">
        <f>'Tulokset-K1'!$AT$43</f>
        <v>Melanen Markus</v>
      </c>
      <c r="B346" s="16">
        <f>'Tulokset-K1'!$AU$43</f>
        <v>181</v>
      </c>
      <c r="C346" s="16">
        <f>'Tulokset-K1'!$AV$43</f>
        <v>0</v>
      </c>
      <c r="D346" t="str">
        <f>'Tulokset-K1'!$AT$40</f>
        <v>GH</v>
      </c>
      <c r="E346" s="16"/>
      <c r="F346" s="16"/>
      <c r="G346" s="16"/>
      <c r="I346" s="16" t="str">
        <f>'Tulokset-K3'!$AT$43</f>
        <v>Hilden Kai</v>
      </c>
      <c r="J346" s="16">
        <f>'Tulokset-K3'!$AU$43</f>
        <v>161</v>
      </c>
      <c r="K346" s="16">
        <f>'Tulokset-K3'!$AV$43</f>
        <v>0</v>
      </c>
      <c r="L346" t="str">
        <f>'Tulokset-K3'!$AT$40</f>
        <v>TPS</v>
      </c>
      <c r="Q346" s="16" t="str">
        <f>'Tulokset-K5'!$AT$43</f>
        <v>Pajari Olli-Pekka</v>
      </c>
      <c r="R346" s="16">
        <f>'Tulokset-K5'!$AU$43</f>
        <v>199</v>
      </c>
      <c r="S346" s="16">
        <f>'Tulokset-K5'!$AV$43</f>
        <v>2</v>
      </c>
      <c r="T346" t="str">
        <f>'Tulokset-K5'!$AT$40</f>
        <v>GB</v>
      </c>
      <c r="Y346" s="16" t="str">
        <f>'Tulokset-K7'!$AT$43</f>
        <v>Juutilainen Lenni</v>
      </c>
      <c r="Z346" s="16">
        <f>'Tulokset-K7'!$AU$43</f>
        <v>202</v>
      </c>
      <c r="AA346" s="16">
        <f>'Tulokset-K7'!$AV$43</f>
        <v>2</v>
      </c>
      <c r="AB346" t="str">
        <f>'Tulokset-K7'!$AT$40</f>
        <v>Mainarit</v>
      </c>
    </row>
    <row r="347" spans="1:28" x14ac:dyDescent="0.2">
      <c r="A347" s="16" t="str">
        <f>'Tulokset-K1'!$AT$44</f>
        <v>Partinen Risto</v>
      </c>
      <c r="B347" s="16">
        <f>'Tulokset-K1'!$AU$44</f>
        <v>167</v>
      </c>
      <c r="C347" s="16">
        <f>'Tulokset-K1'!$AV$44</f>
        <v>1</v>
      </c>
      <c r="D347" t="str">
        <f>'Tulokset-K1'!$AT$40</f>
        <v>GH</v>
      </c>
      <c r="E347" s="16"/>
      <c r="F347" s="16"/>
      <c r="G347" s="16"/>
      <c r="I347" s="16" t="str">
        <f>'Tulokset-K3'!$AT$44</f>
        <v>Marjakangas Jarno</v>
      </c>
      <c r="J347" s="16">
        <f>'Tulokset-K3'!$AU$44</f>
        <v>166</v>
      </c>
      <c r="K347" s="16">
        <f>'Tulokset-K3'!$AV$44</f>
        <v>0</v>
      </c>
      <c r="L347" t="str">
        <f>'Tulokset-K3'!$AT$40</f>
        <v>TPS</v>
      </c>
      <c r="Q347" s="16" t="str">
        <f>'Tulokset-K5'!$AT$44</f>
        <v>Saikkala Leevi</v>
      </c>
      <c r="R347" s="16">
        <f>'Tulokset-K5'!$AU$44</f>
        <v>203</v>
      </c>
      <c r="S347" s="16">
        <f>'Tulokset-K5'!$AV$44</f>
        <v>2</v>
      </c>
      <c r="T347" t="str">
        <f>'Tulokset-K5'!$AT$40</f>
        <v>GB</v>
      </c>
      <c r="Y347" s="16" t="str">
        <f>'Tulokset-K7'!$AT$44</f>
        <v>Väänänen Luukas</v>
      </c>
      <c r="Z347" s="16">
        <f>'Tulokset-K7'!$AU$44</f>
        <v>185</v>
      </c>
      <c r="AA347" s="16">
        <f>'Tulokset-K7'!$AV$44</f>
        <v>0</v>
      </c>
      <c r="AB347" t="str">
        <f>'Tulokset-K7'!$AT$40</f>
        <v>Mainarit</v>
      </c>
    </row>
    <row r="348" spans="1:28" x14ac:dyDescent="0.2">
      <c r="A348" s="16" t="str">
        <f>'Tulokset-K1'!$AT$45</f>
        <v>Luoto Timo</v>
      </c>
      <c r="B348" s="16">
        <f>'Tulokset-K1'!$AU$45</f>
        <v>195</v>
      </c>
      <c r="C348" s="16">
        <f>'Tulokset-K1'!$AV$45</f>
        <v>2</v>
      </c>
      <c r="D348" t="str">
        <f>'Tulokset-K1'!$AT$40</f>
        <v>GH</v>
      </c>
      <c r="E348" s="16"/>
      <c r="F348" s="16"/>
      <c r="G348" s="16"/>
      <c r="I348" s="16" t="str">
        <f>'Tulokset-K3'!$AT$45</f>
        <v>Rikkola Juuso</v>
      </c>
      <c r="J348" s="16">
        <f>'Tulokset-K3'!$AU$45</f>
        <v>268</v>
      </c>
      <c r="K348" s="16">
        <f>'Tulokset-K3'!$AV$45</f>
        <v>2</v>
      </c>
      <c r="L348" t="str">
        <f>'Tulokset-K3'!$AT$40</f>
        <v>TPS</v>
      </c>
      <c r="Q348" s="16" t="str">
        <f>'Tulokset-K5'!$AT$45</f>
        <v>Puharinen Pyry</v>
      </c>
      <c r="R348" s="16">
        <f>'Tulokset-K5'!$AU$45</f>
        <v>188</v>
      </c>
      <c r="S348" s="16">
        <f>'Tulokset-K5'!$AV$45</f>
        <v>2</v>
      </c>
      <c r="T348" t="str">
        <f>'Tulokset-K5'!$AT$40</f>
        <v>GB</v>
      </c>
      <c r="Y348" s="16" t="str">
        <f>'Tulokset-K7'!$AT$45</f>
        <v>Hirvonen Mikko</v>
      </c>
      <c r="Z348" s="16">
        <f>'Tulokset-K7'!$AU$45</f>
        <v>199</v>
      </c>
      <c r="AA348" s="16">
        <f>'Tulokset-K7'!$AV$45</f>
        <v>0</v>
      </c>
      <c r="AB348" t="str">
        <f>'Tulokset-K7'!$AT$40</f>
        <v>Mainarit</v>
      </c>
    </row>
    <row r="349" spans="1:28" x14ac:dyDescent="0.2">
      <c r="A349" s="16" t="str">
        <f>'Tulokset-K1'!$AT$46</f>
        <v>Lahtinen Markus</v>
      </c>
      <c r="B349" s="16">
        <f>'Tulokset-K1'!$AU$46</f>
        <v>214</v>
      </c>
      <c r="C349" s="16">
        <f>'Tulokset-K1'!$AV$46</f>
        <v>2</v>
      </c>
      <c r="D349" t="str">
        <f>'Tulokset-K1'!$AT$40</f>
        <v>GH</v>
      </c>
      <c r="E349" s="16"/>
      <c r="F349" s="16"/>
      <c r="G349" s="16"/>
      <c r="I349" s="16" t="str">
        <f>'Tulokset-K3'!$AT$46</f>
        <v>Kallio Jesse</v>
      </c>
      <c r="J349" s="16">
        <f>'Tulokset-K3'!$AU$46</f>
        <v>256</v>
      </c>
      <c r="K349" s="16">
        <f>'Tulokset-K3'!$AV$46</f>
        <v>2</v>
      </c>
      <c r="L349" t="str">
        <f>'Tulokset-K3'!$AT$40</f>
        <v>TPS</v>
      </c>
      <c r="Q349" s="16" t="str">
        <f>'Tulokset-K5'!$AT$46</f>
        <v>Putkisto Teemu</v>
      </c>
      <c r="R349" s="16">
        <f>'Tulokset-K5'!$AU$46</f>
        <v>236</v>
      </c>
      <c r="S349" s="16">
        <f>'Tulokset-K5'!$AV$46</f>
        <v>2</v>
      </c>
      <c r="T349" t="str">
        <f>'Tulokset-K5'!$AT$40</f>
        <v>GB</v>
      </c>
      <c r="Y349" s="16" t="str">
        <f>'Tulokset-K7'!$AT$46</f>
        <v>Jehkinen Joonas</v>
      </c>
      <c r="Z349" s="16">
        <f>'Tulokset-K7'!$AU$46</f>
        <v>205</v>
      </c>
      <c r="AA349" s="16">
        <f>'Tulokset-K7'!$AV$46</f>
        <v>0</v>
      </c>
      <c r="AB349" t="str">
        <f>'Tulokset-K7'!$AT$40</f>
        <v>Mainarit</v>
      </c>
    </row>
    <row r="350" spans="1:28" x14ac:dyDescent="0.2">
      <c r="A350" s="16" t="str">
        <f>'Tulokset-K1'!$AP$53</f>
        <v>Lahti Jarno</v>
      </c>
      <c r="B350" s="16">
        <f>'Tulokset-K1'!$AQ$53</f>
        <v>156</v>
      </c>
      <c r="C350" s="16">
        <f>'Tulokset-K1'!$AR$53</f>
        <v>0</v>
      </c>
      <c r="D350" t="str">
        <f>'Tulokset-K1'!$AP$51</f>
        <v>TKK</v>
      </c>
      <c r="E350" s="16"/>
      <c r="F350" s="16"/>
      <c r="G350" s="16"/>
      <c r="I350" s="16" t="str">
        <f>'Tulokset-K3'!$AP$53</f>
        <v>Juselius Matti</v>
      </c>
      <c r="J350" s="16">
        <f>'Tulokset-K3'!$AQ$53</f>
        <v>210</v>
      </c>
      <c r="K350" s="16">
        <f>'Tulokset-K3'!$AR$53</f>
        <v>0</v>
      </c>
      <c r="L350" t="str">
        <f>'Tulokset-K3'!$AP$51</f>
        <v>RäMe</v>
      </c>
      <c r="Q350" s="16" t="str">
        <f>'Tulokset-K5'!$AP$53</f>
        <v>Hyytiä Tatu</v>
      </c>
      <c r="R350" s="16">
        <f>'Tulokset-K5'!$AQ$53</f>
        <v>194</v>
      </c>
      <c r="S350" s="16">
        <f>'Tulokset-K5'!$AR$53</f>
        <v>0</v>
      </c>
      <c r="T350" t="str">
        <f>'Tulokset-K5'!$AP$51</f>
        <v>WRB</v>
      </c>
      <c r="Y350" s="16" t="str">
        <f>'Tulokset-K7'!$AP$53</f>
        <v>Häggman Ville</v>
      </c>
      <c r="Z350" s="16">
        <f>'Tulokset-K7'!$AQ$53</f>
        <v>207</v>
      </c>
      <c r="AA350" s="16">
        <f>'Tulokset-K7'!$AR$53</f>
        <v>2</v>
      </c>
      <c r="AB350" t="str">
        <f>'Tulokset-K7'!$AP$51</f>
        <v>TKK</v>
      </c>
    </row>
    <row r="351" spans="1:28" x14ac:dyDescent="0.2">
      <c r="A351" s="16" t="str">
        <f>'Tulokset-K1'!$AP$54</f>
        <v>Broms Atte</v>
      </c>
      <c r="B351" s="16">
        <f>'Tulokset-K1'!$AQ$54</f>
        <v>136</v>
      </c>
      <c r="C351" s="16">
        <f>'Tulokset-K1'!$AR$54</f>
        <v>0</v>
      </c>
      <c r="D351" t="str">
        <f>'Tulokset-K1'!$AP$51</f>
        <v>TKK</v>
      </c>
      <c r="E351" s="16"/>
      <c r="F351" s="16"/>
      <c r="G351" s="16"/>
      <c r="I351" s="16" t="str">
        <f>'Tulokset-K3'!$AP$54</f>
        <v>Huusko Kalle</v>
      </c>
      <c r="J351" s="16">
        <f>'Tulokset-K3'!$AQ$54</f>
        <v>224</v>
      </c>
      <c r="K351" s="16">
        <f>'Tulokset-K3'!$AR$54</f>
        <v>2</v>
      </c>
      <c r="L351" t="str">
        <f>'Tulokset-K3'!$AP$51</f>
        <v>RäMe</v>
      </c>
      <c r="Q351" s="16" t="str">
        <f>'Tulokset-K5'!$AP$54</f>
        <v>Olsson Nico</v>
      </c>
      <c r="R351" s="16">
        <f>'Tulokset-K5'!$AQ$54</f>
        <v>136</v>
      </c>
      <c r="S351" s="16">
        <f>'Tulokset-K5'!$AR$54</f>
        <v>0</v>
      </c>
      <c r="T351" t="str">
        <f>'Tulokset-K5'!$AP$51</f>
        <v>WRB</v>
      </c>
      <c r="Y351" s="16" t="str">
        <f>'Tulokset-K7'!$AP$54</f>
        <v>Kivioja Lauri</v>
      </c>
      <c r="Z351" s="16">
        <f>'Tulokset-K7'!$AQ$54</f>
        <v>175</v>
      </c>
      <c r="AA351" s="16">
        <f>'Tulokset-K7'!$AR$54</f>
        <v>2</v>
      </c>
      <c r="AB351" t="str">
        <f>'Tulokset-K7'!$AP$51</f>
        <v>TKK</v>
      </c>
    </row>
    <row r="352" spans="1:28" x14ac:dyDescent="0.2">
      <c r="A352" s="16" t="str">
        <f>'Tulokset-K1'!$AP$55</f>
        <v>Puumala Henrik</v>
      </c>
      <c r="B352" s="16">
        <f>'Tulokset-K1'!$AQ$55</f>
        <v>160</v>
      </c>
      <c r="C352" s="16">
        <f>'Tulokset-K1'!$AR$55</f>
        <v>0</v>
      </c>
      <c r="D352" t="str">
        <f>'Tulokset-K1'!$AP$51</f>
        <v>TKK</v>
      </c>
      <c r="E352" s="16"/>
      <c r="F352" s="16"/>
      <c r="G352" s="16"/>
      <c r="I352" s="16" t="str">
        <f>'Tulokset-K3'!$AP$55</f>
        <v>Mäyry Pekka</v>
      </c>
      <c r="J352" s="16">
        <f>'Tulokset-K3'!$AQ$55</f>
        <v>235</v>
      </c>
      <c r="K352" s="16">
        <f>'Tulokset-K3'!$AR$55</f>
        <v>2</v>
      </c>
      <c r="L352" t="str">
        <f>'Tulokset-K3'!$AP$51</f>
        <v>RäMe</v>
      </c>
      <c r="Q352" s="16" t="str">
        <f>'Tulokset-K5'!$AP$55</f>
        <v>Röyttä Marko</v>
      </c>
      <c r="R352" s="16">
        <f>'Tulokset-K5'!$AQ$55</f>
        <v>193</v>
      </c>
      <c r="S352" s="16">
        <f>'Tulokset-K5'!$AR$55</f>
        <v>0</v>
      </c>
      <c r="T352" t="str">
        <f>'Tulokset-K5'!$AP$51</f>
        <v>WRB</v>
      </c>
      <c r="Y352" s="16" t="str">
        <f>'Tulokset-K7'!$AP$55</f>
        <v>Lahti Markus</v>
      </c>
      <c r="Z352" s="16">
        <f>'Tulokset-K7'!$AQ$55</f>
        <v>182</v>
      </c>
      <c r="AA352" s="16">
        <f>'Tulokset-K7'!$AR$55</f>
        <v>0</v>
      </c>
      <c r="AB352" t="str">
        <f>'Tulokset-K7'!$AP$51</f>
        <v>TKK</v>
      </c>
    </row>
    <row r="353" spans="1:28" x14ac:dyDescent="0.2">
      <c r="A353" s="16" t="str">
        <f>'Tulokset-K1'!$AP$56</f>
        <v>Heinonen Markus</v>
      </c>
      <c r="B353" s="16">
        <f>'Tulokset-K1'!$AQ$56</f>
        <v>182</v>
      </c>
      <c r="C353" s="16">
        <f>'Tulokset-K1'!$AR$56</f>
        <v>0</v>
      </c>
      <c r="D353" t="str">
        <f>'Tulokset-K1'!$AP$51</f>
        <v>TKK</v>
      </c>
      <c r="E353" s="16"/>
      <c r="F353" s="16"/>
      <c r="G353" s="16"/>
      <c r="I353" s="16" t="str">
        <f>'Tulokset-K3'!$AP$56</f>
        <v>Hyrkkö Eemil</v>
      </c>
      <c r="J353" s="16">
        <f>'Tulokset-K3'!$AQ$56</f>
        <v>216</v>
      </c>
      <c r="K353" s="16">
        <f>'Tulokset-K3'!$AR$56</f>
        <v>2</v>
      </c>
      <c r="L353" t="str">
        <f>'Tulokset-K3'!$AP$51</f>
        <v>RäMe</v>
      </c>
      <c r="Q353" s="16" t="str">
        <f>'Tulokset-K5'!$AP$56</f>
        <v>Tissarinen Simon</v>
      </c>
      <c r="R353" s="16">
        <f>'Tulokset-K5'!$AQ$56</f>
        <v>268</v>
      </c>
      <c r="S353" s="16">
        <f>'Tulokset-K5'!$AR$56</f>
        <v>2</v>
      </c>
      <c r="T353" t="str">
        <f>'Tulokset-K5'!$AP$51</f>
        <v>WRB</v>
      </c>
      <c r="Y353" s="16" t="str">
        <f>'Tulokset-K7'!$AP$56</f>
        <v>Salonen Petteri</v>
      </c>
      <c r="Z353" s="16">
        <f>'Tulokset-K7'!$AQ$56</f>
        <v>238</v>
      </c>
      <c r="AA353" s="16">
        <f>'Tulokset-K7'!$AR$56</f>
        <v>2</v>
      </c>
      <c r="AB353" t="str">
        <f>'Tulokset-K7'!$AP$51</f>
        <v>TKK</v>
      </c>
    </row>
    <row r="354" spans="1:28" x14ac:dyDescent="0.2">
      <c r="A354" s="16" t="str">
        <f>'Tulokset-K1'!$AP$57</f>
        <v>Salonen Petteri</v>
      </c>
      <c r="B354" s="16">
        <f>'Tulokset-K1'!$AQ$57</f>
        <v>214</v>
      </c>
      <c r="C354" s="16">
        <f>'Tulokset-K1'!$AR$57</f>
        <v>2</v>
      </c>
      <c r="D354" t="str">
        <f>'Tulokset-K1'!$AP$51</f>
        <v>TKK</v>
      </c>
      <c r="E354" s="16"/>
      <c r="F354" s="16"/>
      <c r="G354" s="16"/>
      <c r="I354" s="16" t="str">
        <f>'Tulokset-K3'!$AP$57</f>
        <v>Lindholm Jesse</v>
      </c>
      <c r="J354" s="16">
        <f>'Tulokset-K3'!$AQ$57</f>
        <v>195</v>
      </c>
      <c r="K354" s="16">
        <f>'Tulokset-K3'!$AR$57</f>
        <v>2</v>
      </c>
      <c r="L354" t="str">
        <f>'Tulokset-K3'!$AP$51</f>
        <v>RäMe</v>
      </c>
      <c r="Q354" s="16" t="str">
        <f>'Tulokset-K5'!$AP$57</f>
        <v>Kivelä Riku-Petteri</v>
      </c>
      <c r="R354" s="16">
        <f>'Tulokset-K5'!$AQ$57</f>
        <v>232</v>
      </c>
      <c r="S354" s="16">
        <f>'Tulokset-K5'!$AR$57</f>
        <v>0</v>
      </c>
      <c r="T354" t="str">
        <f>'Tulokset-K5'!$AP$51</f>
        <v>WRB</v>
      </c>
      <c r="Y354" s="16" t="str">
        <f>'Tulokset-K7'!$AP$57</f>
        <v>Lahti Jarno</v>
      </c>
      <c r="Z354" s="16">
        <f>'Tulokset-K7'!$AQ$57</f>
        <v>194</v>
      </c>
      <c r="AA354" s="16">
        <f>'Tulokset-K7'!$AR$57</f>
        <v>0</v>
      </c>
      <c r="AB354" t="str">
        <f>'Tulokset-K7'!$AP$51</f>
        <v>TKK</v>
      </c>
    </row>
    <row r="355" spans="1:28" x14ac:dyDescent="0.2">
      <c r="A355" s="16" t="str">
        <f>'Tulokset-K1'!$AT$53</f>
        <v>Huusko Kalle</v>
      </c>
      <c r="B355" s="16">
        <f>'Tulokset-K1'!$AU$53</f>
        <v>159</v>
      </c>
      <c r="C355" s="16">
        <f>'Tulokset-K1'!$AV$53</f>
        <v>2</v>
      </c>
      <c r="D355" t="str">
        <f>'Tulokset-K1'!$AT$51</f>
        <v>RäMe</v>
      </c>
      <c r="E355" s="16"/>
      <c r="F355" s="16"/>
      <c r="G355" s="16"/>
      <c r="I355" s="16" t="str">
        <f>'Tulokset-K3'!$AT$53</f>
        <v>Lönnroth Patrik</v>
      </c>
      <c r="J355" s="16">
        <f>'Tulokset-K3'!$AU$53</f>
        <v>227</v>
      </c>
      <c r="K355" s="16">
        <f>'Tulokset-K3'!$AV$53</f>
        <v>2</v>
      </c>
      <c r="L355" t="str">
        <f>'Tulokset-K3'!$AT$51</f>
        <v>Mistral</v>
      </c>
      <c r="Q355" s="16" t="str">
        <f>'Tulokset-K5'!$AT$53</f>
        <v>Oksanen Joni</v>
      </c>
      <c r="R355" s="16">
        <f>'Tulokset-K5'!$AU$53</f>
        <v>228</v>
      </c>
      <c r="S355" s="16">
        <f>'Tulokset-K5'!$AV$53</f>
        <v>2</v>
      </c>
      <c r="T355" t="str">
        <f>'Tulokset-K5'!$AT$51</f>
        <v>AllStars</v>
      </c>
      <c r="Y355" s="16" t="str">
        <f>'Tulokset-K7'!$AT$53</f>
        <v>Salin Sami</v>
      </c>
      <c r="Z355" s="16">
        <f>'Tulokset-K7'!$AU$53</f>
        <v>177</v>
      </c>
      <c r="AA355" s="16">
        <f>'Tulokset-K7'!$AV$53</f>
        <v>0</v>
      </c>
      <c r="AB355" t="str">
        <f>'Tulokset-K7'!$AT$51</f>
        <v>RäMe</v>
      </c>
    </row>
    <row r="356" spans="1:28" x14ac:dyDescent="0.2">
      <c r="A356" s="16" t="str">
        <f>'Tulokset-K1'!$AT$54</f>
        <v>Hyrkkö Eemil</v>
      </c>
      <c r="B356" s="16">
        <f>'Tulokset-K1'!$AU$54</f>
        <v>211</v>
      </c>
      <c r="C356" s="16">
        <f>'Tulokset-K1'!$AV$54</f>
        <v>2</v>
      </c>
      <c r="D356" t="str">
        <f>'Tulokset-K1'!$AT$51</f>
        <v>RäMe</v>
      </c>
      <c r="E356" s="16"/>
      <c r="F356" s="16"/>
      <c r="G356" s="16"/>
      <c r="I356" s="16" t="str">
        <f>'Tulokset-K3'!$AT$54</f>
        <v>Nurminen Jukka</v>
      </c>
      <c r="J356" s="16">
        <f>'Tulokset-K3'!$AU$54</f>
        <v>185</v>
      </c>
      <c r="K356" s="16">
        <f>'Tulokset-K3'!$AV$54</f>
        <v>0</v>
      </c>
      <c r="L356" t="str">
        <f>'Tulokset-K3'!$AT$51</f>
        <v>Mistral</v>
      </c>
      <c r="Q356" s="16" t="str">
        <f>'Tulokset-K5'!$AT$54</f>
        <v>Oksanen Mika</v>
      </c>
      <c r="R356" s="16">
        <f>'Tulokset-K5'!$AU$54</f>
        <v>190</v>
      </c>
      <c r="S356" s="16">
        <f>'Tulokset-K5'!$AV$54</f>
        <v>2</v>
      </c>
      <c r="T356" t="str">
        <f>'Tulokset-K5'!$AT$51</f>
        <v>AllStars</v>
      </c>
      <c r="Y356" s="16" t="str">
        <f>'Tulokset-K7'!$AT$54</f>
        <v>Lindholm Jesse</v>
      </c>
      <c r="Z356" s="16">
        <f>'Tulokset-K7'!$AU$54</f>
        <v>170</v>
      </c>
      <c r="AA356" s="16">
        <f>'Tulokset-K7'!$AV$54</f>
        <v>0</v>
      </c>
      <c r="AB356" t="str">
        <f>'Tulokset-K7'!$AT$51</f>
        <v>RäMe</v>
      </c>
    </row>
    <row r="357" spans="1:28" x14ac:dyDescent="0.2">
      <c r="A357" s="16" t="str">
        <f>'Tulokset-K1'!$AT$55</f>
        <v>Mäyry Pekka</v>
      </c>
      <c r="B357" s="16">
        <f>'Tulokset-K1'!$AU$55</f>
        <v>172</v>
      </c>
      <c r="C357" s="16">
        <f>'Tulokset-K1'!$AV$55</f>
        <v>2</v>
      </c>
      <c r="D357" t="str">
        <f>'Tulokset-K1'!$AT$51</f>
        <v>RäMe</v>
      </c>
      <c r="E357" s="16"/>
      <c r="F357" s="16"/>
      <c r="G357" s="16"/>
      <c r="I357" s="16" t="str">
        <f>'Tulokset-K3'!$AT$55</f>
        <v>Tukiainen Antti</v>
      </c>
      <c r="J357" s="16">
        <f>'Tulokset-K3'!$AU$55</f>
        <v>222</v>
      </c>
      <c r="K357" s="16">
        <f>'Tulokset-K3'!$AV$55</f>
        <v>0</v>
      </c>
      <c r="L357" t="str">
        <f>'Tulokset-K3'!$AT$51</f>
        <v>Mistral</v>
      </c>
      <c r="Q357" s="16" t="str">
        <f>'Tulokset-K5'!$AT$55</f>
        <v>Järvinen Kimmo</v>
      </c>
      <c r="R357" s="16">
        <f>'Tulokset-K5'!$AU$55</f>
        <v>216</v>
      </c>
      <c r="S357" s="16">
        <f>'Tulokset-K5'!$AV$55</f>
        <v>2</v>
      </c>
      <c r="T357" t="str">
        <f>'Tulokset-K5'!$AT$51</f>
        <v>AllStars</v>
      </c>
      <c r="Y357" s="16" t="str">
        <f>'Tulokset-K7'!$AT$55</f>
        <v>Huusko Kalle</v>
      </c>
      <c r="Z357" s="16">
        <f>'Tulokset-K7'!$AU$55</f>
        <v>217</v>
      </c>
      <c r="AA357" s="16">
        <f>'Tulokset-K7'!$AV$55</f>
        <v>2</v>
      </c>
      <c r="AB357" t="str">
        <f>'Tulokset-K7'!$AT$51</f>
        <v>RäMe</v>
      </c>
    </row>
    <row r="358" spans="1:28" x14ac:dyDescent="0.2">
      <c r="A358" s="16" t="str">
        <f>'Tulokset-K1'!$AT$56</f>
        <v>Juselius Matti</v>
      </c>
      <c r="B358" s="16">
        <f>'Tulokset-K1'!AU$56</f>
        <v>214</v>
      </c>
      <c r="C358" s="16">
        <f>'Tulokset-K1'!$AV$56</f>
        <v>2</v>
      </c>
      <c r="D358" t="str">
        <f>'Tulokset-K1'!$AT$51</f>
        <v>RäMe</v>
      </c>
      <c r="E358" s="16"/>
      <c r="F358" s="16"/>
      <c r="G358" s="16"/>
      <c r="I358" s="16" t="str">
        <f>'Tulokset-K3'!$AT$56</f>
        <v>Sinilaakso Jarmo</v>
      </c>
      <c r="J358" s="16">
        <f>'Tulokset-K3'!AU$56</f>
        <v>213</v>
      </c>
      <c r="K358" s="16">
        <f>'Tulokset-K3'!$AV$56</f>
        <v>0</v>
      </c>
      <c r="L358" t="str">
        <f>'Tulokset-K3'!$AT$51</f>
        <v>Mistral</v>
      </c>
      <c r="Q358" s="16" t="str">
        <f>'Tulokset-K5'!$AT$56</f>
        <v>Veijanen Markku</v>
      </c>
      <c r="R358" s="16">
        <f>'Tulokset-K5'!AU$56</f>
        <v>235</v>
      </c>
      <c r="S358" s="16">
        <f>'Tulokset-K5'!$AV$56</f>
        <v>0</v>
      </c>
      <c r="T358" t="str">
        <f>'Tulokset-K5'!$AT$51</f>
        <v>AllStars</v>
      </c>
      <c r="Y358" s="16" t="str">
        <f>'Tulokset-K7'!$AT$56</f>
        <v>Hyrkkö Eemil</v>
      </c>
      <c r="Z358" s="16">
        <f>'Tulokset-K7'!$AU$56</f>
        <v>153</v>
      </c>
      <c r="AA358" s="16">
        <f>'Tulokset-K7'!$AV$56</f>
        <v>0</v>
      </c>
      <c r="AB358" t="str">
        <f>'Tulokset-K7'!$AT$51</f>
        <v>RäMe</v>
      </c>
    </row>
    <row r="359" spans="1:28" x14ac:dyDescent="0.2">
      <c r="A359" s="16" t="str">
        <f>'Tulokset-K1'!$AT$57</f>
        <v>Halme Ari</v>
      </c>
      <c r="B359" s="16">
        <f>'Tulokset-K1'!$AU$57</f>
        <v>192</v>
      </c>
      <c r="C359" s="16">
        <f>'Tulokset-K1'!$AV$57</f>
        <v>0</v>
      </c>
      <c r="D359" t="str">
        <f>'Tulokset-K1'!$AT$51</f>
        <v>RäMe</v>
      </c>
      <c r="E359" s="16"/>
      <c r="F359" s="16"/>
      <c r="G359" s="16"/>
      <c r="I359" s="16" t="str">
        <f>'Tulokset-K3'!$AT$57</f>
        <v>Lönnroth Magnus</v>
      </c>
      <c r="J359" s="16">
        <f>'Tulokset-K3'!$AU$57</f>
        <v>182</v>
      </c>
      <c r="K359" s="16">
        <f>'Tulokset-K3'!$AV$57</f>
        <v>0</v>
      </c>
      <c r="L359" t="str">
        <f>'Tulokset-K3'!$AT$51</f>
        <v>Mistral</v>
      </c>
      <c r="Q359" s="16" t="str">
        <f>'Tulokset-K5'!$AT$57</f>
        <v>Oksanen Niko</v>
      </c>
      <c r="R359" s="16">
        <f>'Tulokset-K5'!$AU$57</f>
        <v>267</v>
      </c>
      <c r="S359" s="16">
        <f>'Tulokset-K5'!$AV$57</f>
        <v>2</v>
      </c>
      <c r="T359" t="str">
        <f>'Tulokset-K5'!$AT$51</f>
        <v>AllStars</v>
      </c>
      <c r="Y359" s="16" t="str">
        <f>'Tulokset-K7'!$AT$57</f>
        <v>Halme Ari</v>
      </c>
      <c r="Z359" s="16">
        <f>'Tulokset-K7'!$AU$57</f>
        <v>235</v>
      </c>
      <c r="AA359" s="16">
        <f>'Tulokset-K7'!$AV$57</f>
        <v>2</v>
      </c>
      <c r="AB359" t="str">
        <f>'Tulokset-K7'!$AT$51</f>
        <v>RäMe</v>
      </c>
    </row>
    <row r="360" spans="1:28" x14ac:dyDescent="0.2">
      <c r="A360" s="16" t="str">
        <f>'Tulokset-K1'!$AP$64</f>
        <v>Pienkellomäki Jere</v>
      </c>
      <c r="B360" s="16">
        <f>'Tulokset-K1'!$AQ$64</f>
        <v>163</v>
      </c>
      <c r="C360" s="16">
        <f>'Tulokset-K1'!$AR$64</f>
        <v>0</v>
      </c>
      <c r="D360" t="str">
        <f>'Tulokset-K1'!$AP$62</f>
        <v>BcStory</v>
      </c>
      <c r="E360" s="16"/>
      <c r="F360" s="16"/>
      <c r="G360" s="16"/>
      <c r="I360" s="16" t="str">
        <f>'Tulokset-K3'!$AP$64</f>
        <v>Hyytiä Tatu</v>
      </c>
      <c r="J360" s="16">
        <f>'Tulokset-K3'!$AQ$64</f>
        <v>168</v>
      </c>
      <c r="K360" s="16">
        <f>'Tulokset-K3'!$AR$64</f>
        <v>0</v>
      </c>
      <c r="L360" t="str">
        <f>'Tulokset-K3'!$AP$62</f>
        <v>WRB</v>
      </c>
      <c r="Q360" s="16" t="str">
        <f>'Tulokset-K5'!$AP$64</f>
        <v>Lönnroth Patrik</v>
      </c>
      <c r="R360" s="16">
        <f>'Tulokset-K5'!$AQ$64</f>
        <v>223</v>
      </c>
      <c r="S360" s="16">
        <f>'Tulokset-K5'!$AR$64</f>
        <v>2</v>
      </c>
      <c r="T360" t="str">
        <f>'Tulokset-K5'!$AP$62</f>
        <v>Mistral</v>
      </c>
      <c r="Y360" s="16" t="str">
        <f>'Tulokset-K7'!$AP$64</f>
        <v>Hyytiä Tatu</v>
      </c>
      <c r="Z360" s="16">
        <f>'Tulokset-K7'!$AQ$64</f>
        <v>151</v>
      </c>
      <c r="AA360" s="16">
        <f>'Tulokset-K7'!$AR$64</f>
        <v>0</v>
      </c>
      <c r="AB360" t="str">
        <f>'Tulokset-K7'!$AP$62</f>
        <v>WRB</v>
      </c>
    </row>
    <row r="361" spans="1:28" x14ac:dyDescent="0.2">
      <c r="A361" s="16" t="str">
        <f>'Tulokset-K1'!$AP$65</f>
        <v>Salomaa Kaaron</v>
      </c>
      <c r="B361" s="16">
        <f>'Tulokset-K1'!$AQ$65</f>
        <v>209</v>
      </c>
      <c r="C361" s="16">
        <f>'Tulokset-K1'!$AR$65</f>
        <v>2</v>
      </c>
      <c r="D361" t="str">
        <f>'Tulokset-K1'!$AP$62</f>
        <v>BcStory</v>
      </c>
      <c r="E361" s="16"/>
      <c r="F361" s="16"/>
      <c r="G361" s="16"/>
      <c r="I361" s="16" t="str">
        <f>'Tulokset-K3'!$AP$65</f>
        <v>Rusila Miika</v>
      </c>
      <c r="J361" s="16">
        <f>'Tulokset-K3'!$AQ$65</f>
        <v>160</v>
      </c>
      <c r="K361" s="16">
        <f>'Tulokset-K3'!$AR$65</f>
        <v>0</v>
      </c>
      <c r="L361" t="str">
        <f>'Tulokset-K3'!$AP$62</f>
        <v>WRB</v>
      </c>
      <c r="Q361" s="16" t="str">
        <f>'Tulokset-K5'!$AP$65</f>
        <v>Nurminen Jukka</v>
      </c>
      <c r="R361" s="16">
        <f>'Tulokset-K5'!$AQ$65</f>
        <v>159</v>
      </c>
      <c r="S361" s="16">
        <f>'Tulokset-K5'!$AR$65</f>
        <v>0</v>
      </c>
      <c r="T361" t="str">
        <f>'Tulokset-K5'!$AP$62</f>
        <v>Mistral</v>
      </c>
      <c r="Y361" s="16" t="str">
        <f>'Tulokset-K7'!$AP$65</f>
        <v>Olsson Nico</v>
      </c>
      <c r="Z361" s="16">
        <f>'Tulokset-K7'!$AQ$65</f>
        <v>210</v>
      </c>
      <c r="AA361" s="16">
        <f>'Tulokset-K7'!$AR$65</f>
        <v>2</v>
      </c>
      <c r="AB361" t="str">
        <f>'Tulokset-K7'!$AP$62</f>
        <v>WRB</v>
      </c>
    </row>
    <row r="362" spans="1:28" x14ac:dyDescent="0.2">
      <c r="A362" s="16" t="str">
        <f>'Tulokset-K1'!$AP$66</f>
        <v>Haldén Niko</v>
      </c>
      <c r="B362" s="16">
        <f>'Tulokset-K1'!$AQ$66</f>
        <v>168</v>
      </c>
      <c r="C362" s="16">
        <f>'Tulokset-K1'!$AR$66</f>
        <v>0</v>
      </c>
      <c r="D362" t="str">
        <f>'Tulokset-K1'!$AP$62</f>
        <v>BcStory</v>
      </c>
      <c r="E362" s="16"/>
      <c r="F362" s="16"/>
      <c r="G362" s="16"/>
      <c r="I362" s="16" t="str">
        <f>'Tulokset-K3'!$AP$66</f>
        <v>Röyttä Marko</v>
      </c>
      <c r="J362" s="16">
        <f>'Tulokset-K3'!$AQ$66</f>
        <v>177</v>
      </c>
      <c r="K362" s="16">
        <f>'Tulokset-K3'!$AR$66</f>
        <v>0</v>
      </c>
      <c r="L362" t="str">
        <f>'Tulokset-K3'!$AP$62</f>
        <v>WRB</v>
      </c>
      <c r="Q362" s="16" t="str">
        <f>'Tulokset-K5'!$AP$66</f>
        <v>Tukiainen Antti</v>
      </c>
      <c r="R362" s="16">
        <f>'Tulokset-K5'!$AQ$66</f>
        <v>194</v>
      </c>
      <c r="S362" s="16">
        <f>'Tulokset-K5'!$AR$66</f>
        <v>0</v>
      </c>
      <c r="T362" t="str">
        <f>'Tulokset-K5'!$AP$62</f>
        <v>Mistral</v>
      </c>
      <c r="Y362" s="16" t="str">
        <f>'Tulokset-K7'!$AP$66</f>
        <v>Tuomela Henri</v>
      </c>
      <c r="Z362" s="16">
        <f>'Tulokset-K7'!$AQ$66</f>
        <v>146</v>
      </c>
      <c r="AA362" s="16">
        <f>'Tulokset-K7'!$AR$66</f>
        <v>0</v>
      </c>
      <c r="AB362" t="str">
        <f>'Tulokset-K7'!$AP$62</f>
        <v>WRB</v>
      </c>
    </row>
    <row r="363" spans="1:28" x14ac:dyDescent="0.2">
      <c r="A363" s="16" t="str">
        <f>'Tulokset-K1'!$AP$67</f>
        <v>Keskiruokanen Markus</v>
      </c>
      <c r="B363" s="16">
        <f>'Tulokset-K1'!$AQ$67</f>
        <v>181</v>
      </c>
      <c r="C363" s="16">
        <f>'Tulokset-K1'!$AR$67</f>
        <v>0</v>
      </c>
      <c r="D363" t="str">
        <f>'Tulokset-K1'!$AP$62</f>
        <v>BcStory</v>
      </c>
      <c r="E363" s="16"/>
      <c r="F363" s="16"/>
      <c r="G363" s="16"/>
      <c r="I363" s="16" t="str">
        <f>'Tulokset-K3'!$AP$67</f>
        <v>Tissarinen Simon</v>
      </c>
      <c r="J363" s="16">
        <f>'Tulokset-K3'!$AQ$67</f>
        <v>223</v>
      </c>
      <c r="K363" s="16">
        <f>'Tulokset-K3'!$AR$67</f>
        <v>2</v>
      </c>
      <c r="L363" t="str">
        <f>'Tulokset-K3'!$AP$62</f>
        <v>WRB</v>
      </c>
      <c r="Q363" s="16" t="str">
        <f>'Tulokset-K5'!$AP$67</f>
        <v>Kahila Otso</v>
      </c>
      <c r="R363" s="16">
        <f>'Tulokset-K5'!$AQ$67</f>
        <v>192</v>
      </c>
      <c r="S363" s="16">
        <f>'Tulokset-K5'!$AR$67</f>
        <v>2</v>
      </c>
      <c r="T363" t="str">
        <f>'Tulokset-K5'!$AP$62</f>
        <v>Mistral</v>
      </c>
      <c r="Y363" s="16" t="str">
        <f>'Tulokset-K7'!$AP$67</f>
        <v>Tissarinen Simon</v>
      </c>
      <c r="Z363" s="16">
        <f>'Tulokset-K7'!$AQ$67</f>
        <v>235</v>
      </c>
      <c r="AA363" s="16">
        <f>'Tulokset-K7'!$AR$67</f>
        <v>2</v>
      </c>
      <c r="AB363" t="str">
        <f>'Tulokset-K7'!$AP$62</f>
        <v>WRB</v>
      </c>
    </row>
    <row r="364" spans="1:28" x14ac:dyDescent="0.2">
      <c r="A364" s="16" t="str">
        <f>'Tulokset-K1'!$AP$68</f>
        <v>Pirhonen Jarkko</v>
      </c>
      <c r="B364" s="16">
        <f>'Tulokset-K1'!$AQ$68</f>
        <v>265</v>
      </c>
      <c r="C364" s="16">
        <f>'Tulokset-K1'!$AR$68</f>
        <v>2</v>
      </c>
      <c r="D364" t="str">
        <f>'Tulokset-K1'!$AP$62</f>
        <v>BcStory</v>
      </c>
      <c r="E364" s="16"/>
      <c r="F364" s="16"/>
      <c r="G364" s="16"/>
      <c r="I364" s="16" t="str">
        <f>'Tulokset-K3'!$AP$68</f>
        <v>Kivelä Riku-Petteri</v>
      </c>
      <c r="J364" s="16">
        <f>'Tulokset-K3'!$AQ$68</f>
        <v>247</v>
      </c>
      <c r="K364" s="16">
        <f>'Tulokset-K3'!$AR$68</f>
        <v>2</v>
      </c>
      <c r="L364" t="str">
        <f>'Tulokset-K3'!$AP$62</f>
        <v>WRB</v>
      </c>
      <c r="Q364" s="16" t="str">
        <f>'Tulokset-K5'!$AP$68</f>
        <v>Lönnroth Magnus</v>
      </c>
      <c r="R364" s="16">
        <f>'Tulokset-K5'!$AQ$68</f>
        <v>252</v>
      </c>
      <c r="S364" s="16">
        <f>'Tulokset-K5'!$AR$68</f>
        <v>2</v>
      </c>
      <c r="T364" t="str">
        <f>'Tulokset-K5'!$AP$62</f>
        <v>Mistral</v>
      </c>
      <c r="Y364" s="16" t="str">
        <f>'Tulokset-K7'!$AP$68</f>
        <v>Kivelä Riku-Petteri</v>
      </c>
      <c r="Z364" s="16">
        <f>'Tulokset-K7'!$AQ$68</f>
        <v>236</v>
      </c>
      <c r="AA364" s="16">
        <f>'Tulokset-K7'!$AR$68</f>
        <v>2</v>
      </c>
      <c r="AB364" t="str">
        <f>'Tulokset-K7'!$AP$62</f>
        <v>WRB</v>
      </c>
    </row>
    <row r="365" spans="1:28" x14ac:dyDescent="0.2">
      <c r="A365" s="16" t="str">
        <f>'Tulokset-K1'!$AT$64</f>
        <v>Hyytiä Tatu</v>
      </c>
      <c r="B365" s="16">
        <f>'Tulokset-K1'!$AU$64</f>
        <v>181</v>
      </c>
      <c r="C365" s="16">
        <f>'Tulokset-K1'!$AV$64</f>
        <v>2</v>
      </c>
      <c r="D365" t="str">
        <f>'Tulokset-K1'!$AT$62</f>
        <v>WRB</v>
      </c>
      <c r="E365" s="16"/>
      <c r="F365" s="16"/>
      <c r="G365" s="16"/>
      <c r="I365" s="16" t="str">
        <f>'Tulokset-K3'!$AT$64</f>
        <v>Oksanen Mika</v>
      </c>
      <c r="J365" s="16">
        <f>'Tulokset-K3'!$AU$64</f>
        <v>215</v>
      </c>
      <c r="K365" s="16">
        <f>'Tulokset-K3'!$AV$64</f>
        <v>2</v>
      </c>
      <c r="L365" t="str">
        <f>'Tulokset-K3'!$AT$62</f>
        <v>AllStars</v>
      </c>
      <c r="Q365" s="16" t="str">
        <f>'Tulokset-K5'!$AT$64</f>
        <v>Melanen Markus</v>
      </c>
      <c r="R365" s="16">
        <f>'Tulokset-K5'!$AU$64</f>
        <v>181</v>
      </c>
      <c r="S365" s="16">
        <f>'Tulokset-K5'!$AV$64</f>
        <v>0</v>
      </c>
      <c r="T365" t="str">
        <f>'Tulokset-K5'!$AT$62</f>
        <v>GH</v>
      </c>
      <c r="Y365" s="16" t="str">
        <f>'Tulokset-K7'!$AT$64</f>
        <v>Pirhonen Jarkko</v>
      </c>
      <c r="Z365" s="16">
        <f>'Tulokset-K7'!$AU$64</f>
        <v>221</v>
      </c>
      <c r="AA365" s="16">
        <f>'Tulokset-K7'!$AV$64</f>
        <v>2</v>
      </c>
      <c r="AB365" t="str">
        <f>'Tulokset-K7'!$AT$62</f>
        <v>BcStory</v>
      </c>
    </row>
    <row r="366" spans="1:28" x14ac:dyDescent="0.2">
      <c r="A366" s="16" t="str">
        <f>'Tulokset-K1'!$AT$65</f>
        <v>Saari Kari</v>
      </c>
      <c r="B366" s="16">
        <f>'Tulokset-K1'!$AU$65</f>
        <v>171</v>
      </c>
      <c r="C366" s="16">
        <f>'Tulokset-K1'!$AV$65</f>
        <v>0</v>
      </c>
      <c r="D366" t="str">
        <f>'Tulokset-K1'!$AT$62</f>
        <v>WRB</v>
      </c>
      <c r="E366" s="16"/>
      <c r="F366" s="16"/>
      <c r="G366" s="16"/>
      <c r="I366" s="16" t="str">
        <f>'Tulokset-K3'!$AT$65</f>
        <v>Veijanen Markku</v>
      </c>
      <c r="J366" s="16">
        <f>'Tulokset-K3'!$AU$65</f>
        <v>174</v>
      </c>
      <c r="K366" s="16">
        <f>'Tulokset-K3'!$AV$65</f>
        <v>2</v>
      </c>
      <c r="L366" t="str">
        <f>'Tulokset-K3'!$AT$62</f>
        <v>AllStars</v>
      </c>
      <c r="Q366" s="16" t="str">
        <f>'Tulokset-K5'!$AT$65</f>
        <v>Hietarinne Klaus-Kristian</v>
      </c>
      <c r="R366" s="16">
        <f>'Tulokset-K5'!$AU$65</f>
        <v>200</v>
      </c>
      <c r="S366" s="16">
        <f>'Tulokset-K5'!$AV$65</f>
        <v>2</v>
      </c>
      <c r="T366" t="str">
        <f>'Tulokset-K5'!$AT$62</f>
        <v>GH</v>
      </c>
      <c r="Y366" s="16" t="str">
        <f>'Tulokset-K7'!$AT$65</f>
        <v>Haldén Niko</v>
      </c>
      <c r="Z366" s="16">
        <f>'Tulokset-K7'!$AU$65</f>
        <v>184</v>
      </c>
      <c r="AA366" s="16">
        <f>'Tulokset-K7'!$AV$65</f>
        <v>0</v>
      </c>
      <c r="AB366" t="str">
        <f>'Tulokset-K7'!$AT$62</f>
        <v>BcStory</v>
      </c>
    </row>
    <row r="367" spans="1:28" x14ac:dyDescent="0.2">
      <c r="A367" s="16" t="str">
        <f>'Tulokset-K1'!$AT$66</f>
        <v>Röyttä Marko</v>
      </c>
      <c r="B367" s="16">
        <f>'Tulokset-K1'!$AU$66</f>
        <v>202</v>
      </c>
      <c r="C367" s="16">
        <f>'Tulokset-K1'!$AV$66</f>
        <v>2</v>
      </c>
      <c r="D367" t="str">
        <f>'Tulokset-K1'!$AT$62</f>
        <v>WRB</v>
      </c>
      <c r="E367" s="16"/>
      <c r="F367" s="16"/>
      <c r="G367" s="16"/>
      <c r="I367" s="16" t="str">
        <f>'Tulokset-K3'!$AT$66</f>
        <v>Susiluoto Sebastian</v>
      </c>
      <c r="J367" s="16">
        <f>'Tulokset-K3'!$AU$66</f>
        <v>223</v>
      </c>
      <c r="K367" s="16">
        <f>'Tulokset-K3'!$AV$66</f>
        <v>2</v>
      </c>
      <c r="L367" t="str">
        <f>'Tulokset-K3'!$AT$62</f>
        <v>AllStars</v>
      </c>
      <c r="Q367" s="16" t="str">
        <f>'Tulokset-K5'!$AT$66</f>
        <v>Päiviö Patrik</v>
      </c>
      <c r="R367" s="16">
        <f>'Tulokset-K5'!$AU$66</f>
        <v>247</v>
      </c>
      <c r="S367" s="16">
        <f>'Tulokset-K5'!$AV$66</f>
        <v>2</v>
      </c>
      <c r="T367" t="str">
        <f>'Tulokset-K5'!$AT$62</f>
        <v>GH</v>
      </c>
      <c r="Y367" s="16" t="str">
        <f>'Tulokset-K7'!$AT$66</f>
        <v>Keskiruokanen Markus</v>
      </c>
      <c r="Z367" s="16">
        <f>'Tulokset-K7'!$AU$66</f>
        <v>236</v>
      </c>
      <c r="AA367" s="16">
        <f>'Tulokset-K7'!$AV$66</f>
        <v>2</v>
      </c>
      <c r="AB367" t="str">
        <f>'Tulokset-K7'!$AT$62</f>
        <v>BcStory</v>
      </c>
    </row>
    <row r="368" spans="1:28" x14ac:dyDescent="0.2">
      <c r="A368" s="16" t="str">
        <f>'Tulokset-K1'!$AT$67</f>
        <v>Tissarinen Simon</v>
      </c>
      <c r="B368" s="16">
        <f>'Tulokset-K1'!$AU$67</f>
        <v>255</v>
      </c>
      <c r="C368" s="16">
        <f>'Tulokset-K1'!$AV$67</f>
        <v>2</v>
      </c>
      <c r="D368" t="str">
        <f>'Tulokset-K1'!$AT$62</f>
        <v>WRB</v>
      </c>
      <c r="E368" s="16"/>
      <c r="F368" s="16"/>
      <c r="G368" s="16"/>
      <c r="I368" s="16" t="str">
        <f>'Tulokset-K3'!$AT$67</f>
        <v>Mukkula Rami</v>
      </c>
      <c r="J368" s="16">
        <f>'Tulokset-K3'!$AU$67</f>
        <v>215</v>
      </c>
      <c r="K368" s="16">
        <f>'Tulokset-K3'!$AV$67</f>
        <v>0</v>
      </c>
      <c r="L368" t="str">
        <f>'Tulokset-K3'!$AT$62</f>
        <v>AllStars</v>
      </c>
      <c r="Q368" s="16" t="str">
        <f>'Tulokset-K5'!$AT$67</f>
        <v>Partinen Risto</v>
      </c>
      <c r="R368" s="16">
        <f>'Tulokset-K5'!$AU$67</f>
        <v>162</v>
      </c>
      <c r="S368" s="16">
        <f>'Tulokset-K5'!$AV$67</f>
        <v>0</v>
      </c>
      <c r="T368" t="str">
        <f>'Tulokset-K5'!$AT$62</f>
        <v>GH</v>
      </c>
      <c r="Y368" s="16" t="str">
        <f>'Tulokset-K7'!$AT$67</f>
        <v>Salomaa Kaaron</v>
      </c>
      <c r="Z368" s="16">
        <f>'Tulokset-K7'!$AU$67</f>
        <v>182</v>
      </c>
      <c r="AA368" s="16">
        <f>'Tulokset-K7'!$AV$67</f>
        <v>0</v>
      </c>
      <c r="AB368" t="str">
        <f>'Tulokset-K7'!$AT$62</f>
        <v>BcStory</v>
      </c>
    </row>
    <row r="369" spans="1:28" ht="13.5" thickBot="1" x14ac:dyDescent="0.25">
      <c r="A369" s="25" t="str">
        <f>'Tulokset-K1'!$AT$68</f>
        <v>Kivelä Riku-Petteri</v>
      </c>
      <c r="B369" s="25">
        <f>'Tulokset-K1'!$AU$68</f>
        <v>216</v>
      </c>
      <c r="C369" s="25">
        <f>'Tulokset-K1'!$AV$68</f>
        <v>0</v>
      </c>
      <c r="D369" s="24" t="str">
        <f>'Tulokset-K1'!$AT$62</f>
        <v>WRB</v>
      </c>
      <c r="E369" s="16"/>
      <c r="F369" s="16"/>
      <c r="G369" s="16"/>
      <c r="I369" s="25" t="str">
        <f>'Tulokset-K3'!$AT$68</f>
        <v>Oksanen Niko</v>
      </c>
      <c r="J369" s="25">
        <f>'Tulokset-K3'!$AU$68</f>
        <v>222</v>
      </c>
      <c r="K369" s="25">
        <f>'Tulokset-K3'!$AV$68</f>
        <v>0</v>
      </c>
      <c r="L369" s="24" t="str">
        <f>'Tulokset-K3'!$AT$62</f>
        <v>AllStars</v>
      </c>
      <c r="Q369" s="25" t="str">
        <f>'Tulokset-K5'!$AT$68</f>
        <v>Mäenpää Jouni</v>
      </c>
      <c r="R369" s="25">
        <f>'Tulokset-K5'!$AU$68</f>
        <v>171</v>
      </c>
      <c r="S369" s="25">
        <f>'Tulokset-K5'!$AV$68</f>
        <v>0</v>
      </c>
      <c r="T369" s="24" t="str">
        <f>'Tulokset-K5'!$AT$62</f>
        <v>GH</v>
      </c>
      <c r="Y369" s="25" t="str">
        <f>'Tulokset-K7'!$AT$68</f>
        <v>Juutilainen Santtu</v>
      </c>
      <c r="Z369" s="25">
        <f>'Tulokset-K7'!$AU$68</f>
        <v>164</v>
      </c>
      <c r="AA369" s="25">
        <f>'Tulokset-K7'!$AV$68</f>
        <v>0</v>
      </c>
      <c r="AB369" s="24" t="str">
        <f>'Tulokset-K7'!$AT$62</f>
        <v>BcStory</v>
      </c>
    </row>
    <row r="370" spans="1:28" x14ac:dyDescent="0.2">
      <c r="A370" s="16" t="str">
        <f>'Tulokset-K2'!$B$9</f>
        <v>Hyytiä Tatu</v>
      </c>
      <c r="B370" s="16">
        <f>'Tulokset-K2'!$C$9</f>
        <v>147</v>
      </c>
      <c r="C370" s="16">
        <f>'Tulokset-K2'!$D$9</f>
        <v>0</v>
      </c>
      <c r="D370" t="str">
        <f>'Tulokset-K2'!$B$7</f>
        <v>WRB</v>
      </c>
    </row>
    <row r="371" spans="1:28" x14ac:dyDescent="0.2">
      <c r="A371" s="16" t="str">
        <f>'Tulokset-K2'!$B$10</f>
        <v>Saari Kari</v>
      </c>
      <c r="B371" s="16">
        <f>'Tulokset-K2'!$C$10</f>
        <v>147</v>
      </c>
      <c r="C371" s="16">
        <f>'Tulokset-K2'!$D$10</f>
        <v>0</v>
      </c>
      <c r="D371" t="str">
        <f>'Tulokset-K2'!$B$7</f>
        <v>WRB</v>
      </c>
    </row>
    <row r="372" spans="1:28" x14ac:dyDescent="0.2">
      <c r="A372" s="16" t="str">
        <f>'Tulokset-K2'!$B$11</f>
        <v>Röyttä Marko</v>
      </c>
      <c r="B372" s="16">
        <f>'Tulokset-K2'!$C$11</f>
        <v>192</v>
      </c>
      <c r="C372" s="16">
        <f>'Tulokset-K2'!$D$11</f>
        <v>0</v>
      </c>
      <c r="D372" t="str">
        <f>'Tulokset-K2'!$B$7</f>
        <v>WRB</v>
      </c>
    </row>
    <row r="373" spans="1:28" x14ac:dyDescent="0.2">
      <c r="A373" s="16" t="str">
        <f>'Tulokset-K2'!$B$12</f>
        <v>Tissarinen Simon</v>
      </c>
      <c r="B373" s="16">
        <f>'Tulokset-K2'!$C$12</f>
        <v>168</v>
      </c>
      <c r="C373" s="16">
        <f>'Tulokset-K2'!$D$12</f>
        <v>0</v>
      </c>
      <c r="D373" t="str">
        <f>'Tulokset-K2'!$B$7</f>
        <v>WRB</v>
      </c>
    </row>
    <row r="374" spans="1:28" x14ac:dyDescent="0.2">
      <c r="A374" s="16" t="str">
        <f>'Tulokset-K2'!$B$13</f>
        <v>Kivelä Riku-Petteri</v>
      </c>
      <c r="B374" s="16">
        <f>'Tulokset-K2'!$C$13</f>
        <v>173</v>
      </c>
      <c r="C374" s="16">
        <f>'Tulokset-K2'!$D$13</f>
        <v>0</v>
      </c>
      <c r="D374" t="str">
        <f>'Tulokset-K2'!$B$7</f>
        <v>WRB</v>
      </c>
    </row>
    <row r="375" spans="1:28" x14ac:dyDescent="0.2">
      <c r="A375" s="16" t="str">
        <f>'Tulokset-K2'!$F$9</f>
        <v>Oksanen Mika</v>
      </c>
      <c r="B375" s="16">
        <f>'Tulokset-K2'!$G$9</f>
        <v>179</v>
      </c>
      <c r="C375" s="16">
        <f>'Tulokset-K2'!$H$9</f>
        <v>2</v>
      </c>
      <c r="D375" t="str">
        <f>'Tulokset-K2'!$F$7</f>
        <v>AllStars</v>
      </c>
    </row>
    <row r="376" spans="1:28" x14ac:dyDescent="0.2">
      <c r="A376" s="16" t="str">
        <f>'Tulokset-K2'!$F$10</f>
        <v>Oksanen Joni</v>
      </c>
      <c r="B376" s="16">
        <f>'Tulokset-K2'!$G$10</f>
        <v>148</v>
      </c>
      <c r="C376" s="16">
        <f>'Tulokset-K2'!$H$10</f>
        <v>2</v>
      </c>
      <c r="D376" t="str">
        <f>'Tulokset-K2'!$F$7</f>
        <v>AllStars</v>
      </c>
    </row>
    <row r="377" spans="1:28" x14ac:dyDescent="0.2">
      <c r="A377" s="16" t="str">
        <f>'Tulokset-K2'!$F$11</f>
        <v>Mukkula Rami</v>
      </c>
      <c r="B377" s="16">
        <f>'Tulokset-K2'!$G$11</f>
        <v>194</v>
      </c>
      <c r="C377" s="16">
        <f>'Tulokset-K2'!$H$11</f>
        <v>2</v>
      </c>
      <c r="D377" t="str">
        <f>'Tulokset-K2'!$F$7</f>
        <v>AllStars</v>
      </c>
    </row>
    <row r="378" spans="1:28" x14ac:dyDescent="0.2">
      <c r="A378" s="16" t="str">
        <f>'Tulokset-K2'!$F$12</f>
        <v>Veijanen Markku</v>
      </c>
      <c r="B378" s="16">
        <f>'Tulokset-K2'!$G$12</f>
        <v>182</v>
      </c>
      <c r="C378" s="16">
        <f>'Tulokset-K2'!$H$12</f>
        <v>2</v>
      </c>
      <c r="D378" t="str">
        <f>'Tulokset-K2'!$F$7</f>
        <v>AllStars</v>
      </c>
    </row>
    <row r="379" spans="1:28" x14ac:dyDescent="0.2">
      <c r="A379" s="16" t="str">
        <f>'Tulokset-K2'!$F$13</f>
        <v>Oksanen Niko</v>
      </c>
      <c r="B379" s="16">
        <f>'Tulokset-K2'!$G$13</f>
        <v>243</v>
      </c>
      <c r="C379" s="16">
        <f>'Tulokset-K2'!$H$13</f>
        <v>2</v>
      </c>
      <c r="D379" t="str">
        <f>'Tulokset-K2'!$F$7</f>
        <v>AllStars</v>
      </c>
    </row>
    <row r="380" spans="1:28" x14ac:dyDescent="0.2">
      <c r="A380" s="16" t="str">
        <f>'Tulokset-K2'!$B$20</f>
        <v>Huusko Kalle</v>
      </c>
      <c r="B380" s="16">
        <f>'Tulokset-K2'!$C$20</f>
        <v>163</v>
      </c>
      <c r="C380" s="16">
        <f>'Tulokset-K2'!$D$20</f>
        <v>0</v>
      </c>
      <c r="D380" t="str">
        <f>'Tulokset-K2'!$B$18</f>
        <v>RäMe</v>
      </c>
    </row>
    <row r="381" spans="1:28" x14ac:dyDescent="0.2">
      <c r="A381" s="16" t="str">
        <f>'Tulokset-K2'!$B$21</f>
        <v>Hyrkkö Eemil</v>
      </c>
      <c r="B381" s="16">
        <f>'Tulokset-K2'!$C$21</f>
        <v>163</v>
      </c>
      <c r="C381" s="16">
        <f>'Tulokset-K2'!$D$21</f>
        <v>2</v>
      </c>
      <c r="D381" t="str">
        <f>'Tulokset-K2'!$B$18</f>
        <v>RäMe</v>
      </c>
    </row>
    <row r="382" spans="1:28" x14ac:dyDescent="0.2">
      <c r="A382" s="16" t="str">
        <f>'Tulokset-K2'!$B$22</f>
        <v>Mäyry Pekka</v>
      </c>
      <c r="B382" s="16">
        <f>'Tulokset-K2'!$C$22</f>
        <v>195</v>
      </c>
      <c r="C382" s="16">
        <f>'Tulokset-K2'!$D$22</f>
        <v>0</v>
      </c>
      <c r="D382" t="str">
        <f>'Tulokset-K2'!$B$18</f>
        <v>RäMe</v>
      </c>
    </row>
    <row r="383" spans="1:28" x14ac:dyDescent="0.2">
      <c r="A383" s="16" t="str">
        <f>'Tulokset-K2'!$B$23</f>
        <v>Juselius Matti</v>
      </c>
      <c r="B383" s="16">
        <f>'Tulokset-K2'!$C$23</f>
        <v>207</v>
      </c>
      <c r="C383" s="16">
        <f>'Tulokset-K2'!$D$23</f>
        <v>2</v>
      </c>
      <c r="D383" t="str">
        <f>'Tulokset-K2'!$B$18</f>
        <v>RäMe</v>
      </c>
    </row>
    <row r="384" spans="1:28" x14ac:dyDescent="0.2">
      <c r="A384" s="16" t="str">
        <f>'Tulokset-K2'!$B$24</f>
        <v>Halme Ari</v>
      </c>
      <c r="B384" s="16">
        <f>'Tulokset-K2'!$C$24</f>
        <v>190</v>
      </c>
      <c r="C384" s="16">
        <f>'Tulokset-K2'!$D$24</f>
        <v>0</v>
      </c>
      <c r="D384" t="str">
        <f>'Tulokset-K2'!$B$18</f>
        <v>RäMe</v>
      </c>
    </row>
    <row r="385" spans="1:4" x14ac:dyDescent="0.2">
      <c r="A385" s="16" t="str">
        <f>'Tulokset-K2'!$F$20</f>
        <v>Jähi Joonas</v>
      </c>
      <c r="B385" s="16">
        <f>'Tulokset-K2'!$G$20</f>
        <v>199</v>
      </c>
      <c r="C385" s="16">
        <f>'Tulokset-K2'!$H$20</f>
        <v>2</v>
      </c>
      <c r="D385" t="str">
        <f>'Tulokset-K2'!$F$18</f>
        <v>GB</v>
      </c>
    </row>
    <row r="386" spans="1:4" x14ac:dyDescent="0.2">
      <c r="A386" s="16" t="str">
        <f>'Tulokset-K2'!$F$21</f>
        <v>Saikkala Leevi</v>
      </c>
      <c r="B386" s="16">
        <f>'Tulokset-K2'!$G$21</f>
        <v>148</v>
      </c>
      <c r="C386" s="16">
        <f>'Tulokset-K2'!$H$21</f>
        <v>0</v>
      </c>
      <c r="D386" t="str">
        <f>'Tulokset-K2'!$F$18</f>
        <v>GB</v>
      </c>
    </row>
    <row r="387" spans="1:4" x14ac:dyDescent="0.2">
      <c r="A387" s="16" t="str">
        <f>'Tulokset-K2'!$F$22</f>
        <v>Pajari Olli-Pekka</v>
      </c>
      <c r="B387" s="16">
        <f>'Tulokset-K2'!$G$22</f>
        <v>212</v>
      </c>
      <c r="C387" s="16">
        <f>'Tulokset-K2'!$H$22</f>
        <v>2</v>
      </c>
      <c r="D387" t="str">
        <f>'Tulokset-K2'!$F$18</f>
        <v>GB</v>
      </c>
    </row>
    <row r="388" spans="1:4" x14ac:dyDescent="0.2">
      <c r="A388" s="16" t="str">
        <f>'Tulokset-K2'!$F$23</f>
        <v>Putkisto Teemu</v>
      </c>
      <c r="B388" s="16">
        <f>'Tulokset-K2'!$G$23</f>
        <v>155</v>
      </c>
      <c r="C388" s="16">
        <f>'Tulokset-K2'!$H$23</f>
        <v>0</v>
      </c>
      <c r="D388" t="str">
        <f>'Tulokset-K2'!$F$18</f>
        <v>GB</v>
      </c>
    </row>
    <row r="389" spans="1:4" x14ac:dyDescent="0.2">
      <c r="A389" s="16" t="str">
        <f>'Tulokset-K2'!$F$24</f>
        <v>Puharinen Pyry</v>
      </c>
      <c r="B389" s="16">
        <f>'Tulokset-K2'!$G$24</f>
        <v>258</v>
      </c>
      <c r="C389" s="16">
        <f>'Tulokset-K2'!$H$24</f>
        <v>2</v>
      </c>
      <c r="D389" t="str">
        <f>'Tulokset-K2'!$F$18</f>
        <v>GB</v>
      </c>
    </row>
    <row r="390" spans="1:4" x14ac:dyDescent="0.2">
      <c r="A390" s="16" t="str">
        <f>'Tulokset-K2'!$B$31</f>
        <v>Käyhkö Tomas</v>
      </c>
      <c r="B390" s="16">
        <f>'Tulokset-K2'!$C$31</f>
        <v>200</v>
      </c>
      <c r="C390" s="16">
        <f>'Tulokset-K2'!$D$31</f>
        <v>0</v>
      </c>
      <c r="D390" t="str">
        <f>'Tulokset-K2'!$B$29</f>
        <v>Mainarit</v>
      </c>
    </row>
    <row r="391" spans="1:4" x14ac:dyDescent="0.2">
      <c r="A391" s="16" t="str">
        <f>'Tulokset-K2'!$B$32</f>
        <v>Juutilainen Lenni</v>
      </c>
      <c r="B391" s="16">
        <f>'Tulokset-K2'!$C$32</f>
        <v>193</v>
      </c>
      <c r="C391" s="16">
        <f>'Tulokset-K2'!$D$32</f>
        <v>2</v>
      </c>
      <c r="D391" t="str">
        <f>'Tulokset-K2'!$B$29</f>
        <v>Mainarit</v>
      </c>
    </row>
    <row r="392" spans="1:4" x14ac:dyDescent="0.2">
      <c r="A392" s="16" t="str">
        <f>'Tulokset-K2'!$B$33</f>
        <v>Hirvonen Mikko</v>
      </c>
      <c r="B392" s="16">
        <f>'Tulokset-K2'!$C$33</f>
        <v>169</v>
      </c>
      <c r="C392" s="16">
        <f>'Tulokset-K2'!$D$33</f>
        <v>0</v>
      </c>
      <c r="D392" t="str">
        <f>'Tulokset-K2'!$B$29</f>
        <v>Mainarit</v>
      </c>
    </row>
    <row r="393" spans="1:4" x14ac:dyDescent="0.2">
      <c r="A393" s="16" t="str">
        <f>'Tulokset-K2'!$B$34</f>
        <v>Väänänen Luukas</v>
      </c>
      <c r="B393" s="16">
        <f>'Tulokset-K2'!$C$34</f>
        <v>188</v>
      </c>
      <c r="C393" s="16">
        <f>'Tulokset-K2'!$D$34</f>
        <v>2</v>
      </c>
      <c r="D393" t="str">
        <f>'Tulokset-K2'!$B$29</f>
        <v>Mainarit</v>
      </c>
    </row>
    <row r="394" spans="1:4" x14ac:dyDescent="0.2">
      <c r="A394" s="16" t="str">
        <f>'Tulokset-K2'!$B$35</f>
        <v>Rissanen Juho</v>
      </c>
      <c r="B394" s="16">
        <f>'Tulokset-K2'!$C$35</f>
        <v>239</v>
      </c>
      <c r="C394" s="16">
        <f>'Tulokset-K2'!$D$35</f>
        <v>2</v>
      </c>
      <c r="D394" t="str">
        <f>'Tulokset-K2'!$B$29</f>
        <v>Mainarit</v>
      </c>
    </row>
    <row r="395" spans="1:4" x14ac:dyDescent="0.2">
      <c r="A395" s="16" t="str">
        <f>'Tulokset-K2'!$F$31</f>
        <v>Taalas Timi</v>
      </c>
      <c r="B395" s="16">
        <f>'Tulokset-K2'!$G$31</f>
        <v>230</v>
      </c>
      <c r="C395" s="16">
        <f>'Tulokset-K2'!$H$31</f>
        <v>2</v>
      </c>
      <c r="D395" t="str">
        <f>'Tulokset-K2'!$F$29</f>
        <v>BcStory</v>
      </c>
    </row>
    <row r="396" spans="1:4" x14ac:dyDescent="0.2">
      <c r="A396" s="16" t="str">
        <f>'Tulokset-K2'!$F$32</f>
        <v>Juutilainen Santtu</v>
      </c>
      <c r="B396" s="16">
        <f>'Tulokset-K2'!$G$32</f>
        <v>164</v>
      </c>
      <c r="C396" s="16">
        <f>'Tulokset-K2'!$H$32</f>
        <v>0</v>
      </c>
      <c r="D396" t="str">
        <f>'Tulokset-K2'!$F$29</f>
        <v>BcStory</v>
      </c>
    </row>
    <row r="397" spans="1:4" x14ac:dyDescent="0.2">
      <c r="A397" s="16" t="str">
        <f>'Tulokset-K2'!$F$33</f>
        <v>Salomaa Kaaron</v>
      </c>
      <c r="B397" s="16">
        <f>'Tulokset-K2'!$G$33</f>
        <v>175</v>
      </c>
      <c r="C397" s="16">
        <f>'Tulokset-K2'!$H$33</f>
        <v>2</v>
      </c>
      <c r="D397" t="str">
        <f>'Tulokset-K2'!$F$29</f>
        <v>BcStory</v>
      </c>
    </row>
    <row r="398" spans="1:4" x14ac:dyDescent="0.2">
      <c r="A398" s="16" t="str">
        <f>'Tulokset-K2'!$F$34</f>
        <v>Keskiruokanen Markus</v>
      </c>
      <c r="B398" s="16">
        <f>'Tulokset-K2'!$G$34</f>
        <v>157</v>
      </c>
      <c r="C398" s="16">
        <f>'Tulokset-K2'!$H$34</f>
        <v>0</v>
      </c>
      <c r="D398" t="str">
        <f>'Tulokset-K2'!$F$29</f>
        <v>BcStory</v>
      </c>
    </row>
    <row r="399" spans="1:4" x14ac:dyDescent="0.2">
      <c r="A399" s="16" t="str">
        <f>'Tulokset-K2'!$F$35</f>
        <v>Pirhonen Jarkko</v>
      </c>
      <c r="B399" s="16">
        <f>'Tulokset-K2'!$G$35</f>
        <v>160</v>
      </c>
      <c r="C399" s="16">
        <f>'Tulokset-K2'!$H$35</f>
        <v>0</v>
      </c>
      <c r="D399" t="str">
        <f>'Tulokset-K2'!$F$29</f>
        <v>BcStory</v>
      </c>
    </row>
    <row r="400" spans="1:4" x14ac:dyDescent="0.2">
      <c r="A400" s="16" t="str">
        <f>'Tulokset-K2'!$B$42</f>
        <v>Heinonen Markus</v>
      </c>
      <c r="B400" s="16">
        <f>'Tulokset-K2'!$C$42</f>
        <v>180</v>
      </c>
      <c r="C400" s="16">
        <f>'Tulokset-K2'!$D$42</f>
        <v>0</v>
      </c>
      <c r="D400" t="str">
        <f>'Tulokset-K2'!$B$40</f>
        <v>TKK</v>
      </c>
    </row>
    <row r="401" spans="1:4" x14ac:dyDescent="0.2">
      <c r="A401" s="16" t="str">
        <f>'Tulokset-K2'!$B$43</f>
        <v>Lahti Jarno</v>
      </c>
      <c r="B401" s="16">
        <f>'Tulokset-K2'!$C$43</f>
        <v>149</v>
      </c>
      <c r="C401" s="16">
        <f>'Tulokset-K2'!$D$43</f>
        <v>0</v>
      </c>
      <c r="D401" t="str">
        <f>'Tulokset-K2'!$B$40</f>
        <v>TKK</v>
      </c>
    </row>
    <row r="402" spans="1:4" x14ac:dyDescent="0.2">
      <c r="A402" s="16" t="str">
        <f>'Tulokset-K2'!$B$44</f>
        <v>Broms Atte</v>
      </c>
      <c r="B402" s="16">
        <f>'Tulokset-K2'!$C$44</f>
        <v>189</v>
      </c>
      <c r="C402" s="16">
        <f>'Tulokset-K2'!$D$44</f>
        <v>0</v>
      </c>
      <c r="D402" t="str">
        <f>'Tulokset-K2'!$B$40</f>
        <v>TKK</v>
      </c>
    </row>
    <row r="403" spans="1:4" x14ac:dyDescent="0.2">
      <c r="A403" s="16" t="str">
        <f>'Tulokset-K2'!$B$45</f>
        <v>Puumala Henrik</v>
      </c>
      <c r="B403" s="16">
        <f>'Tulokset-K2'!$C$45</f>
        <v>209</v>
      </c>
      <c r="C403" s="16">
        <f>'Tulokset-K2'!$D$45</f>
        <v>2</v>
      </c>
      <c r="D403" t="str">
        <f>'Tulokset-K2'!$B$40</f>
        <v>TKK</v>
      </c>
    </row>
    <row r="404" spans="1:4" x14ac:dyDescent="0.2">
      <c r="A404" s="16" t="str">
        <f>'Tulokset-K2'!$B$46</f>
        <v>Salonen Petteri</v>
      </c>
      <c r="B404" s="16">
        <f>'Tulokset-K2'!$C$46</f>
        <v>235</v>
      </c>
      <c r="C404" s="16">
        <f>'Tulokset-K2'!$D$46</f>
        <v>2</v>
      </c>
      <c r="D404" t="str">
        <f>'Tulokset-K2'!$B$40</f>
        <v>TKK</v>
      </c>
    </row>
    <row r="405" spans="1:4" x14ac:dyDescent="0.2">
      <c r="A405" s="16" t="str">
        <f>'Tulokset-K2'!$F$42</f>
        <v>Ratia Jari</v>
      </c>
      <c r="B405" s="16">
        <f>'Tulokset-K2'!$G$42</f>
        <v>187</v>
      </c>
      <c r="C405" s="16">
        <f>'Tulokset-K2'!$H$42</f>
        <v>2</v>
      </c>
      <c r="D405" t="str">
        <f>'Tulokset-K2'!$F$40</f>
        <v>Bay</v>
      </c>
    </row>
    <row r="406" spans="1:4" x14ac:dyDescent="0.2">
      <c r="A406" s="16" t="str">
        <f>'Tulokset-K2'!$F$43</f>
        <v>Tahvanainen Santtu</v>
      </c>
      <c r="B406" s="16">
        <f>'Tulokset-K2'!$G$43</f>
        <v>237</v>
      </c>
      <c r="C406" s="16">
        <f>'Tulokset-K2'!$H$43</f>
        <v>2</v>
      </c>
      <c r="D406" t="str">
        <f>'Tulokset-K2'!$F$40</f>
        <v>Bay</v>
      </c>
    </row>
    <row r="407" spans="1:4" x14ac:dyDescent="0.2">
      <c r="A407" s="16" t="str">
        <f>'Tulokset-K2'!$F$44</f>
        <v>Ahokas Jesse</v>
      </c>
      <c r="B407" s="16">
        <f>'Tulokset-K2'!$G$44</f>
        <v>255</v>
      </c>
      <c r="C407" s="16">
        <f>'Tulokset-K2'!$H$44</f>
        <v>2</v>
      </c>
      <c r="D407" t="str">
        <f>'Tulokset-K2'!$F$40</f>
        <v>Bay</v>
      </c>
    </row>
    <row r="408" spans="1:4" x14ac:dyDescent="0.2">
      <c r="A408" s="16" t="str">
        <f>'Tulokset-K2'!$F$45</f>
        <v>Tonteri Juhani</v>
      </c>
      <c r="B408" s="16">
        <f>'Tulokset-K2'!$G$45</f>
        <v>160</v>
      </c>
      <c r="C408" s="16">
        <f>'Tulokset-K2'!$H$45</f>
        <v>0</v>
      </c>
      <c r="D408" t="str">
        <f>'Tulokset-K2'!$F$40</f>
        <v>Bay</v>
      </c>
    </row>
    <row r="409" spans="1:4" x14ac:dyDescent="0.2">
      <c r="A409" s="16" t="str">
        <f>'Tulokset-K2'!$F$46</f>
        <v>Laine Henry</v>
      </c>
      <c r="B409" s="16">
        <f>'Tulokset-K2'!$G$46</f>
        <v>171</v>
      </c>
      <c r="C409" s="16">
        <f>'Tulokset-K2'!$H$46</f>
        <v>0</v>
      </c>
      <c r="D409" t="str">
        <f>'Tulokset-K2'!$F$40</f>
        <v>Bay</v>
      </c>
    </row>
    <row r="410" spans="1:4" x14ac:dyDescent="0.2">
      <c r="A410" s="16" t="str">
        <f>'Tulokset-K2'!$B$53</f>
        <v>Ranta Tony</v>
      </c>
      <c r="B410" s="16">
        <f>'Tulokset-K2'!$C$53</f>
        <v>208</v>
      </c>
      <c r="C410" s="16">
        <f>'Tulokset-K2'!$D$53</f>
        <v>0</v>
      </c>
      <c r="D410" t="str">
        <f>'Tulokset-K2'!$B$51</f>
        <v>TPS</v>
      </c>
    </row>
    <row r="411" spans="1:4" x14ac:dyDescent="0.2">
      <c r="A411" s="16" t="str">
        <f>'Tulokset-K2'!$B$54</f>
        <v>Marjakangas Jarno</v>
      </c>
      <c r="B411" s="16">
        <f>'Tulokset-K2'!$C$54</f>
        <v>201</v>
      </c>
      <c r="C411" s="16">
        <f>'Tulokset-K2'!$D$54</f>
        <v>2</v>
      </c>
      <c r="D411" t="str">
        <f>'Tulokset-K2'!$B$51</f>
        <v>TPS</v>
      </c>
    </row>
    <row r="412" spans="1:4" x14ac:dyDescent="0.2">
      <c r="A412" s="16" t="str">
        <f>'Tulokset-K2'!$B$55</f>
        <v>Rikkola Juuso</v>
      </c>
      <c r="B412" s="16">
        <f>'Tulokset-K2'!$C$55</f>
        <v>175</v>
      </c>
      <c r="C412" s="16">
        <f>'Tulokset-K2'!$D$55</f>
        <v>0</v>
      </c>
      <c r="D412" t="str">
        <f>'Tulokset-K2'!$B$51</f>
        <v>TPS</v>
      </c>
    </row>
    <row r="413" spans="1:4" x14ac:dyDescent="0.2">
      <c r="A413" s="16" t="str">
        <f>'Tulokset-K2'!$B$56</f>
        <v>Valaranta Samu</v>
      </c>
      <c r="B413" s="16">
        <f>'Tulokset-K2'!$C$56</f>
        <v>200</v>
      </c>
      <c r="C413" s="16">
        <f>'Tulokset-K2'!$D$56</f>
        <v>2</v>
      </c>
      <c r="D413" t="str">
        <f>'Tulokset-K2'!$B$51</f>
        <v>TPS</v>
      </c>
    </row>
    <row r="414" spans="1:4" x14ac:dyDescent="0.2">
      <c r="A414" s="16" t="str">
        <f>'Tulokset-K2'!$B$57</f>
        <v>Kallio Jesse</v>
      </c>
      <c r="B414" s="16">
        <f>'Tulokset-K2'!$C$57</f>
        <v>201</v>
      </c>
      <c r="C414" s="16">
        <f>'Tulokset-K2'!$D$57</f>
        <v>0</v>
      </c>
      <c r="D414" t="str">
        <f>'Tulokset-K2'!$B$51</f>
        <v>TPS</v>
      </c>
    </row>
    <row r="415" spans="1:4" x14ac:dyDescent="0.2">
      <c r="A415" s="16" t="str">
        <f>'Tulokset-K2'!$F$53</f>
        <v>Palermaa Osku</v>
      </c>
      <c r="B415" s="16">
        <f>'Tulokset-K2'!$G$53</f>
        <v>238</v>
      </c>
      <c r="C415" s="16">
        <f>'Tulokset-K2'!$H$53</f>
        <v>2</v>
      </c>
      <c r="D415" t="str">
        <f>'Tulokset-K2'!$F$51</f>
        <v>Patteri</v>
      </c>
    </row>
    <row r="416" spans="1:4" x14ac:dyDescent="0.2">
      <c r="A416" s="16" t="str">
        <f>'Tulokset-K2'!$F$54</f>
        <v>Ros Sebastian</v>
      </c>
      <c r="B416" s="16">
        <f>'Tulokset-K2'!$G$54</f>
        <v>186</v>
      </c>
      <c r="C416" s="16">
        <f>'Tulokset-K2'!$H$54</f>
        <v>0</v>
      </c>
      <c r="D416" t="str">
        <f>'Tulokset-K2'!$F$51</f>
        <v>Patteri</v>
      </c>
    </row>
    <row r="417" spans="1:4" x14ac:dyDescent="0.2">
      <c r="A417" s="16" t="str">
        <f>'Tulokset-K2'!$F$55</f>
        <v>Hilokoski Karo</v>
      </c>
      <c r="B417" s="16">
        <f>'Tulokset-K2'!$G$55</f>
        <v>176</v>
      </c>
      <c r="C417" s="16">
        <f>'Tulokset-K2'!$H$55</f>
        <v>2</v>
      </c>
      <c r="D417" t="str">
        <f>'Tulokset-K2'!$F$51</f>
        <v>Patteri</v>
      </c>
    </row>
    <row r="418" spans="1:4" x14ac:dyDescent="0.2">
      <c r="A418" s="16" t="str">
        <f>'Tulokset-K2'!$F$56</f>
        <v>Javanainen Sami</v>
      </c>
      <c r="B418" s="16">
        <f>'Tulokset-K2'!$G$56</f>
        <v>167</v>
      </c>
      <c r="C418" s="16">
        <f>'Tulokset-K2'!$H$56</f>
        <v>0</v>
      </c>
      <c r="D418" t="str">
        <f>'Tulokset-K2'!$F$51</f>
        <v>Patteri</v>
      </c>
    </row>
    <row r="419" spans="1:4" x14ac:dyDescent="0.2">
      <c r="A419" s="16" t="str">
        <f>'Tulokset-K2'!$F$57</f>
        <v>Konttila Saku</v>
      </c>
      <c r="B419" s="16">
        <f>'Tulokset-K2'!$G$57</f>
        <v>237</v>
      </c>
      <c r="C419" s="16">
        <f>'Tulokset-K2'!$H$57</f>
        <v>2</v>
      </c>
      <c r="D419" t="str">
        <f>'Tulokset-K2'!$F$51</f>
        <v>Patteri</v>
      </c>
    </row>
    <row r="420" spans="1:4" x14ac:dyDescent="0.2">
      <c r="A420" s="16" t="str">
        <f>'Tulokset-K2'!$B$64</f>
        <v>Hietarinne Klaus-Kristian</v>
      </c>
      <c r="B420" s="16">
        <f>'Tulokset-K2'!$C$64</f>
        <v>217</v>
      </c>
      <c r="C420" s="16">
        <f>'Tulokset-K2'!$D$64</f>
        <v>2</v>
      </c>
      <c r="D420" t="str">
        <f>'Tulokset-K2'!$B$62</f>
        <v>GH</v>
      </c>
    </row>
    <row r="421" spans="1:4" x14ac:dyDescent="0.2">
      <c r="A421" s="16" t="str">
        <f>'Tulokset-K2'!$B$65</f>
        <v>Melanen Markus</v>
      </c>
      <c r="B421" s="16">
        <f>'Tulokset-K2'!$C$65</f>
        <v>185</v>
      </c>
      <c r="C421" s="16">
        <f>'Tulokset-K2'!$D$65</f>
        <v>2</v>
      </c>
      <c r="D421" t="str">
        <f>'Tulokset-K2'!$B$62</f>
        <v>GH</v>
      </c>
    </row>
    <row r="422" spans="1:4" x14ac:dyDescent="0.2">
      <c r="A422" s="16" t="str">
        <f>'Tulokset-K2'!$B$66</f>
        <v>Partinen Risto</v>
      </c>
      <c r="B422" s="16">
        <f>'Tulokset-K2'!$C$66</f>
        <v>232</v>
      </c>
      <c r="C422" s="16">
        <f>'Tulokset-K2'!$D$66</f>
        <v>2</v>
      </c>
      <c r="D422" t="str">
        <f>'Tulokset-K2'!$B$62</f>
        <v>GH</v>
      </c>
    </row>
    <row r="423" spans="1:4" x14ac:dyDescent="0.2">
      <c r="A423" s="16" t="str">
        <f>'Tulokset-K2'!$B$67</f>
        <v>Luoto Timo</v>
      </c>
      <c r="B423" s="16">
        <f>'Tulokset-K2'!$C$67</f>
        <v>232</v>
      </c>
      <c r="C423" s="16">
        <f>'Tulokset-K2'!$D$67</f>
        <v>2</v>
      </c>
      <c r="D423" t="str">
        <f>'Tulokset-K2'!$B$62</f>
        <v>GH</v>
      </c>
    </row>
    <row r="424" spans="1:4" x14ac:dyDescent="0.2">
      <c r="A424" s="16" t="str">
        <f>'Tulokset-K2'!$B$68</f>
        <v>Järvinen Tero</v>
      </c>
      <c r="B424" s="16">
        <f>'Tulokset-K2'!$C$68</f>
        <v>192</v>
      </c>
      <c r="C424" s="16">
        <f>'Tulokset-K2'!$D$68</f>
        <v>2</v>
      </c>
      <c r="D424" t="str">
        <f>'Tulokset-K2'!$B$62</f>
        <v>GH</v>
      </c>
    </row>
    <row r="425" spans="1:4" x14ac:dyDescent="0.2">
      <c r="A425" s="16" t="str">
        <f>'Tulokset-K2'!$F$64</f>
        <v>Nurminen Jukka</v>
      </c>
      <c r="B425" s="16">
        <f>'Tulokset-K2'!$G$64</f>
        <v>193</v>
      </c>
      <c r="C425" s="16">
        <f>'Tulokset-K2'!$H$64</f>
        <v>0</v>
      </c>
      <c r="D425" t="str">
        <f>'Tulokset-K2'!$F$62</f>
        <v>Mistral</v>
      </c>
    </row>
    <row r="426" spans="1:4" x14ac:dyDescent="0.2">
      <c r="A426" s="16" t="str">
        <f>'Tulokset-K2'!$F$65</f>
        <v>Tukiainen Antti</v>
      </c>
      <c r="B426" s="16">
        <f>'Tulokset-K2'!$G$65</f>
        <v>164</v>
      </c>
      <c r="C426" s="16">
        <f>'Tulokset-K2'!$H$65</f>
        <v>0</v>
      </c>
      <c r="D426" t="str">
        <f>'Tulokset-K2'!$F$62</f>
        <v>Mistral</v>
      </c>
    </row>
    <row r="427" spans="1:4" x14ac:dyDescent="0.2">
      <c r="A427" s="16" t="str">
        <f>'Tulokset-K2'!$F$66</f>
        <v>Sinilaakso Jarmo</v>
      </c>
      <c r="B427" s="16">
        <f>'Tulokset-K2'!$G$66</f>
        <v>193</v>
      </c>
      <c r="C427" s="16">
        <f>'Tulokset-K2'!$H$66</f>
        <v>0</v>
      </c>
      <c r="D427" t="str">
        <f>'Tulokset-K2'!$F$62</f>
        <v>Mistral</v>
      </c>
    </row>
    <row r="428" spans="1:4" x14ac:dyDescent="0.2">
      <c r="A428" s="16" t="str">
        <f>'Tulokset-K2'!$F$67</f>
        <v>Kahila Otso</v>
      </c>
      <c r="B428" s="16">
        <f>'Tulokset-K2'!$G$67</f>
        <v>169</v>
      </c>
      <c r="C428" s="16">
        <f>'Tulokset-K2'!$H$67</f>
        <v>0</v>
      </c>
      <c r="D428" t="str">
        <f>'Tulokset-K2'!$F$62</f>
        <v>Mistral</v>
      </c>
    </row>
    <row r="429" spans="1:4" x14ac:dyDescent="0.2">
      <c r="A429" s="16" t="str">
        <f>'Tulokset-K2'!$F$68</f>
        <v>Lönnroth Magnus</v>
      </c>
      <c r="B429" s="16">
        <f>'Tulokset-K2'!$G$68</f>
        <v>136</v>
      </c>
      <c r="C429" s="16">
        <f>'Tulokset-K2'!$H$68</f>
        <v>0</v>
      </c>
      <c r="D429" t="str">
        <f>'Tulokset-K2'!$F$62</f>
        <v>Mistral</v>
      </c>
    </row>
    <row r="430" spans="1:4" x14ac:dyDescent="0.2">
      <c r="A430" s="16" t="str">
        <f>'Tulokset-K2'!$J$9</f>
        <v>Huusko Kalle</v>
      </c>
      <c r="B430" s="16">
        <f>'Tulokset-K2'!$K$9</f>
        <v>185</v>
      </c>
      <c r="C430" s="16">
        <f>'Tulokset-K2'!$L$9</f>
        <v>0</v>
      </c>
      <c r="D430" t="str">
        <f>'Tulokset-K2'!$J$7</f>
        <v>RäMe</v>
      </c>
    </row>
    <row r="431" spans="1:4" x14ac:dyDescent="0.2">
      <c r="A431" s="16" t="str">
        <f>'Tulokset-K2'!$J$10</f>
        <v>Hyrkkö Eemil</v>
      </c>
      <c r="B431" s="16">
        <f>'Tulokset-K2'!$K$10</f>
        <v>159</v>
      </c>
      <c r="C431" s="16">
        <f>'Tulokset-K2'!$L$10</f>
        <v>0</v>
      </c>
      <c r="D431" t="str">
        <f>'Tulokset-K2'!$J$7</f>
        <v>RäMe</v>
      </c>
    </row>
    <row r="432" spans="1:4" x14ac:dyDescent="0.2">
      <c r="A432" s="16" t="str">
        <f>'Tulokset-K2'!$J$11</f>
        <v>Mäyry Pekka</v>
      </c>
      <c r="B432" s="16">
        <f>'Tulokset-K2'!$K$11</f>
        <v>170</v>
      </c>
      <c r="C432" s="16">
        <f>'Tulokset-K2'!$L$11</f>
        <v>2</v>
      </c>
      <c r="D432" t="str">
        <f>'Tulokset-K2'!$J$7</f>
        <v>RäMe</v>
      </c>
    </row>
    <row r="433" spans="1:4" x14ac:dyDescent="0.2">
      <c r="A433" s="16" t="str">
        <f>'Tulokset-K2'!$J$12</f>
        <v>Juselius Matti</v>
      </c>
      <c r="B433" s="16">
        <f>'Tulokset-K2'!$K$12</f>
        <v>175</v>
      </c>
      <c r="C433" s="16">
        <f>'Tulokset-K2'!$L$12</f>
        <v>0</v>
      </c>
      <c r="D433" t="str">
        <f>'Tulokset-K2'!$J$7</f>
        <v>RäMe</v>
      </c>
    </row>
    <row r="434" spans="1:4" x14ac:dyDescent="0.2">
      <c r="A434" s="16" t="str">
        <f>'Tulokset-K2'!$J$13</f>
        <v>Halme Ari</v>
      </c>
      <c r="B434" s="16">
        <f>'Tulokset-K2'!$K$13</f>
        <v>182</v>
      </c>
      <c r="C434" s="16">
        <f>'Tulokset-K2'!$L$13</f>
        <v>2</v>
      </c>
      <c r="D434" t="str">
        <f>'Tulokset-K2'!$J$7</f>
        <v>RäMe</v>
      </c>
    </row>
    <row r="435" spans="1:4" x14ac:dyDescent="0.2">
      <c r="A435" s="16" t="str">
        <f>'Tulokset-K2'!$N$9</f>
        <v>Lönnroth Patrik</v>
      </c>
      <c r="B435" s="16">
        <f>'Tulokset-K2'!$O$9</f>
        <v>221</v>
      </c>
      <c r="C435" s="16">
        <f>'Tulokset-K2'!$P$9</f>
        <v>2</v>
      </c>
      <c r="D435" t="str">
        <f>'Tulokset-K2'!$N$7</f>
        <v>Mistral</v>
      </c>
    </row>
    <row r="436" spans="1:4" x14ac:dyDescent="0.2">
      <c r="A436" s="16" t="str">
        <f>'Tulokset-K2'!$N$10</f>
        <v>Nurminen Jukka</v>
      </c>
      <c r="B436" s="16">
        <f>'Tulokset-K2'!$O$10</f>
        <v>175</v>
      </c>
      <c r="C436" s="16">
        <f>'Tulokset-K2'!$P$10</f>
        <v>2</v>
      </c>
      <c r="D436" t="str">
        <f>'Tulokset-K2'!$N$7</f>
        <v>Mistral</v>
      </c>
    </row>
    <row r="437" spans="1:4" x14ac:dyDescent="0.2">
      <c r="A437" s="16" t="str">
        <f>'Tulokset-K2'!$N$11</f>
        <v>Tukiainen Antti</v>
      </c>
      <c r="B437" s="16">
        <f>'Tulokset-K2'!$O$11</f>
        <v>164</v>
      </c>
      <c r="C437" s="16">
        <f>'Tulokset-K2'!$P$11</f>
        <v>0</v>
      </c>
      <c r="D437" t="str">
        <f>'Tulokset-K2'!$N$7</f>
        <v>Mistral</v>
      </c>
    </row>
    <row r="438" spans="1:4" x14ac:dyDescent="0.2">
      <c r="A438" s="16" t="str">
        <f>'Tulokset-K2'!$N$12</f>
        <v>Sinilaakso Jarmo</v>
      </c>
      <c r="B438" s="16">
        <f>'Tulokset-K2'!$O$12</f>
        <v>185</v>
      </c>
      <c r="C438" s="16">
        <f>'Tulokset-K2'!$P$12</f>
        <v>2</v>
      </c>
      <c r="D438" t="str">
        <f>'Tulokset-K2'!$N$7</f>
        <v>Mistral</v>
      </c>
    </row>
    <row r="439" spans="1:4" x14ac:dyDescent="0.2">
      <c r="A439" s="16" t="str">
        <f>'Tulokset-K2'!$N$13</f>
        <v>Lönnroth Magnus</v>
      </c>
      <c r="B439" s="16">
        <f>'Tulokset-K2'!$O$13</f>
        <v>154</v>
      </c>
      <c r="C439" s="16">
        <f>'Tulokset-K2'!$P$13</f>
        <v>0</v>
      </c>
      <c r="D439" t="str">
        <f>'Tulokset-K2'!$N$7</f>
        <v>Mistral</v>
      </c>
    </row>
    <row r="440" spans="1:4" x14ac:dyDescent="0.2">
      <c r="A440" s="16" t="str">
        <f>'Tulokset-K2'!$J$20</f>
        <v>Ranta Tony</v>
      </c>
      <c r="B440" s="16">
        <f>'Tulokset-K2'!$K$20</f>
        <v>241</v>
      </c>
      <c r="C440" s="16">
        <f>'Tulokset-K2'!$L$20</f>
        <v>2</v>
      </c>
      <c r="D440" t="str">
        <f>'Tulokset-K2'!$J$18</f>
        <v>TPS</v>
      </c>
    </row>
    <row r="441" spans="1:4" x14ac:dyDescent="0.2">
      <c r="A441" s="16" t="str">
        <f>'Tulokset-K2'!$J$21</f>
        <v>Marjakangas Jarno</v>
      </c>
      <c r="B441" s="16">
        <f>'Tulokset-K2'!$K$21</f>
        <v>171</v>
      </c>
      <c r="C441" s="16">
        <f>'Tulokset-K2'!$L$21</f>
        <v>2</v>
      </c>
      <c r="D441" t="str">
        <f>'Tulokset-K2'!$J$18</f>
        <v>TPS</v>
      </c>
    </row>
    <row r="442" spans="1:4" x14ac:dyDescent="0.2">
      <c r="A442" s="16" t="str">
        <f>'Tulokset-K2'!$J$22</f>
        <v>Rikkola Juuso</v>
      </c>
      <c r="B442" s="16">
        <f>'Tulokset-K2'!$K$22</f>
        <v>208</v>
      </c>
      <c r="C442" s="16">
        <f>'Tulokset-K2'!$L$22</f>
        <v>2</v>
      </c>
      <c r="D442" t="str">
        <f>'Tulokset-K2'!$J$18</f>
        <v>TPS</v>
      </c>
    </row>
    <row r="443" spans="1:4" x14ac:dyDescent="0.2">
      <c r="A443" s="16" t="str">
        <f>'Tulokset-K2'!$J$23</f>
        <v>Valaranta Samu</v>
      </c>
      <c r="B443" s="16">
        <f>'Tulokset-K2'!$K$23</f>
        <v>182</v>
      </c>
      <c r="C443" s="16">
        <f>'Tulokset-K2'!$L$23</f>
        <v>0</v>
      </c>
      <c r="D443" t="str">
        <f>'Tulokset-K2'!$J$18</f>
        <v>TPS</v>
      </c>
    </row>
    <row r="444" spans="1:4" x14ac:dyDescent="0.2">
      <c r="A444" s="16" t="str">
        <f>'Tulokset-K2'!$J$24</f>
        <v>Kallio Jesse</v>
      </c>
      <c r="B444" s="16">
        <f>'Tulokset-K2'!$K$24</f>
        <v>190</v>
      </c>
      <c r="C444" s="16">
        <f>'Tulokset-K2'!$L$24</f>
        <v>0</v>
      </c>
      <c r="D444" t="str">
        <f>'Tulokset-K2'!$J$18</f>
        <v>TPS</v>
      </c>
    </row>
    <row r="445" spans="1:4" x14ac:dyDescent="0.2">
      <c r="A445" s="16" t="str">
        <f>'Tulokset-K2'!$N$20</f>
        <v>Hyytiä Tatu</v>
      </c>
      <c r="B445" s="16">
        <f>'Tulokset-K2'!$O$20</f>
        <v>188</v>
      </c>
      <c r="C445" s="16">
        <f>'Tulokset-K2'!$P$20</f>
        <v>0</v>
      </c>
      <c r="D445" t="str">
        <f>'Tulokset-K2'!$N$18</f>
        <v>WRB</v>
      </c>
    </row>
    <row r="446" spans="1:4" x14ac:dyDescent="0.2">
      <c r="A446" s="16" t="str">
        <f>'Tulokset-K2'!$N$21</f>
        <v>Saari Kari</v>
      </c>
      <c r="B446" s="16">
        <f>'Tulokset-K2'!$O$21</f>
        <v>149</v>
      </c>
      <c r="C446" s="16">
        <f>'Tulokset-K2'!$P$21</f>
        <v>0</v>
      </c>
      <c r="D446" t="str">
        <f>'Tulokset-K2'!$N$18</f>
        <v>WRB</v>
      </c>
    </row>
    <row r="447" spans="1:4" x14ac:dyDescent="0.2">
      <c r="A447" s="16" t="str">
        <f>'Tulokset-K2'!$N$22</f>
        <v>Röyttä Marko</v>
      </c>
      <c r="B447" s="16">
        <f>'Tulokset-K2'!$O$22</f>
        <v>188</v>
      </c>
      <c r="C447" s="16">
        <f>'Tulokset-K2'!$P$22</f>
        <v>0</v>
      </c>
      <c r="D447" t="str">
        <f>'Tulokset-K2'!$N$18</f>
        <v>WRB</v>
      </c>
    </row>
    <row r="448" spans="1:4" x14ac:dyDescent="0.2">
      <c r="A448" s="16" t="str">
        <f>'Tulokset-K2'!$N$23</f>
        <v>Tissarinen Simon</v>
      </c>
      <c r="B448" s="16">
        <f>'Tulokset-K2'!$O$23</f>
        <v>196</v>
      </c>
      <c r="C448" s="16">
        <f>'Tulokset-K2'!$P$23</f>
        <v>2</v>
      </c>
      <c r="D448" t="str">
        <f>'Tulokset-K2'!$N$18</f>
        <v>WRB</v>
      </c>
    </row>
    <row r="449" spans="1:4" x14ac:dyDescent="0.2">
      <c r="A449" s="16" t="str">
        <f>'Tulokset-K2'!$N$24</f>
        <v>Kivelä Riku-Petteri</v>
      </c>
      <c r="B449" s="16">
        <f>'Tulokset-K2'!$O$24</f>
        <v>211</v>
      </c>
      <c r="C449" s="16">
        <f>'Tulokset-K2'!$P$24</f>
        <v>2</v>
      </c>
      <c r="D449" t="str">
        <f>'Tulokset-K2'!$N$18</f>
        <v>WRB</v>
      </c>
    </row>
    <row r="450" spans="1:4" x14ac:dyDescent="0.2">
      <c r="A450" s="16" t="str">
        <f>'Tulokset-K2'!$J$31</f>
        <v>Heinonen Markus</v>
      </c>
      <c r="B450" s="16">
        <f>'Tulokset-K2'!$K$31</f>
        <v>221</v>
      </c>
      <c r="C450" s="16">
        <f>'Tulokset-K2'!$L$31</f>
        <v>2</v>
      </c>
      <c r="D450" t="str">
        <f>'Tulokset-K2'!$J$29</f>
        <v>TKK</v>
      </c>
    </row>
    <row r="451" spans="1:4" x14ac:dyDescent="0.2">
      <c r="A451" s="16" t="str">
        <f>'Tulokset-K2'!$J$32</f>
        <v>Lahti Jarno</v>
      </c>
      <c r="B451" s="16">
        <f>'Tulokset-K2'!$K$32</f>
        <v>202</v>
      </c>
      <c r="C451" s="16">
        <f>'Tulokset-K2'!$L$32</f>
        <v>2</v>
      </c>
      <c r="D451" t="str">
        <f>'Tulokset-K2'!$J$29</f>
        <v>TKK</v>
      </c>
    </row>
    <row r="452" spans="1:4" x14ac:dyDescent="0.2">
      <c r="A452" s="16" t="str">
        <f>'Tulokset-K2'!$J$33</f>
        <v>Broms Atte</v>
      </c>
      <c r="B452" s="16">
        <f>'Tulokset-K2'!$K$33</f>
        <v>189</v>
      </c>
      <c r="C452" s="16">
        <f>'Tulokset-K2'!$L$33</f>
        <v>2</v>
      </c>
      <c r="D452" t="str">
        <f>'Tulokset-K2'!$J$29</f>
        <v>TKK</v>
      </c>
    </row>
    <row r="453" spans="1:4" x14ac:dyDescent="0.2">
      <c r="A453" s="16" t="str">
        <f>'Tulokset-K2'!$J$34</f>
        <v>Puumala Henrik</v>
      </c>
      <c r="B453" s="16">
        <f>'Tulokset-K2'!$K$34</f>
        <v>203</v>
      </c>
      <c r="C453" s="16">
        <f>'Tulokset-K2'!$L$34</f>
        <v>2</v>
      </c>
      <c r="D453" t="str">
        <f>'Tulokset-K2'!$J$29</f>
        <v>TKK</v>
      </c>
    </row>
    <row r="454" spans="1:4" x14ac:dyDescent="0.2">
      <c r="A454" s="16" t="str">
        <f>'Tulokset-K2'!$J$35</f>
        <v>Salonen Petteri</v>
      </c>
      <c r="B454" s="16">
        <f>'Tulokset-K2'!$K$35</f>
        <v>193</v>
      </c>
      <c r="C454" s="16">
        <f>'Tulokset-K2'!$L$35</f>
        <v>0</v>
      </c>
      <c r="D454" t="str">
        <f>'Tulokset-K2'!$J$29</f>
        <v>TKK</v>
      </c>
    </row>
    <row r="455" spans="1:4" x14ac:dyDescent="0.2">
      <c r="A455" s="16" t="str">
        <f>'Tulokset-K2'!$N$31</f>
        <v>Hietarinne Klaus-Kristian</v>
      </c>
      <c r="B455" s="16">
        <f>'Tulokset-K2'!$O$31</f>
        <v>196</v>
      </c>
      <c r="C455" s="16">
        <f>'Tulokset-K2'!$P$31</f>
        <v>0</v>
      </c>
      <c r="D455" t="str">
        <f>'Tulokset-K2'!$N$29</f>
        <v>GH</v>
      </c>
    </row>
    <row r="456" spans="1:4" x14ac:dyDescent="0.2">
      <c r="A456" s="16" t="str">
        <f>'Tulokset-K2'!$N$32</f>
        <v>Melanen Markus</v>
      </c>
      <c r="B456" s="16">
        <f>'Tulokset-K2'!$O$32</f>
        <v>181</v>
      </c>
      <c r="C456" s="16">
        <f>'Tulokset-K2'!$P$32</f>
        <v>0</v>
      </c>
      <c r="D456" t="str">
        <f>'Tulokset-K2'!$N$29</f>
        <v>GH</v>
      </c>
    </row>
    <row r="457" spans="1:4" x14ac:dyDescent="0.2">
      <c r="A457" s="16" t="str">
        <f>'Tulokset-K2'!$N$33</f>
        <v>Partinen Risto</v>
      </c>
      <c r="B457" s="16">
        <f>'Tulokset-K2'!$O$33</f>
        <v>146</v>
      </c>
      <c r="C457" s="16">
        <f>'Tulokset-K2'!$P$33</f>
        <v>0</v>
      </c>
      <c r="D457" t="str">
        <f>'Tulokset-K2'!$N$29</f>
        <v>GH</v>
      </c>
    </row>
    <row r="458" spans="1:4" x14ac:dyDescent="0.2">
      <c r="A458" s="16" t="str">
        <f>'Tulokset-K2'!$N$34</f>
        <v>Luoto Timo</v>
      </c>
      <c r="B458" s="16">
        <f>'Tulokset-K2'!$O$34</f>
        <v>181</v>
      </c>
      <c r="C458" s="16">
        <f>'Tulokset-K2'!$P$34</f>
        <v>0</v>
      </c>
      <c r="D458" t="str">
        <f>'Tulokset-K2'!$N$29</f>
        <v>GH</v>
      </c>
    </row>
    <row r="459" spans="1:4" x14ac:dyDescent="0.2">
      <c r="A459" s="16" t="str">
        <f>'Tulokset-K2'!$N$35</f>
        <v>Järvinen Tero</v>
      </c>
      <c r="B459" s="16">
        <f>'Tulokset-K2'!$O$35</f>
        <v>204</v>
      </c>
      <c r="C459" s="16">
        <f>'Tulokset-K2'!$P$35</f>
        <v>2</v>
      </c>
      <c r="D459" t="str">
        <f>'Tulokset-K2'!$N$29</f>
        <v>GH</v>
      </c>
    </row>
    <row r="460" spans="1:4" x14ac:dyDescent="0.2">
      <c r="A460" s="16" t="str">
        <f>'Tulokset-K2'!$J$42</f>
        <v>Palermaa Osku</v>
      </c>
      <c r="B460" s="16">
        <f>'Tulokset-K2'!$K$42</f>
        <v>209</v>
      </c>
      <c r="C460" s="16">
        <f>'Tulokset-K2'!$L$42</f>
        <v>2</v>
      </c>
      <c r="D460" t="str">
        <f>'Tulokset-K2'!$J$40</f>
        <v>Patteri</v>
      </c>
    </row>
    <row r="461" spans="1:4" x14ac:dyDescent="0.2">
      <c r="A461" s="16" t="str">
        <f>'Tulokset-K2'!$J$43</f>
        <v>Ros Sebastian</v>
      </c>
      <c r="B461" s="16">
        <f>'Tulokset-K2'!$K$43</f>
        <v>161</v>
      </c>
      <c r="C461" s="16">
        <f>'Tulokset-K2'!$L$43</f>
        <v>0</v>
      </c>
      <c r="D461" t="str">
        <f>'Tulokset-K2'!$J$40</f>
        <v>Patteri</v>
      </c>
    </row>
    <row r="462" spans="1:4" x14ac:dyDescent="0.2">
      <c r="A462" s="16" t="str">
        <f>'Tulokset-K2'!$J$44</f>
        <v>Hilokoski Karo</v>
      </c>
      <c r="B462" s="16">
        <f>'Tulokset-K2'!$K$44</f>
        <v>176</v>
      </c>
      <c r="C462" s="16">
        <f>'Tulokset-K2'!$L$44</f>
        <v>0</v>
      </c>
      <c r="D462" t="str">
        <f>'Tulokset-K2'!$J$40</f>
        <v>Patteri</v>
      </c>
    </row>
    <row r="463" spans="1:4" x14ac:dyDescent="0.2">
      <c r="A463" s="16" t="str">
        <f>'Tulokset-K2'!$J$45</f>
        <v>Toivonen Toni</v>
      </c>
      <c r="B463" s="16">
        <f>'Tulokset-K2'!$K$45</f>
        <v>203</v>
      </c>
      <c r="C463" s="16">
        <f>'Tulokset-K2'!$L$45</f>
        <v>2</v>
      </c>
      <c r="D463" t="str">
        <f>'Tulokset-K2'!$J$40</f>
        <v>Patteri</v>
      </c>
    </row>
    <row r="464" spans="1:4" x14ac:dyDescent="0.2">
      <c r="A464" s="16" t="str">
        <f>'Tulokset-K2'!$J$46</f>
        <v>Konttila Saku</v>
      </c>
      <c r="B464" s="16">
        <f>'Tulokset-K2'!$K$46</f>
        <v>243</v>
      </c>
      <c r="C464" s="16">
        <f>'Tulokset-K2'!$L$46</f>
        <v>2</v>
      </c>
      <c r="D464" t="str">
        <f>'Tulokset-K2'!$J$40</f>
        <v>Patteri</v>
      </c>
    </row>
    <row r="465" spans="1:4" x14ac:dyDescent="0.2">
      <c r="A465" s="16" t="str">
        <f>'Tulokset-K2'!$N$42</f>
        <v>Taalas Timi</v>
      </c>
      <c r="B465" s="16">
        <f>'Tulokset-K2'!$O$42</f>
        <v>145</v>
      </c>
      <c r="C465" s="16">
        <f>'Tulokset-K2'!$P$42</f>
        <v>0</v>
      </c>
      <c r="D465" t="str">
        <f>'Tulokset-K2'!$N$40</f>
        <v>BcStory</v>
      </c>
    </row>
    <row r="466" spans="1:4" x14ac:dyDescent="0.2">
      <c r="A466" s="16" t="str">
        <f>'Tulokset-K2'!$N$43</f>
        <v>Juutilainen Santtu</v>
      </c>
      <c r="B466" s="16">
        <f>'Tulokset-K2'!$O$43</f>
        <v>255</v>
      </c>
      <c r="C466" s="16">
        <f>'Tulokset-K2'!$P$43</f>
        <v>2</v>
      </c>
      <c r="D466" t="str">
        <f>'Tulokset-K2'!$N$40</f>
        <v>BcStory</v>
      </c>
    </row>
    <row r="467" spans="1:4" x14ac:dyDescent="0.2">
      <c r="A467" s="16" t="str">
        <f>'Tulokset-K2'!$N$44</f>
        <v>Salomaa Kaaron</v>
      </c>
      <c r="B467" s="16">
        <f>'Tulokset-K2'!$O$44</f>
        <v>229</v>
      </c>
      <c r="C467" s="16">
        <f>'Tulokset-K2'!$P$44</f>
        <v>2</v>
      </c>
      <c r="D467" t="str">
        <f>'Tulokset-K2'!$N$40</f>
        <v>BcStory</v>
      </c>
    </row>
    <row r="468" spans="1:4" x14ac:dyDescent="0.2">
      <c r="A468" s="16" t="str">
        <f>'Tulokset-K2'!$N$45</f>
        <v>Haldén Niko</v>
      </c>
      <c r="B468" s="16">
        <f>'Tulokset-K2'!$O$45</f>
        <v>154</v>
      </c>
      <c r="C468" s="16">
        <f>'Tulokset-K2'!$P$45</f>
        <v>0</v>
      </c>
      <c r="D468" t="str">
        <f>'Tulokset-K2'!$N$40</f>
        <v>BcStory</v>
      </c>
    </row>
    <row r="469" spans="1:4" x14ac:dyDescent="0.2">
      <c r="A469" s="16" t="str">
        <f>'Tulokset-K2'!$N$46</f>
        <v>Pirhonen Jarkko</v>
      </c>
      <c r="B469" s="16">
        <f>'Tulokset-K2'!$O$46</f>
        <v>162</v>
      </c>
      <c r="C469" s="16">
        <f>'Tulokset-K2'!$P$46</f>
        <v>0</v>
      </c>
      <c r="D469" t="str">
        <f>'Tulokset-K2'!$N$40</f>
        <v>BcStory</v>
      </c>
    </row>
    <row r="470" spans="1:4" x14ac:dyDescent="0.2">
      <c r="A470" s="16" t="str">
        <f>'Tulokset-K2'!$J$53</f>
        <v>Jähi Joonas</v>
      </c>
      <c r="B470" s="16">
        <f>'Tulokset-K2'!$K$53</f>
        <v>214</v>
      </c>
      <c r="C470" s="16">
        <f>'Tulokset-K2'!$L$53</f>
        <v>0</v>
      </c>
      <c r="D470" t="str">
        <f>'Tulokset-K2'!$J$51</f>
        <v>GB</v>
      </c>
    </row>
    <row r="471" spans="1:4" x14ac:dyDescent="0.2">
      <c r="A471" s="16" t="str">
        <f>'Tulokset-K2'!$J$54</f>
        <v>Saikkala Leevi</v>
      </c>
      <c r="B471" s="16">
        <f>'Tulokset-K2'!$K$54</f>
        <v>177</v>
      </c>
      <c r="C471" s="16">
        <f>'Tulokset-K2'!$L$54</f>
        <v>0</v>
      </c>
      <c r="D471" t="str">
        <f>'Tulokset-K2'!$J$51</f>
        <v>GB</v>
      </c>
    </row>
    <row r="472" spans="1:4" x14ac:dyDescent="0.2">
      <c r="A472" s="16" t="str">
        <f>'Tulokset-K2'!$J$55</f>
        <v>Pajari Olli-Pekka</v>
      </c>
      <c r="B472" s="16">
        <f>'Tulokset-K2'!$K$55</f>
        <v>181</v>
      </c>
      <c r="C472" s="16">
        <f>'Tulokset-K2'!$L$55</f>
        <v>2</v>
      </c>
      <c r="D472" t="str">
        <f>'Tulokset-K2'!$J$51</f>
        <v>GB</v>
      </c>
    </row>
    <row r="473" spans="1:4" x14ac:dyDescent="0.2">
      <c r="A473" s="16" t="str">
        <f>'Tulokset-K2'!$J$56</f>
        <v>Putkisto Teemu</v>
      </c>
      <c r="B473" s="16">
        <f>'Tulokset-K2'!$K$56</f>
        <v>157</v>
      </c>
      <c r="C473" s="16">
        <f>'Tulokset-K2'!$L$56</f>
        <v>0</v>
      </c>
      <c r="D473" t="str">
        <f>'Tulokset-K2'!$J$51</f>
        <v>GB</v>
      </c>
    </row>
    <row r="474" spans="1:4" x14ac:dyDescent="0.2">
      <c r="A474" s="16" t="str">
        <f>'Tulokset-K2'!$J$57</f>
        <v>Puharinen Pyry</v>
      </c>
      <c r="B474" s="16">
        <f>'Tulokset-K2'!$K$57</f>
        <v>185</v>
      </c>
      <c r="C474" s="16">
        <f>'Tulokset-K2'!$L$57</f>
        <v>2</v>
      </c>
      <c r="D474" t="str">
        <f>'Tulokset-K2'!$J$51</f>
        <v>GB</v>
      </c>
    </row>
    <row r="475" spans="1:4" x14ac:dyDescent="0.2">
      <c r="A475" s="16" t="str">
        <f>'Tulokset-K2'!$N$53</f>
        <v>Ratia Jari</v>
      </c>
      <c r="B475" s="16">
        <f>'Tulokset-K2'!$O$53</f>
        <v>239</v>
      </c>
      <c r="C475" s="16">
        <f>'Tulokset-K2'!$P$53</f>
        <v>2</v>
      </c>
      <c r="D475" t="str">
        <f>'Tulokset-K2'!$N$51</f>
        <v>Bay</v>
      </c>
    </row>
    <row r="476" spans="1:4" x14ac:dyDescent="0.2">
      <c r="A476" s="16" t="str">
        <f>'Tulokset-K2'!$N$54</f>
        <v>Tahvanainen Santtu</v>
      </c>
      <c r="B476" s="16">
        <f>'Tulokset-K2'!$O$54</f>
        <v>224</v>
      </c>
      <c r="C476" s="16">
        <f>'Tulokset-K2'!$P$54</f>
        <v>2</v>
      </c>
      <c r="D476" t="str">
        <f>'Tulokset-K2'!$N$51</f>
        <v>Bay</v>
      </c>
    </row>
    <row r="477" spans="1:4" x14ac:dyDescent="0.2">
      <c r="A477" s="16" t="str">
        <f>'Tulokset-K2'!$N$55</f>
        <v>Ahokas Jesse</v>
      </c>
      <c r="B477" s="16">
        <f>'Tulokset-K2'!$O$55</f>
        <v>178</v>
      </c>
      <c r="C477" s="16">
        <f>'Tulokset-K2'!$P$55</f>
        <v>0</v>
      </c>
      <c r="D477" t="str">
        <f>'Tulokset-K2'!$N$51</f>
        <v>Bay</v>
      </c>
    </row>
    <row r="478" spans="1:4" x14ac:dyDescent="0.2">
      <c r="A478" s="16" t="str">
        <f>'Tulokset-K2'!$N$56</f>
        <v>Tonteri Juhani</v>
      </c>
      <c r="B478" s="16">
        <f>'Tulokset-K2'!$O$56</f>
        <v>198</v>
      </c>
      <c r="C478" s="16">
        <f>'Tulokset-K2'!$P$56</f>
        <v>2</v>
      </c>
      <c r="D478" t="str">
        <f>'Tulokset-K2'!$N$51</f>
        <v>Bay</v>
      </c>
    </row>
    <row r="479" spans="1:4" x14ac:dyDescent="0.2">
      <c r="A479" s="16" t="str">
        <f>'Tulokset-K2'!$N$57</f>
        <v>Laine Henry</v>
      </c>
      <c r="B479" s="16">
        <f>'Tulokset-K2'!$O$57</f>
        <v>171</v>
      </c>
      <c r="C479" s="16">
        <f>'Tulokset-K2'!$P$57</f>
        <v>0</v>
      </c>
      <c r="D479" t="str">
        <f>'Tulokset-K2'!$N$51</f>
        <v>Bay</v>
      </c>
    </row>
    <row r="480" spans="1:4" x14ac:dyDescent="0.2">
      <c r="A480" s="16" t="str">
        <f>'Tulokset-K2'!$J$64</f>
        <v>Käyhkö Tomas</v>
      </c>
      <c r="B480" s="16">
        <f>'Tulokset-K2'!$K$64</f>
        <v>207</v>
      </c>
      <c r="C480" s="16">
        <f>'Tulokset-K2'!$L$64</f>
        <v>2</v>
      </c>
      <c r="D480" t="str">
        <f>'Tulokset-K2'!$J$62</f>
        <v>Mainarit</v>
      </c>
    </row>
    <row r="481" spans="1:4" x14ac:dyDescent="0.2">
      <c r="A481" s="16" t="str">
        <f>'Tulokset-K2'!$J$65</f>
        <v>Juutilainen Lenni</v>
      </c>
      <c r="B481" s="16">
        <f>'Tulokset-K2'!$K$65</f>
        <v>183</v>
      </c>
      <c r="C481" s="16">
        <f>'Tulokset-K2'!$L$65</f>
        <v>2</v>
      </c>
      <c r="D481" t="str">
        <f>'Tulokset-K2'!$J$62</f>
        <v>Mainarit</v>
      </c>
    </row>
    <row r="482" spans="1:4" x14ac:dyDescent="0.2">
      <c r="A482" s="16" t="str">
        <f>'Tulokset-K2'!$J$66</f>
        <v>Hirvonen Mikko</v>
      </c>
      <c r="B482" s="16">
        <f>'Tulokset-K2'!$K$66</f>
        <v>256</v>
      </c>
      <c r="C482" s="16">
        <f>'Tulokset-K2'!$L$66</f>
        <v>2</v>
      </c>
      <c r="D482" t="str">
        <f>'Tulokset-K2'!$J$62</f>
        <v>Mainarit</v>
      </c>
    </row>
    <row r="483" spans="1:4" x14ac:dyDescent="0.2">
      <c r="A483" s="16" t="str">
        <f>'Tulokset-K2'!$J$67</f>
        <v>Väänänen Luukas</v>
      </c>
      <c r="B483" s="16">
        <f>'Tulokset-K2'!$K$67</f>
        <v>177</v>
      </c>
      <c r="C483" s="16">
        <f>'Tulokset-K2'!$L$67</f>
        <v>2</v>
      </c>
      <c r="D483" t="str">
        <f>'Tulokset-K2'!$J$62</f>
        <v>Mainarit</v>
      </c>
    </row>
    <row r="484" spans="1:4" x14ac:dyDescent="0.2">
      <c r="A484" s="16" t="str">
        <f>'Tulokset-K2'!$J$68</f>
        <v>Rissanen Juho</v>
      </c>
      <c r="B484" s="16">
        <f>'Tulokset-K2'!$K$68</f>
        <v>166</v>
      </c>
      <c r="C484" s="16">
        <f>'Tulokset-K2'!$L$68</f>
        <v>0</v>
      </c>
      <c r="D484" t="str">
        <f>'Tulokset-K2'!$J$62</f>
        <v>Mainarit</v>
      </c>
    </row>
    <row r="485" spans="1:4" x14ac:dyDescent="0.2">
      <c r="A485" s="16" t="str">
        <f>'Tulokset-K2'!$N$64</f>
        <v>Oksanen Mika</v>
      </c>
      <c r="B485" s="16">
        <f>'Tulokset-K2'!$O$64</f>
        <v>139</v>
      </c>
      <c r="C485" s="16">
        <f>'Tulokset-K2'!$P$64</f>
        <v>0</v>
      </c>
      <c r="D485" t="str">
        <f>'Tulokset-K2'!$N$62</f>
        <v>AllStars</v>
      </c>
    </row>
    <row r="486" spans="1:4" x14ac:dyDescent="0.2">
      <c r="A486" s="16" t="str">
        <f>'Tulokset-K2'!$N$65</f>
        <v>Oksanen Joni</v>
      </c>
      <c r="B486" s="16">
        <f>'Tulokset-K2'!$O$65</f>
        <v>156</v>
      </c>
      <c r="C486" s="16">
        <f>'Tulokset-K2'!$P$65</f>
        <v>0</v>
      </c>
      <c r="D486" t="str">
        <f>'Tulokset-K2'!$N$62</f>
        <v>AllStars</v>
      </c>
    </row>
    <row r="487" spans="1:4" x14ac:dyDescent="0.2">
      <c r="A487" s="16" t="str">
        <f>'Tulokset-K2'!$N$66</f>
        <v>Mukkula Rami</v>
      </c>
      <c r="B487" s="16">
        <f>'Tulokset-K2'!$O$66</f>
        <v>178</v>
      </c>
      <c r="C487" s="16">
        <f>'Tulokset-K2'!$P$66</f>
        <v>0</v>
      </c>
      <c r="D487" t="str">
        <f>'Tulokset-K2'!$N$62</f>
        <v>AllStars</v>
      </c>
    </row>
    <row r="488" spans="1:4" x14ac:dyDescent="0.2">
      <c r="A488" s="16" t="str">
        <f>'Tulokset-K2'!$N$67</f>
        <v>Veijanen Markku</v>
      </c>
      <c r="B488" s="16">
        <f>'Tulokset-K2'!$O$67</f>
        <v>164</v>
      </c>
      <c r="C488" s="16">
        <f>'Tulokset-K2'!$P$67</f>
        <v>0</v>
      </c>
      <c r="D488" t="str">
        <f>'Tulokset-K2'!$N$62</f>
        <v>AllStars</v>
      </c>
    </row>
    <row r="489" spans="1:4" x14ac:dyDescent="0.2">
      <c r="A489" s="16" t="str">
        <f>'Tulokset-K2'!$N$68</f>
        <v>Oksanen Niko</v>
      </c>
      <c r="B489" s="16">
        <f>'Tulokset-K2'!$O$68</f>
        <v>232</v>
      </c>
      <c r="C489" s="16">
        <f>'Tulokset-K2'!$P$68</f>
        <v>2</v>
      </c>
      <c r="D489" t="str">
        <f>'Tulokset-K2'!$N$62</f>
        <v>AllStars</v>
      </c>
    </row>
    <row r="490" spans="1:4" x14ac:dyDescent="0.2">
      <c r="A490" s="16" t="str">
        <f>'Tulokset-K2'!$R$9</f>
        <v>Hietarinne Klaus-Kristian</v>
      </c>
      <c r="B490" s="16">
        <f>'Tulokset-K2'!$S$9</f>
        <v>180</v>
      </c>
      <c r="C490" s="16">
        <f>'Tulokset-K2'!$T$9</f>
        <v>0</v>
      </c>
      <c r="D490" t="str">
        <f>'Tulokset-K2'!$R$7</f>
        <v>GH</v>
      </c>
    </row>
    <row r="491" spans="1:4" x14ac:dyDescent="0.2">
      <c r="A491" s="16" t="str">
        <f>'Tulokset-K2'!$R$10</f>
        <v>Melanen Markus</v>
      </c>
      <c r="B491" s="16">
        <f>'Tulokset-K2'!$S$10</f>
        <v>160</v>
      </c>
      <c r="C491" s="16">
        <f>'Tulokset-K2'!$T$10</f>
        <v>0</v>
      </c>
      <c r="D491" t="str">
        <f>'Tulokset-K2'!$R$7</f>
        <v>GH</v>
      </c>
    </row>
    <row r="492" spans="1:4" x14ac:dyDescent="0.2">
      <c r="A492" s="16" t="str">
        <f>'Tulokset-K2'!$R$11</f>
        <v>Partinen Risto</v>
      </c>
      <c r="B492" s="16">
        <f>'Tulokset-K2'!$S$11</f>
        <v>187</v>
      </c>
      <c r="C492" s="16">
        <f>'Tulokset-K2'!$T$11</f>
        <v>2</v>
      </c>
      <c r="D492" t="str">
        <f>'Tulokset-K2'!$R$7</f>
        <v>GH</v>
      </c>
    </row>
    <row r="493" spans="1:4" x14ac:dyDescent="0.2">
      <c r="A493" s="16" t="str">
        <f>'Tulokset-K2'!$R$12</f>
        <v>Luoto Timo</v>
      </c>
      <c r="B493" s="16">
        <f>'Tulokset-K2'!$S$12</f>
        <v>160</v>
      </c>
      <c r="C493" s="16">
        <f>'Tulokset-K2'!$T$12</f>
        <v>0</v>
      </c>
      <c r="D493" t="str">
        <f>'Tulokset-K2'!$R$7</f>
        <v>GH</v>
      </c>
    </row>
    <row r="494" spans="1:4" x14ac:dyDescent="0.2">
      <c r="A494" s="16" t="str">
        <f>'Tulokset-K2'!$R$13</f>
        <v>Järvinen Tero</v>
      </c>
      <c r="B494" s="16">
        <f>'Tulokset-K2'!$S$13</f>
        <v>155</v>
      </c>
      <c r="C494" s="16">
        <f>'Tulokset-K2'!$T$13</f>
        <v>0</v>
      </c>
      <c r="D494" t="str">
        <f>'Tulokset-K2'!$R$7</f>
        <v>GH</v>
      </c>
    </row>
    <row r="495" spans="1:4" x14ac:dyDescent="0.2">
      <c r="A495" s="16" t="str">
        <f>'Tulokset-K2'!$V$9</f>
        <v>Palermaa Osku</v>
      </c>
      <c r="B495" s="16">
        <f>'Tulokset-K2'!$W$9</f>
        <v>203</v>
      </c>
      <c r="C495" s="16">
        <f>'Tulokset-K2'!$X$9</f>
        <v>2</v>
      </c>
      <c r="D495" t="str">
        <f>'Tulokset-K2'!$V$7</f>
        <v>Patteri</v>
      </c>
    </row>
    <row r="496" spans="1:4" x14ac:dyDescent="0.2">
      <c r="A496" s="16" t="str">
        <f>'Tulokset-K2'!$V$10</f>
        <v>Ros Sebastian</v>
      </c>
      <c r="B496" s="16">
        <f>'Tulokset-K2'!$W$10</f>
        <v>208</v>
      </c>
      <c r="C496" s="16">
        <f>'Tulokset-K2'!$X$10</f>
        <v>2</v>
      </c>
      <c r="D496" t="str">
        <f>'Tulokset-K2'!$V$7</f>
        <v>Patteri</v>
      </c>
    </row>
    <row r="497" spans="1:4" x14ac:dyDescent="0.2">
      <c r="A497" s="16" t="str">
        <f>'Tulokset-K2'!$V$11</f>
        <v>Hilokoski Karo</v>
      </c>
      <c r="B497" s="16">
        <f>'Tulokset-K2'!$W$11</f>
        <v>141</v>
      </c>
      <c r="C497" s="16">
        <f>'Tulokset-K2'!$X$11</f>
        <v>0</v>
      </c>
      <c r="D497" t="str">
        <f>'Tulokset-K2'!$V$7</f>
        <v>Patteri</v>
      </c>
    </row>
    <row r="498" spans="1:4" x14ac:dyDescent="0.2">
      <c r="A498" s="16" t="str">
        <f>'Tulokset-K2'!$V$12</f>
        <v>Toivonen Toni</v>
      </c>
      <c r="B498" s="16">
        <f>'Tulokset-K2'!$W$12</f>
        <v>233</v>
      </c>
      <c r="C498" s="16">
        <f>'Tulokset-K2'!$X$12</f>
        <v>2</v>
      </c>
      <c r="D498" t="str">
        <f>'Tulokset-K2'!$V$7</f>
        <v>Patteri</v>
      </c>
    </row>
    <row r="499" spans="1:4" x14ac:dyDescent="0.2">
      <c r="A499" s="16" t="str">
        <f>'Tulokset-K2'!$V$13</f>
        <v>Konttila Saku</v>
      </c>
      <c r="B499" s="16">
        <f>'Tulokset-K2'!$W$13</f>
        <v>175</v>
      </c>
      <c r="C499" s="16">
        <f>'Tulokset-K2'!$X$13</f>
        <v>2</v>
      </c>
      <c r="D499" t="str">
        <f>'Tulokset-K2'!$V$7</f>
        <v>Patteri</v>
      </c>
    </row>
    <row r="500" spans="1:4" x14ac:dyDescent="0.2">
      <c r="A500" s="16" t="str">
        <f>'Tulokset-K2'!$R$20</f>
        <v>Heinonen Markus</v>
      </c>
      <c r="B500" s="16">
        <f>'Tulokset-K2'!$S$20</f>
        <v>174</v>
      </c>
      <c r="C500" s="16">
        <f>'Tulokset-K2'!$T$20</f>
        <v>0</v>
      </c>
      <c r="D500" t="str">
        <f>'Tulokset-K2'!$R$18</f>
        <v>TKK</v>
      </c>
    </row>
    <row r="501" spans="1:4" x14ac:dyDescent="0.2">
      <c r="A501" s="16" t="str">
        <f>'Tulokset-K2'!$R$21</f>
        <v>Lahti Jarno</v>
      </c>
      <c r="B501" s="16">
        <f>'Tulokset-K2'!$S$21</f>
        <v>203</v>
      </c>
      <c r="C501" s="16">
        <f>'Tulokset-K2'!$T$21</f>
        <v>2</v>
      </c>
      <c r="D501" t="str">
        <f>'Tulokset-K2'!$R$18</f>
        <v>TKK</v>
      </c>
    </row>
    <row r="502" spans="1:4" x14ac:dyDescent="0.2">
      <c r="A502" s="16" t="str">
        <f>'Tulokset-K2'!$R$22</f>
        <v>Broms Atte</v>
      </c>
      <c r="B502" s="16">
        <f>'Tulokset-K2'!$S$22</f>
        <v>164</v>
      </c>
      <c r="C502" s="16">
        <f>'Tulokset-K2'!$T$22</f>
        <v>0</v>
      </c>
      <c r="D502" t="str">
        <f>'Tulokset-K2'!$R$18</f>
        <v>TKK</v>
      </c>
    </row>
    <row r="503" spans="1:4" x14ac:dyDescent="0.2">
      <c r="A503" s="16" t="str">
        <f>'Tulokset-K2'!$R$23</f>
        <v>Puumala Henrik</v>
      </c>
      <c r="B503" s="16">
        <f>'Tulokset-K2'!$S$23</f>
        <v>257</v>
      </c>
      <c r="C503" s="16">
        <f>'Tulokset-K2'!$T$23</f>
        <v>2</v>
      </c>
      <c r="D503" t="str">
        <f>'Tulokset-K2'!$R$18</f>
        <v>TKK</v>
      </c>
    </row>
    <row r="504" spans="1:4" x14ac:dyDescent="0.2">
      <c r="A504" s="16" t="str">
        <f>'Tulokset-K2'!$R$24</f>
        <v>Salonen Petteri</v>
      </c>
      <c r="B504" s="16">
        <f>'Tulokset-K2'!$S$24</f>
        <v>190</v>
      </c>
      <c r="C504" s="16">
        <f>'Tulokset-K2'!$T$24</f>
        <v>2</v>
      </c>
      <c r="D504" t="str">
        <f>'Tulokset-K2'!$R$18</f>
        <v>TKK</v>
      </c>
    </row>
    <row r="505" spans="1:4" x14ac:dyDescent="0.2">
      <c r="A505" s="16" t="str">
        <f>'Tulokset-K2'!$V$20</f>
        <v>Järvinen Kimmo</v>
      </c>
      <c r="B505" s="16">
        <f>'Tulokset-K2'!$W$20</f>
        <v>183</v>
      </c>
      <c r="C505" s="16">
        <f>'Tulokset-K2'!$X$20</f>
        <v>2</v>
      </c>
      <c r="D505" t="str">
        <f>'Tulokset-K2'!$V$18</f>
        <v>AllStars</v>
      </c>
    </row>
    <row r="506" spans="1:4" x14ac:dyDescent="0.2">
      <c r="A506" s="16" t="str">
        <f>'Tulokset-K2'!$V$21</f>
        <v>Oksanen Joni</v>
      </c>
      <c r="B506" s="16">
        <f>'Tulokset-K2'!$W$21</f>
        <v>169</v>
      </c>
      <c r="C506" s="16">
        <f>'Tulokset-K2'!$X$21</f>
        <v>0</v>
      </c>
      <c r="D506" t="str">
        <f>'Tulokset-K2'!$V$18</f>
        <v>AllStars</v>
      </c>
    </row>
    <row r="507" spans="1:4" x14ac:dyDescent="0.2">
      <c r="A507" s="16" t="str">
        <f>'Tulokset-K2'!$V$22</f>
        <v>Mukkula Rami</v>
      </c>
      <c r="B507" s="16">
        <f>'Tulokset-K2'!$W$22</f>
        <v>189</v>
      </c>
      <c r="C507" s="16">
        <f>'Tulokset-K2'!$X$22</f>
        <v>2</v>
      </c>
      <c r="D507" t="str">
        <f>'Tulokset-K2'!$V$18</f>
        <v>AllStars</v>
      </c>
    </row>
    <row r="508" spans="1:4" x14ac:dyDescent="0.2">
      <c r="A508" s="16" t="str">
        <f>'Tulokset-K2'!$V$23</f>
        <v>Veijanen Markku</v>
      </c>
      <c r="B508" s="16">
        <f>'Tulokset-K2'!$W$23</f>
        <v>204</v>
      </c>
      <c r="C508" s="16">
        <f>'Tulokset-K2'!$X$23</f>
        <v>0</v>
      </c>
      <c r="D508" t="str">
        <f>'Tulokset-K2'!$V$18</f>
        <v>AllStars</v>
      </c>
    </row>
    <row r="509" spans="1:4" x14ac:dyDescent="0.2">
      <c r="A509" s="16" t="str">
        <f>'Tulokset-K2'!$V$24</f>
        <v>Oksanen Niko</v>
      </c>
      <c r="B509" s="16">
        <f>'Tulokset-K2'!$W$24</f>
        <v>180</v>
      </c>
      <c r="C509" s="16">
        <f>'Tulokset-K2'!$X$24</f>
        <v>0</v>
      </c>
      <c r="D509" t="str">
        <f>'Tulokset-K2'!$V$18</f>
        <v>AllStars</v>
      </c>
    </row>
    <row r="510" spans="1:4" x14ac:dyDescent="0.2">
      <c r="A510" s="16" t="str">
        <f>'Tulokset-K2'!$R$31</f>
        <v>Ratia Jari</v>
      </c>
      <c r="B510" s="16">
        <f>'Tulokset-K2'!$S$31</f>
        <v>209</v>
      </c>
      <c r="C510" s="16">
        <f>'Tulokset-K2'!$T$31</f>
        <v>2</v>
      </c>
      <c r="D510" t="str">
        <f>'Tulokset-K2'!$R$29</f>
        <v>Bay</v>
      </c>
    </row>
    <row r="511" spans="1:4" x14ac:dyDescent="0.2">
      <c r="A511" s="16" t="str">
        <f>'Tulokset-K2'!$R$32</f>
        <v>Tahvanainen Santtu</v>
      </c>
      <c r="B511" s="16">
        <f>'Tulokset-K2'!$S$32</f>
        <v>234</v>
      </c>
      <c r="C511" s="16">
        <f>'Tulokset-K2'!$T$32</f>
        <v>2</v>
      </c>
      <c r="D511" t="str">
        <f>'Tulokset-K2'!$R$29</f>
        <v>Bay</v>
      </c>
    </row>
    <row r="512" spans="1:4" x14ac:dyDescent="0.2">
      <c r="A512" s="16" t="str">
        <f>'Tulokset-K2'!$R$33</f>
        <v>Ahokas Jesse</v>
      </c>
      <c r="B512" s="16">
        <f>'Tulokset-K2'!$S$33</f>
        <v>246</v>
      </c>
      <c r="C512" s="16">
        <f>'Tulokset-K2'!$T$33</f>
        <v>2</v>
      </c>
      <c r="D512" t="str">
        <f>'Tulokset-K2'!$R$29</f>
        <v>Bay</v>
      </c>
    </row>
    <row r="513" spans="1:4" x14ac:dyDescent="0.2">
      <c r="A513" s="16" t="str">
        <f>'Tulokset-K2'!$R$34</f>
        <v>Tonteri Juhani</v>
      </c>
      <c r="B513" s="16">
        <f>'Tulokset-K2'!$S$34</f>
        <v>191</v>
      </c>
      <c r="C513" s="16">
        <f>'Tulokset-K2'!$T$34</f>
        <v>0</v>
      </c>
      <c r="D513" t="str">
        <f>'Tulokset-K2'!$R$29</f>
        <v>Bay</v>
      </c>
    </row>
    <row r="514" spans="1:4" x14ac:dyDescent="0.2">
      <c r="A514" s="16" t="str">
        <f>'Tulokset-K2'!$R$35</f>
        <v>Laine Henry</v>
      </c>
      <c r="B514" s="16">
        <f>'Tulokset-K2'!$S$35</f>
        <v>213</v>
      </c>
      <c r="C514" s="16">
        <f>'Tulokset-K2'!$T$35</f>
        <v>2</v>
      </c>
      <c r="D514" t="str">
        <f>'Tulokset-K2'!$R$29</f>
        <v>Bay</v>
      </c>
    </row>
    <row r="515" spans="1:4" x14ac:dyDescent="0.2">
      <c r="A515" s="16" t="str">
        <f>'Tulokset-K2'!$V$31</f>
        <v>Hyytiä Tatu</v>
      </c>
      <c r="B515" s="16">
        <f>'Tulokset-K2'!$W$31</f>
        <v>188</v>
      </c>
      <c r="C515" s="16">
        <f>'Tulokset-K2'!$X$31</f>
        <v>0</v>
      </c>
      <c r="D515" t="str">
        <f>'Tulokset-K2'!$V$29</f>
        <v>WRB</v>
      </c>
    </row>
    <row r="516" spans="1:4" x14ac:dyDescent="0.2">
      <c r="A516" s="16" t="str">
        <f>'Tulokset-K2'!$V$32</f>
        <v>Saari Kari</v>
      </c>
      <c r="B516" s="16">
        <f>'Tulokset-K2'!$W$32</f>
        <v>159</v>
      </c>
      <c r="C516" s="16">
        <f>'Tulokset-K2'!$X$32</f>
        <v>0</v>
      </c>
      <c r="D516" t="str">
        <f>'Tulokset-K2'!$V$29</f>
        <v>WRB</v>
      </c>
    </row>
    <row r="517" spans="1:4" x14ac:dyDescent="0.2">
      <c r="A517" s="16" t="str">
        <f>'Tulokset-K2'!$V$33</f>
        <v>Röyttä Marko</v>
      </c>
      <c r="B517" s="16">
        <f>'Tulokset-K2'!$W$33</f>
        <v>194</v>
      </c>
      <c r="C517" s="16">
        <f>'Tulokset-K2'!$X$33</f>
        <v>0</v>
      </c>
      <c r="D517" t="str">
        <f>'Tulokset-K2'!$V$29</f>
        <v>WRB</v>
      </c>
    </row>
    <row r="518" spans="1:4" x14ac:dyDescent="0.2">
      <c r="A518" s="16" t="str">
        <f>'Tulokset-K2'!$V$34</f>
        <v>Tissarinen Simon</v>
      </c>
      <c r="B518" s="16">
        <f>'Tulokset-K2'!$W$34</f>
        <v>216</v>
      </c>
      <c r="C518" s="16">
        <f>'Tulokset-K2'!$X$34</f>
        <v>2</v>
      </c>
      <c r="D518" t="str">
        <f>'Tulokset-K2'!$V$29</f>
        <v>WRB</v>
      </c>
    </row>
    <row r="519" spans="1:4" x14ac:dyDescent="0.2">
      <c r="A519" s="16" t="str">
        <f>'Tulokset-K2'!$V$35</f>
        <v>Kivelä Riku-Petteri</v>
      </c>
      <c r="B519" s="16">
        <f>'Tulokset-K2'!$W$35</f>
        <v>203</v>
      </c>
      <c r="C519" s="16">
        <f>'Tulokset-K2'!$X$35</f>
        <v>0</v>
      </c>
      <c r="D519" t="str">
        <f>'Tulokset-K2'!$V$29</f>
        <v>WRB</v>
      </c>
    </row>
    <row r="520" spans="1:4" x14ac:dyDescent="0.2">
      <c r="A520" s="16" t="str">
        <f>'Tulokset-K2'!$R$42</f>
        <v>Ranta Tony</v>
      </c>
      <c r="B520" s="16">
        <f>'Tulokset-K2'!$S$42</f>
        <v>226</v>
      </c>
      <c r="C520" s="16">
        <f>'Tulokset-K2'!$T$42</f>
        <v>2</v>
      </c>
      <c r="D520" t="str">
        <f>'Tulokset-K2'!$R$40</f>
        <v>TPS</v>
      </c>
    </row>
    <row r="521" spans="1:4" x14ac:dyDescent="0.2">
      <c r="A521" s="16" t="str">
        <f>'Tulokset-K2'!$R$43</f>
        <v>Marjakangas Jarno</v>
      </c>
      <c r="B521" s="16">
        <f>'Tulokset-K2'!$S$43</f>
        <v>205</v>
      </c>
      <c r="C521" s="16">
        <f>'Tulokset-K2'!$T$43</f>
        <v>2</v>
      </c>
      <c r="D521" t="str">
        <f>'Tulokset-K2'!$R$40</f>
        <v>TPS</v>
      </c>
    </row>
    <row r="522" spans="1:4" x14ac:dyDescent="0.2">
      <c r="A522" s="16" t="str">
        <f>'Tulokset-K2'!$R$44</f>
        <v>Rikkola Juuso</v>
      </c>
      <c r="B522" s="16">
        <f>'Tulokset-K2'!$S$44</f>
        <v>238</v>
      </c>
      <c r="C522" s="16">
        <f>'Tulokset-K2'!$T$44</f>
        <v>2</v>
      </c>
      <c r="D522" t="str">
        <f>'Tulokset-K2'!$R$40</f>
        <v>TPS</v>
      </c>
    </row>
    <row r="523" spans="1:4" x14ac:dyDescent="0.2">
      <c r="A523" s="16" t="str">
        <f>'Tulokset-K2'!$R$45</f>
        <v>Valaranta Samu</v>
      </c>
      <c r="B523" s="16">
        <f>'Tulokset-K2'!$S$45</f>
        <v>195</v>
      </c>
      <c r="C523" s="16">
        <f>'Tulokset-K2'!$T$45</f>
        <v>2</v>
      </c>
      <c r="D523" t="str">
        <f>'Tulokset-K2'!$R$40</f>
        <v>TPS</v>
      </c>
    </row>
    <row r="524" spans="1:4" x14ac:dyDescent="0.2">
      <c r="A524" s="16" t="str">
        <f>'Tulokset-K2'!$R$46</f>
        <v>Kallio Jesse</v>
      </c>
      <c r="B524" s="16">
        <f>'Tulokset-K2'!$S$46</f>
        <v>198</v>
      </c>
      <c r="C524" s="16">
        <f>'Tulokset-K2'!$T$46</f>
        <v>0</v>
      </c>
      <c r="D524" t="str">
        <f>'Tulokset-K2'!$R$40</f>
        <v>TPS</v>
      </c>
    </row>
    <row r="525" spans="1:4" x14ac:dyDescent="0.2">
      <c r="A525" s="16" t="str">
        <f>'Tulokset-K2'!$V$42</f>
        <v>Lönnroth Patrik</v>
      </c>
      <c r="B525" s="16">
        <f>'Tulokset-K2'!$W$42</f>
        <v>183</v>
      </c>
      <c r="C525" s="16">
        <f>'Tulokset-K2'!$X$42</f>
        <v>0</v>
      </c>
      <c r="D525" t="str">
        <f>'Tulokset-K2'!$V$40</f>
        <v>Mistral</v>
      </c>
    </row>
    <row r="526" spans="1:4" x14ac:dyDescent="0.2">
      <c r="A526" s="16" t="str">
        <f>'Tulokset-K2'!$V$43</f>
        <v>Nurminen Jukka</v>
      </c>
      <c r="B526" s="16">
        <f>'Tulokset-K2'!$W$43</f>
        <v>157</v>
      </c>
      <c r="C526" s="16">
        <f>'Tulokset-K2'!$X$43</f>
        <v>0</v>
      </c>
      <c r="D526" t="str">
        <f>'Tulokset-K2'!$V$40</f>
        <v>Mistral</v>
      </c>
    </row>
    <row r="527" spans="1:4" x14ac:dyDescent="0.2">
      <c r="A527" s="16" t="str">
        <f>'Tulokset-K2'!$V$44</f>
        <v>Tukiainen Antti</v>
      </c>
      <c r="B527" s="16">
        <f>'Tulokset-K2'!$W$44</f>
        <v>157</v>
      </c>
      <c r="C527" s="16">
        <f>'Tulokset-K2'!$X$44</f>
        <v>0</v>
      </c>
      <c r="D527" t="str">
        <f>'Tulokset-K2'!$V$40</f>
        <v>Mistral</v>
      </c>
    </row>
    <row r="528" spans="1:4" x14ac:dyDescent="0.2">
      <c r="A528" s="16" t="str">
        <f>'Tulokset-K2'!$V$45</f>
        <v>Sinilaakso Jarmo</v>
      </c>
      <c r="B528" s="16">
        <f>'Tulokset-K2'!$W$45</f>
        <v>194</v>
      </c>
      <c r="C528" s="16">
        <f>'Tulokset-K2'!$X$45</f>
        <v>0</v>
      </c>
      <c r="D528" t="str">
        <f>'Tulokset-K2'!$V$40</f>
        <v>Mistral</v>
      </c>
    </row>
    <row r="529" spans="1:4" x14ac:dyDescent="0.2">
      <c r="A529" s="16" t="str">
        <f>'Tulokset-K2'!$V$46</f>
        <v>Lönnroth Magnus</v>
      </c>
      <c r="B529" s="16">
        <f>'Tulokset-K2'!$W$46</f>
        <v>227</v>
      </c>
      <c r="C529" s="16">
        <f>'Tulokset-K2'!$X$46</f>
        <v>2</v>
      </c>
      <c r="D529" t="str">
        <f>'Tulokset-K2'!$V$40</f>
        <v>Mistral</v>
      </c>
    </row>
    <row r="530" spans="1:4" x14ac:dyDescent="0.2">
      <c r="A530" s="16" t="str">
        <f>'Tulokset-K2'!$R$53</f>
        <v>Huusko Kalle</v>
      </c>
      <c r="B530" s="16">
        <f>'Tulokset-K2'!$S$53</f>
        <v>253</v>
      </c>
      <c r="C530" s="16">
        <f>'Tulokset-K2'!$T$53</f>
        <v>0</v>
      </c>
      <c r="D530" t="str">
        <f>'Tulokset-K2'!$R$51</f>
        <v>RäMe</v>
      </c>
    </row>
    <row r="531" spans="1:4" x14ac:dyDescent="0.2">
      <c r="A531" s="16" t="str">
        <f>'Tulokset-K2'!$R$54</f>
        <v>Lindholm Jesse</v>
      </c>
      <c r="B531" s="16">
        <f>'Tulokset-K2'!$S$54</f>
        <v>232</v>
      </c>
      <c r="C531" s="16">
        <f>'Tulokset-K2'!$T$54</f>
        <v>2</v>
      </c>
      <c r="D531" t="str">
        <f>'Tulokset-K2'!$R$51</f>
        <v>RäMe</v>
      </c>
    </row>
    <row r="532" spans="1:4" x14ac:dyDescent="0.2">
      <c r="A532" s="16" t="str">
        <f>'Tulokset-K2'!$R$55</f>
        <v>Mäyry Pekka</v>
      </c>
      <c r="B532" s="16">
        <f>'Tulokset-K2'!$S$55</f>
        <v>176</v>
      </c>
      <c r="C532" s="16">
        <f>'Tulokset-K2'!$T$55</f>
        <v>0</v>
      </c>
      <c r="D532" t="str">
        <f>'Tulokset-K2'!$R$51</f>
        <v>RäMe</v>
      </c>
    </row>
    <row r="533" spans="1:4" x14ac:dyDescent="0.2">
      <c r="A533" s="16" t="str">
        <f>'Tulokset-K2'!$R$56</f>
        <v>Juselius Matti</v>
      </c>
      <c r="B533" s="16">
        <f>'Tulokset-K2'!$S$56</f>
        <v>179</v>
      </c>
      <c r="C533" s="16">
        <f>'Tulokset-K2'!$T$56</f>
        <v>2</v>
      </c>
      <c r="D533" t="str">
        <f>'Tulokset-K2'!$R$51</f>
        <v>RäMe</v>
      </c>
    </row>
    <row r="534" spans="1:4" x14ac:dyDescent="0.2">
      <c r="A534" s="16" t="str">
        <f>'Tulokset-K2'!$R$57</f>
        <v>Halme Ari</v>
      </c>
      <c r="B534" s="16">
        <f>'Tulokset-K2'!$S$57</f>
        <v>173</v>
      </c>
      <c r="C534" s="16">
        <f>'Tulokset-K2'!$T$57</f>
        <v>0</v>
      </c>
      <c r="D534" t="str">
        <f>'Tulokset-K2'!$R$51</f>
        <v>RäMe</v>
      </c>
    </row>
    <row r="535" spans="1:4" x14ac:dyDescent="0.2">
      <c r="A535" s="16" t="str">
        <f>'Tulokset-K2'!$V$53</f>
        <v>Käyhkö Tomas</v>
      </c>
      <c r="B535" s="16">
        <f>'Tulokset-K2'!$W$53</f>
        <v>258</v>
      </c>
      <c r="C535" s="16">
        <f>'Tulokset-K2'!$X$53</f>
        <v>2</v>
      </c>
      <c r="D535" t="str">
        <f>'Tulokset-K2'!$V$51</f>
        <v>Mainarit</v>
      </c>
    </row>
    <row r="536" spans="1:4" x14ac:dyDescent="0.2">
      <c r="A536" s="16" t="str">
        <f>'Tulokset-K2'!$V$54</f>
        <v>Juutilainen Lenni</v>
      </c>
      <c r="B536" s="16">
        <f>'Tulokset-K2'!$W$54</f>
        <v>199</v>
      </c>
      <c r="C536" s="16">
        <f>'Tulokset-K2'!$X$54</f>
        <v>0</v>
      </c>
      <c r="D536" t="str">
        <f>'Tulokset-K2'!$V$51</f>
        <v>Mainarit</v>
      </c>
    </row>
    <row r="537" spans="1:4" x14ac:dyDescent="0.2">
      <c r="A537" s="16" t="str">
        <f>'Tulokset-K2'!$V$55</f>
        <v>Hirvonen Mikko</v>
      </c>
      <c r="B537" s="16">
        <f>'Tulokset-K2'!$W$55</f>
        <v>200</v>
      </c>
      <c r="C537" s="16">
        <f>'Tulokset-K2'!$X$55</f>
        <v>2</v>
      </c>
      <c r="D537" t="str">
        <f>'Tulokset-K2'!$V$51</f>
        <v>Mainarit</v>
      </c>
    </row>
    <row r="538" spans="1:4" x14ac:dyDescent="0.2">
      <c r="A538" s="16" t="str">
        <f>'Tulokset-K2'!$V$56</f>
        <v>Heino Mika</v>
      </c>
      <c r="B538" s="16">
        <f>'Tulokset-K2'!$W$56</f>
        <v>173</v>
      </c>
      <c r="C538" s="16">
        <f>'Tulokset-K2'!$X$56</f>
        <v>0</v>
      </c>
      <c r="D538" t="str">
        <f>'Tulokset-K2'!$V$51</f>
        <v>Mainarit</v>
      </c>
    </row>
    <row r="539" spans="1:4" x14ac:dyDescent="0.2">
      <c r="A539" s="16" t="str">
        <f>'Tulokset-K2'!$V$57</f>
        <v>Rissanen Juho</v>
      </c>
      <c r="B539" s="16">
        <f>'Tulokset-K2'!$W$57</f>
        <v>212</v>
      </c>
      <c r="C539" s="16">
        <f>'Tulokset-K2'!$X$57</f>
        <v>2</v>
      </c>
      <c r="D539" t="str">
        <f>'Tulokset-K2'!$V$51</f>
        <v>Mainarit</v>
      </c>
    </row>
    <row r="540" spans="1:4" x14ac:dyDescent="0.2">
      <c r="A540" s="16" t="str">
        <f>'Tulokset-K2'!$R$64</f>
        <v>Jähi Joonas</v>
      </c>
      <c r="B540" s="16">
        <f>'Tulokset-K2'!$S$64</f>
        <v>194</v>
      </c>
      <c r="C540" s="16">
        <f>'Tulokset-K2'!$T$64</f>
        <v>2</v>
      </c>
      <c r="D540" t="str">
        <f>'Tulokset-K2'!$R$62</f>
        <v>GB</v>
      </c>
    </row>
    <row r="541" spans="1:4" x14ac:dyDescent="0.2">
      <c r="A541" s="16" t="str">
        <f>'Tulokset-K2'!$R$65</f>
        <v>Saikkala Leevi</v>
      </c>
      <c r="B541" s="16">
        <f>'Tulokset-K2'!$S$65</f>
        <v>174</v>
      </c>
      <c r="C541" s="16">
        <f>'Tulokset-K2'!$T$65</f>
        <v>0</v>
      </c>
      <c r="D541" t="str">
        <f>'Tulokset-K2'!$R$62</f>
        <v>GB</v>
      </c>
    </row>
    <row r="542" spans="1:4" x14ac:dyDescent="0.2">
      <c r="A542" s="16" t="str">
        <f>'Tulokset-K2'!$R$66</f>
        <v>Pajari Olli-Pekka</v>
      </c>
      <c r="B542" s="16">
        <f>'Tulokset-K2'!$S$66</f>
        <v>174</v>
      </c>
      <c r="C542" s="16">
        <f>'Tulokset-K2'!$T$66</f>
        <v>0</v>
      </c>
      <c r="D542" t="str">
        <f>'Tulokset-K2'!$R$62</f>
        <v>GB</v>
      </c>
    </row>
    <row r="543" spans="1:4" x14ac:dyDescent="0.2">
      <c r="A543" s="16" t="str">
        <f>'Tulokset-K2'!$R$67</f>
        <v>Putkisto Teemu</v>
      </c>
      <c r="B543" s="16">
        <f>'Tulokset-K2'!$S$67</f>
        <v>217</v>
      </c>
      <c r="C543" s="16">
        <f>'Tulokset-K2'!$T$67</f>
        <v>2</v>
      </c>
      <c r="D543" t="str">
        <f>'Tulokset-K2'!$R$62</f>
        <v>GB</v>
      </c>
    </row>
    <row r="544" spans="1:4" x14ac:dyDescent="0.2">
      <c r="A544" s="16" t="str">
        <f>'Tulokset-K2'!$R$68</f>
        <v>Puharinen Pyry</v>
      </c>
      <c r="B544" s="16">
        <f>'Tulokset-K2'!$S$68</f>
        <v>245</v>
      </c>
      <c r="C544" s="16">
        <f>'Tulokset-K2'!$T$68</f>
        <v>2</v>
      </c>
      <c r="D544" t="str">
        <f>'Tulokset-K2'!$R$62</f>
        <v>GB</v>
      </c>
    </row>
    <row r="545" spans="1:4" x14ac:dyDescent="0.2">
      <c r="A545" s="16" t="str">
        <f>'Tulokset-K2'!$V$64</f>
        <v>Taalas Timi</v>
      </c>
      <c r="B545" s="16">
        <f>'Tulokset-K2'!$W$64</f>
        <v>170</v>
      </c>
      <c r="C545" s="16">
        <f>'Tulokset-K2'!$X$64</f>
        <v>0</v>
      </c>
      <c r="D545" t="str">
        <f>'Tulokset-K2'!$V$62</f>
        <v>BcStory</v>
      </c>
    </row>
    <row r="546" spans="1:4" x14ac:dyDescent="0.2">
      <c r="A546" s="16" t="str">
        <f>'Tulokset-K2'!$V$65</f>
        <v>Juutilainen Santtu</v>
      </c>
      <c r="B546" s="16">
        <f>'Tulokset-K2'!$W$65</f>
        <v>227</v>
      </c>
      <c r="C546" s="16">
        <f>'Tulokset-K2'!$X$65</f>
        <v>2</v>
      </c>
      <c r="D546" t="str">
        <f>'Tulokset-K2'!$V$62</f>
        <v>BcStory</v>
      </c>
    </row>
    <row r="547" spans="1:4" x14ac:dyDescent="0.2">
      <c r="A547" s="16" t="str">
        <f>'Tulokset-K2'!$V$66</f>
        <v>Salomaa Kaaron</v>
      </c>
      <c r="B547" s="16">
        <f>'Tulokset-K2'!$W$66</f>
        <v>195</v>
      </c>
      <c r="C547" s="16">
        <f>'Tulokset-K2'!$X$66</f>
        <v>2</v>
      </c>
      <c r="D547" t="str">
        <f>'Tulokset-K2'!$V$62</f>
        <v>BcStory</v>
      </c>
    </row>
    <row r="548" spans="1:4" x14ac:dyDescent="0.2">
      <c r="A548" s="16" t="str">
        <f>'Tulokset-K2'!$V$67</f>
        <v>Keskiruokanen Markus</v>
      </c>
      <c r="B548" s="16">
        <f>'Tulokset-K2'!$W$67</f>
        <v>200</v>
      </c>
      <c r="C548" s="16">
        <f>'Tulokset-K2'!$X$67</f>
        <v>0</v>
      </c>
      <c r="D548" t="str">
        <f>'Tulokset-K2'!$V$62</f>
        <v>BcStory</v>
      </c>
    </row>
    <row r="549" spans="1:4" x14ac:dyDescent="0.2">
      <c r="A549" s="16" t="str">
        <f>'Tulokset-K2'!$V$68</f>
        <v>Pirhonen Jarkko</v>
      </c>
      <c r="B549" s="16">
        <f>'Tulokset-K2'!$W$68</f>
        <v>201</v>
      </c>
      <c r="C549" s="16">
        <f>'Tulokset-K2'!$X$68</f>
        <v>0</v>
      </c>
      <c r="D549" t="str">
        <f>'Tulokset-K2'!$V$62</f>
        <v>BcStory</v>
      </c>
    </row>
    <row r="550" spans="1:4" x14ac:dyDescent="0.2">
      <c r="A550" s="16" t="str">
        <f>'Tulokset-K2'!$Z$9</f>
        <v>Käyhkö Tomas</v>
      </c>
      <c r="B550" s="16">
        <f>'Tulokset-K2'!$AA$9</f>
        <v>206</v>
      </c>
      <c r="C550" s="16">
        <f>'Tulokset-K2'!$AB$9</f>
        <v>0</v>
      </c>
      <c r="D550" t="str">
        <f>'Tulokset-K2'!$Z$7</f>
        <v>Mainarit</v>
      </c>
    </row>
    <row r="551" spans="1:4" x14ac:dyDescent="0.2">
      <c r="A551" s="16" t="str">
        <f>'Tulokset-K2'!$Z$10</f>
        <v>Juutilainen Lenni</v>
      </c>
      <c r="B551" s="16">
        <f>'Tulokset-K2'!$AA$10</f>
        <v>211</v>
      </c>
      <c r="C551" s="16">
        <f>'Tulokset-K2'!$AB$10</f>
        <v>2</v>
      </c>
      <c r="D551" t="str">
        <f>'Tulokset-K2'!$Z$7</f>
        <v>Mainarit</v>
      </c>
    </row>
    <row r="552" spans="1:4" x14ac:dyDescent="0.2">
      <c r="A552" s="16" t="str">
        <f>'Tulokset-K2'!$Z$11</f>
        <v>Hirvonen Mikko</v>
      </c>
      <c r="B552" s="16">
        <f>'Tulokset-K2'!$AA$11</f>
        <v>181</v>
      </c>
      <c r="C552" s="16">
        <f>'Tulokset-K2'!$AB$11</f>
        <v>2</v>
      </c>
      <c r="D552" t="str">
        <f>'Tulokset-K2'!$Z$7</f>
        <v>Mainarit</v>
      </c>
    </row>
    <row r="553" spans="1:4" x14ac:dyDescent="0.2">
      <c r="A553" s="16" t="str">
        <f>'Tulokset-K2'!$Z$12</f>
        <v>Väänänen Luukas</v>
      </c>
      <c r="B553" s="16">
        <f>'Tulokset-K2'!$AA$12</f>
        <v>182</v>
      </c>
      <c r="C553" s="16">
        <f>'Tulokset-K2'!$AB$12</f>
        <v>0</v>
      </c>
      <c r="D553" t="str">
        <f>'Tulokset-K2'!$Z$7</f>
        <v>Mainarit</v>
      </c>
    </row>
    <row r="554" spans="1:4" x14ac:dyDescent="0.2">
      <c r="A554" s="16" t="str">
        <f>'Tulokset-K2'!$Z$13</f>
        <v>Rissanen Juho</v>
      </c>
      <c r="B554" s="16">
        <f>'Tulokset-K2'!$AA$13</f>
        <v>215</v>
      </c>
      <c r="C554" s="16">
        <f>'Tulokset-K2'!$AB$13</f>
        <v>2</v>
      </c>
      <c r="D554" t="str">
        <f>'Tulokset-K2'!$Z$7</f>
        <v>Mainarit</v>
      </c>
    </row>
    <row r="555" spans="1:4" x14ac:dyDescent="0.2">
      <c r="A555" s="16" t="str">
        <f>'Tulokset-K2'!$AD$9</f>
        <v>Ratia Jari</v>
      </c>
      <c r="B555" s="16">
        <f>'Tulokset-K2'!$AE$9</f>
        <v>238</v>
      </c>
      <c r="C555" s="16">
        <f>'Tulokset-K2'!$AF$9</f>
        <v>2</v>
      </c>
      <c r="D555" t="str">
        <f>'Tulokset-K2'!$AD$7</f>
        <v>Bay</v>
      </c>
    </row>
    <row r="556" spans="1:4" x14ac:dyDescent="0.2">
      <c r="A556" s="16" t="str">
        <f>'Tulokset-K2'!$AD$10</f>
        <v>Tahvanainen Santtu</v>
      </c>
      <c r="B556" s="16">
        <f>'Tulokset-K2'!$AE$10</f>
        <v>169</v>
      </c>
      <c r="C556" s="16">
        <f>'Tulokset-K2'!$AF$10</f>
        <v>0</v>
      </c>
      <c r="D556" t="str">
        <f>'Tulokset-K2'!$AD$7</f>
        <v>Bay</v>
      </c>
    </row>
    <row r="557" spans="1:4" x14ac:dyDescent="0.2">
      <c r="A557" s="16" t="str">
        <f>'Tulokset-K2'!$AD$11</f>
        <v>Ahokas Jesse</v>
      </c>
      <c r="B557" s="16">
        <f>'Tulokset-K2'!$AE$11</f>
        <v>177</v>
      </c>
      <c r="C557" s="16">
        <f>'Tulokset-K2'!$AF$11</f>
        <v>0</v>
      </c>
      <c r="D557" t="str">
        <f>'Tulokset-K2'!$AD$7</f>
        <v>Bay</v>
      </c>
    </row>
    <row r="558" spans="1:4" x14ac:dyDescent="0.2">
      <c r="A558" s="16" t="str">
        <f>'Tulokset-K2'!$AD$12</f>
        <v>Tonteri Juhani</v>
      </c>
      <c r="B558" s="16">
        <f>'Tulokset-K2'!$AE$12</f>
        <v>209</v>
      </c>
      <c r="C558" s="16">
        <f>'Tulokset-K2'!$AF$12</f>
        <v>2</v>
      </c>
      <c r="D558" t="str">
        <f>'Tulokset-K2'!$AD$7</f>
        <v>Bay</v>
      </c>
    </row>
    <row r="559" spans="1:4" x14ac:dyDescent="0.2">
      <c r="A559" s="16" t="str">
        <f>'Tulokset-K2'!$AD$13</f>
        <v>Laine Henry</v>
      </c>
      <c r="B559" s="16">
        <f>'Tulokset-K2'!$AE$13</f>
        <v>135</v>
      </c>
      <c r="C559" s="16">
        <f>'Tulokset-K2'!$AF$13</f>
        <v>0</v>
      </c>
      <c r="D559" t="str">
        <f>'Tulokset-K2'!$AD$7</f>
        <v>Bay</v>
      </c>
    </row>
    <row r="560" spans="1:4" x14ac:dyDescent="0.2">
      <c r="A560" s="16" t="str">
        <f>'Tulokset-K2'!$Z$20</f>
        <v>Taalas Timi</v>
      </c>
      <c r="B560" s="16">
        <f>'Tulokset-K2'!$AA$20</f>
        <v>255</v>
      </c>
      <c r="C560" s="16">
        <f>'Tulokset-K2'!$AB$20</f>
        <v>2</v>
      </c>
      <c r="D560" t="str">
        <f>'Tulokset-K2'!$Z$18</f>
        <v>BcStory</v>
      </c>
    </row>
    <row r="561" spans="1:4" x14ac:dyDescent="0.2">
      <c r="A561" s="16" t="str">
        <f>'Tulokset-K2'!$Z$21</f>
        <v>Juutilainen Santtu</v>
      </c>
      <c r="B561" s="16">
        <f>'Tulokset-K2'!$AA$21</f>
        <v>183</v>
      </c>
      <c r="C561" s="16">
        <f>'Tulokset-K2'!$AB$21</f>
        <v>0</v>
      </c>
      <c r="D561" t="str">
        <f>'Tulokset-K2'!$Z$18</f>
        <v>BcStory</v>
      </c>
    </row>
    <row r="562" spans="1:4" x14ac:dyDescent="0.2">
      <c r="A562" s="16" t="str">
        <f>'Tulokset-K2'!$Z$22</f>
        <v>Salomaa Kaaron</v>
      </c>
      <c r="B562" s="16">
        <f>'Tulokset-K2'!$AA$22</f>
        <v>176</v>
      </c>
      <c r="C562" s="16">
        <f>'Tulokset-K2'!$AB$22</f>
        <v>0</v>
      </c>
      <c r="D562" t="str">
        <f>'Tulokset-K2'!$Z$18</f>
        <v>BcStory</v>
      </c>
    </row>
    <row r="563" spans="1:4" x14ac:dyDescent="0.2">
      <c r="A563" s="16" t="str">
        <f>'Tulokset-K2'!$Z$23</f>
        <v>Keskiruokanen Markus</v>
      </c>
      <c r="B563" s="16">
        <f>'Tulokset-K2'!$AA$23</f>
        <v>208</v>
      </c>
      <c r="C563" s="16">
        <f>'Tulokset-K2'!$AB$23</f>
        <v>2</v>
      </c>
      <c r="D563" t="str">
        <f>'Tulokset-K2'!$Z$18</f>
        <v>BcStory</v>
      </c>
    </row>
    <row r="564" spans="1:4" x14ac:dyDescent="0.2">
      <c r="A564" s="16" t="str">
        <f>'Tulokset-K2'!$Z$24</f>
        <v>Pirhonen Jarkko</v>
      </c>
      <c r="B564" s="16">
        <f>'Tulokset-K2'!$AA$24</f>
        <v>165</v>
      </c>
      <c r="C564" s="16">
        <f>'Tulokset-K2'!$AB$24</f>
        <v>0</v>
      </c>
      <c r="D564" t="str">
        <f>'Tulokset-K2'!$Z$18</f>
        <v>BcStory</v>
      </c>
    </row>
    <row r="565" spans="1:4" x14ac:dyDescent="0.2">
      <c r="A565" s="16" t="str">
        <f>'Tulokset-K2'!$AD$20</f>
        <v>Lönnroth Patrik</v>
      </c>
      <c r="B565" s="16">
        <f>'Tulokset-K2'!$AE$20</f>
        <v>144</v>
      </c>
      <c r="C565" s="16">
        <f>'Tulokset-K2'!$AF$20</f>
        <v>0</v>
      </c>
      <c r="D565" t="str">
        <f>'Tulokset-K2'!$AD$18</f>
        <v>Mistral</v>
      </c>
    </row>
    <row r="566" spans="1:4" x14ac:dyDescent="0.2">
      <c r="A566" s="16" t="str">
        <f>'Tulokset-K2'!$AD$21</f>
        <v>Nurminen Jukka</v>
      </c>
      <c r="B566" s="16">
        <f>'Tulokset-K2'!$AE$21</f>
        <v>209</v>
      </c>
      <c r="C566" s="16">
        <f>'Tulokset-K2'!$AF$21</f>
        <v>2</v>
      </c>
      <c r="D566" t="str">
        <f>'Tulokset-K2'!$AD$18</f>
        <v>Mistral</v>
      </c>
    </row>
    <row r="567" spans="1:4" x14ac:dyDescent="0.2">
      <c r="A567" s="16" t="str">
        <f>'Tulokset-K2'!$AD$22</f>
        <v>Sinilaakso Jarmo</v>
      </c>
      <c r="B567" s="16">
        <f>'Tulokset-K2'!$AE$22</f>
        <v>225</v>
      </c>
      <c r="C567" s="16">
        <f>'Tulokset-K2'!$AF$22</f>
        <v>2</v>
      </c>
      <c r="D567" t="str">
        <f>'Tulokset-K2'!$AD$18</f>
        <v>Mistral</v>
      </c>
    </row>
    <row r="568" spans="1:4" x14ac:dyDescent="0.2">
      <c r="A568" s="16" t="str">
        <f>'Tulokset-K2'!$AD$23</f>
        <v>Kahila Otso</v>
      </c>
      <c r="B568" s="16">
        <f>'Tulokset-K2'!$AE$23</f>
        <v>150</v>
      </c>
      <c r="C568" s="16">
        <f>'Tulokset-K2'!$AF$23</f>
        <v>0</v>
      </c>
      <c r="D568" t="str">
        <f>'Tulokset-K2'!$AD$18</f>
        <v>Mistral</v>
      </c>
    </row>
    <row r="569" spans="1:4" x14ac:dyDescent="0.2">
      <c r="A569" s="16" t="str">
        <f>'Tulokset-K2'!$AD$24</f>
        <v>Lönnroth Magnus</v>
      </c>
      <c r="B569" s="16">
        <f>'Tulokset-K2'!$AE$24</f>
        <v>202</v>
      </c>
      <c r="C569" s="16">
        <f>'Tulokset-K2'!$AF$24</f>
        <v>2</v>
      </c>
      <c r="D569" t="str">
        <f>'Tulokset-K2'!$AD$18</f>
        <v>Mistral</v>
      </c>
    </row>
    <row r="570" spans="1:4" x14ac:dyDescent="0.2">
      <c r="A570" s="16" t="str">
        <f>'Tulokset-K2'!$Z$31</f>
        <v>Huusko Kalle</v>
      </c>
      <c r="B570" s="16">
        <f>'Tulokset-K2'!$AA$31</f>
        <v>146</v>
      </c>
      <c r="C570" s="16">
        <f>'Tulokset-K2'!$AB$31</f>
        <v>0</v>
      </c>
      <c r="D570" t="str">
        <f>'Tulokset-K2'!$Z$29</f>
        <v>RäMe</v>
      </c>
    </row>
    <row r="571" spans="1:4" x14ac:dyDescent="0.2">
      <c r="A571" s="16" t="str">
        <f>'Tulokset-K2'!$Z$32</f>
        <v>Lindholm Jesse</v>
      </c>
      <c r="B571" s="16">
        <f>'Tulokset-K2'!$AA$32</f>
        <v>238</v>
      </c>
      <c r="C571" s="16">
        <f>'Tulokset-K2'!$AB$32</f>
        <v>2</v>
      </c>
      <c r="D571" t="str">
        <f>'Tulokset-K2'!$Z$29</f>
        <v>RäMe</v>
      </c>
    </row>
    <row r="572" spans="1:4" x14ac:dyDescent="0.2">
      <c r="A572" s="16" t="str">
        <f>'Tulokset-K2'!$Z$33</f>
        <v>Mäyry Pekka</v>
      </c>
      <c r="B572" s="16">
        <f>'Tulokset-K2'!$AA$33</f>
        <v>185</v>
      </c>
      <c r="C572" s="16">
        <f>'Tulokset-K2'!$AB$33</f>
        <v>0</v>
      </c>
      <c r="D572" t="str">
        <f>'Tulokset-K2'!$Z$29</f>
        <v>RäMe</v>
      </c>
    </row>
    <row r="573" spans="1:4" x14ac:dyDescent="0.2">
      <c r="A573" s="16" t="str">
        <f>'Tulokset-K2'!$Z$34</f>
        <v>Juselius Matti</v>
      </c>
      <c r="B573" s="16">
        <f>'Tulokset-K2'!$AA$34</f>
        <v>211</v>
      </c>
      <c r="C573" s="16">
        <f>'Tulokset-K2'!$AB$34</f>
        <v>2</v>
      </c>
      <c r="D573" t="str">
        <f>'Tulokset-K2'!$Z$29</f>
        <v>RäMe</v>
      </c>
    </row>
    <row r="574" spans="1:4" x14ac:dyDescent="0.2">
      <c r="A574" s="16" t="str">
        <f>'Tulokset-K2'!$Z$35</f>
        <v>Halme Ari</v>
      </c>
      <c r="B574" s="16">
        <f>'Tulokset-K2'!$AA$35</f>
        <v>202</v>
      </c>
      <c r="C574" s="16">
        <f>'Tulokset-K2'!$AB$35</f>
        <v>0</v>
      </c>
      <c r="D574" t="str">
        <f>'Tulokset-K2'!$Z$29</f>
        <v>RäMe</v>
      </c>
    </row>
    <row r="575" spans="1:4" x14ac:dyDescent="0.2">
      <c r="A575" s="16" t="str">
        <f>'Tulokset-K2'!$AD$31</f>
        <v>Palermaa Osku</v>
      </c>
      <c r="B575" s="16">
        <f>'Tulokset-K2'!$AE$31</f>
        <v>193</v>
      </c>
      <c r="C575" s="16">
        <f>'Tulokset-K2'!$AF$31</f>
        <v>2</v>
      </c>
      <c r="D575" t="str">
        <f>'Tulokset-K2'!$AD$29</f>
        <v>Patteri</v>
      </c>
    </row>
    <row r="576" spans="1:4" x14ac:dyDescent="0.2">
      <c r="A576" s="16" t="str">
        <f>'Tulokset-K2'!$AD$32</f>
        <v>Ros Sebastian</v>
      </c>
      <c r="B576" s="16">
        <f>'Tulokset-K2'!$AE$32</f>
        <v>196</v>
      </c>
      <c r="C576" s="16">
        <f>'Tulokset-K2'!$AF$32</f>
        <v>0</v>
      </c>
      <c r="D576" t="str">
        <f>'Tulokset-K2'!$AD$29</f>
        <v>Patteri</v>
      </c>
    </row>
    <row r="577" spans="1:4" x14ac:dyDescent="0.2">
      <c r="A577" s="16" t="str">
        <f>'Tulokset-K2'!$AD$33</f>
        <v>Javanainen Sami</v>
      </c>
      <c r="B577" s="16">
        <f>'Tulokset-K2'!$AE$33</f>
        <v>194</v>
      </c>
      <c r="C577" s="16">
        <f>'Tulokset-K2'!$AF$33</f>
        <v>2</v>
      </c>
      <c r="D577" t="str">
        <f>'Tulokset-K2'!$AD$29</f>
        <v>Patteri</v>
      </c>
    </row>
    <row r="578" spans="1:4" x14ac:dyDescent="0.2">
      <c r="A578" s="16" t="str">
        <f>'Tulokset-K2'!$AD$34</f>
        <v>Toivonen Toni</v>
      </c>
      <c r="B578" s="16">
        <f>'Tulokset-K2'!$AE$34</f>
        <v>202</v>
      </c>
      <c r="C578" s="16">
        <f>'Tulokset-K2'!$AF$34</f>
        <v>0</v>
      </c>
      <c r="D578" t="str">
        <f>'Tulokset-K2'!$AD$29</f>
        <v>Patteri</v>
      </c>
    </row>
    <row r="579" spans="1:4" x14ac:dyDescent="0.2">
      <c r="A579" s="16" t="str">
        <f>'Tulokset-K2'!$AD$35</f>
        <v>Konttila Saku</v>
      </c>
      <c r="B579" s="16">
        <f>'Tulokset-K2'!$AE$35</f>
        <v>204</v>
      </c>
      <c r="C579" s="16">
        <f>'Tulokset-K2'!$AF$35</f>
        <v>2</v>
      </c>
      <c r="D579" t="str">
        <f>'Tulokset-K2'!$AD$29</f>
        <v>Patteri</v>
      </c>
    </row>
    <row r="580" spans="1:4" x14ac:dyDescent="0.2">
      <c r="A580" s="16" t="str">
        <f>'Tulokset-K2'!$Z$42</f>
        <v>Oksanen Mika</v>
      </c>
      <c r="B580" s="16">
        <f>'Tulokset-K2'!$AA$42</f>
        <v>150</v>
      </c>
      <c r="C580" s="16">
        <f>'Tulokset-K2'!$AB$42</f>
        <v>2</v>
      </c>
      <c r="D580" t="str">
        <f>'Tulokset-K2'!$Z$40</f>
        <v>AllStars</v>
      </c>
    </row>
    <row r="581" spans="1:4" x14ac:dyDescent="0.2">
      <c r="A581" s="16" t="str">
        <f>'Tulokset-K2'!$Z$43</f>
        <v>Oksanen Joni</v>
      </c>
      <c r="B581" s="16">
        <f>'Tulokset-K2'!$AA$43</f>
        <v>184</v>
      </c>
      <c r="C581" s="16">
        <f>'Tulokset-K2'!$AB$43</f>
        <v>2</v>
      </c>
      <c r="D581" t="str">
        <f>'Tulokset-K2'!$Z$40</f>
        <v>AllStars</v>
      </c>
    </row>
    <row r="582" spans="1:4" x14ac:dyDescent="0.2">
      <c r="A582" s="16" t="str">
        <f>'Tulokset-K2'!$Z$44</f>
        <v>Mukkula Rami</v>
      </c>
      <c r="B582" s="16">
        <f>'Tulokset-K2'!$AA$44</f>
        <v>168</v>
      </c>
      <c r="C582" s="16">
        <f>'Tulokset-K2'!$AB$44</f>
        <v>2</v>
      </c>
      <c r="D582" t="str">
        <f>'Tulokset-K2'!$Z$40</f>
        <v>AllStars</v>
      </c>
    </row>
    <row r="583" spans="1:4" x14ac:dyDescent="0.2">
      <c r="A583" s="16" t="str">
        <f>'Tulokset-K2'!$Z$45</f>
        <v>Veijanen Markku</v>
      </c>
      <c r="B583" s="16">
        <f>'Tulokset-K2'!$AA$45</f>
        <v>139</v>
      </c>
      <c r="C583" s="16">
        <f>'Tulokset-K2'!$AB$45</f>
        <v>0</v>
      </c>
      <c r="D583" t="str">
        <f>'Tulokset-K2'!$Z$40</f>
        <v>AllStars</v>
      </c>
    </row>
    <row r="584" spans="1:4" x14ac:dyDescent="0.2">
      <c r="A584" s="16" t="str">
        <f>'Tulokset-K2'!$Z$46</f>
        <v>Oksanen Niko</v>
      </c>
      <c r="B584" s="16">
        <f>'Tulokset-K2'!$AA$46</f>
        <v>175</v>
      </c>
      <c r="C584" s="16">
        <f>'Tulokset-K2'!$AB$46</f>
        <v>0</v>
      </c>
      <c r="D584" t="str">
        <f>'Tulokset-K2'!$Z$40</f>
        <v>AllStars</v>
      </c>
    </row>
    <row r="585" spans="1:4" x14ac:dyDescent="0.2">
      <c r="A585" s="16" t="str">
        <f>'Tulokset-K2'!$AD$42</f>
        <v>Jähi Joonas</v>
      </c>
      <c r="B585" s="16">
        <f>'Tulokset-K2'!$AE$42</f>
        <v>141</v>
      </c>
      <c r="C585" s="16">
        <f>'Tulokset-K2'!$AF$42</f>
        <v>0</v>
      </c>
      <c r="D585" t="str">
        <f>'Tulokset-K2'!$AD$40</f>
        <v>GB</v>
      </c>
    </row>
    <row r="586" spans="1:4" x14ac:dyDescent="0.2">
      <c r="A586" s="16" t="str">
        <f>'Tulokset-K2'!$AD$43</f>
        <v>Saikkala Leevi</v>
      </c>
      <c r="B586" s="16">
        <f>'Tulokset-K2'!$AE$43</f>
        <v>181</v>
      </c>
      <c r="C586" s="16">
        <f>'Tulokset-K2'!$AF$43</f>
        <v>0</v>
      </c>
      <c r="D586" t="str">
        <f>'Tulokset-K2'!$AD$40</f>
        <v>GB</v>
      </c>
    </row>
    <row r="587" spans="1:4" x14ac:dyDescent="0.2">
      <c r="A587" s="16" t="str">
        <f>'Tulokset-K2'!$AD$44</f>
        <v>Pajari Olli-Pekka</v>
      </c>
      <c r="B587" s="16">
        <f>'Tulokset-K2'!$AE$44</f>
        <v>165</v>
      </c>
      <c r="C587" s="16">
        <f>'Tulokset-K2'!$AF$44</f>
        <v>0</v>
      </c>
      <c r="D587" t="str">
        <f>'Tulokset-K2'!$AD$40</f>
        <v>GB</v>
      </c>
    </row>
    <row r="588" spans="1:4" x14ac:dyDescent="0.2">
      <c r="A588" s="16" t="str">
        <f>'Tulokset-K2'!$AD$45</f>
        <v>Putkisto Teemu</v>
      </c>
      <c r="B588" s="16">
        <f>'Tulokset-K2'!$AE$45</f>
        <v>149</v>
      </c>
      <c r="C588" s="16">
        <f>'Tulokset-K2'!$AF$45</f>
        <v>2</v>
      </c>
      <c r="D588" t="str">
        <f>'Tulokset-K2'!$AD$40</f>
        <v>GB</v>
      </c>
    </row>
    <row r="589" spans="1:4" x14ac:dyDescent="0.2">
      <c r="A589" s="16" t="str">
        <f>'Tulokset-K2'!$AD$46</f>
        <v>Puharinen Pyry</v>
      </c>
      <c r="B589" s="16">
        <f>'Tulokset-K2'!$AE$46</f>
        <v>215</v>
      </c>
      <c r="C589" s="16">
        <f>'Tulokset-K2'!$AF$46</f>
        <v>2</v>
      </c>
      <c r="D589" t="str">
        <f>'Tulokset-K2'!$AD$40</f>
        <v>GB</v>
      </c>
    </row>
    <row r="590" spans="1:4" x14ac:dyDescent="0.2">
      <c r="A590" s="16" t="str">
        <f>'Tulokset-K2'!$Z$53</f>
        <v>Hietarinne Klaus-Kristian</v>
      </c>
      <c r="B590" s="16">
        <f>'Tulokset-K2'!$AA$53</f>
        <v>210</v>
      </c>
      <c r="C590" s="16">
        <f>'Tulokset-K2'!$AB$53</f>
        <v>2</v>
      </c>
      <c r="D590" t="str">
        <f>'Tulokset-K2'!$Z$51</f>
        <v>GH</v>
      </c>
    </row>
    <row r="591" spans="1:4" x14ac:dyDescent="0.2">
      <c r="A591" s="16" t="str">
        <f>'Tulokset-K2'!$Z$54</f>
        <v>Melanen Markus</v>
      </c>
      <c r="B591" s="16">
        <f>'Tulokset-K2'!$AA$54</f>
        <v>186</v>
      </c>
      <c r="C591" s="16">
        <f>'Tulokset-K2'!$AB$54</f>
        <v>0</v>
      </c>
      <c r="D591" t="str">
        <f>'Tulokset-K2'!$Z$51</f>
        <v>GH</v>
      </c>
    </row>
    <row r="592" spans="1:4" x14ac:dyDescent="0.2">
      <c r="A592" s="16" t="str">
        <f>'Tulokset-K2'!$Z$55</f>
        <v>Partinen Risto</v>
      </c>
      <c r="B592" s="16">
        <f>'Tulokset-K2'!$AA$55</f>
        <v>141</v>
      </c>
      <c r="C592" s="16">
        <f>'Tulokset-K2'!$AB$55</f>
        <v>0</v>
      </c>
      <c r="D592" t="str">
        <f>'Tulokset-K2'!$Z$51</f>
        <v>GH</v>
      </c>
    </row>
    <row r="593" spans="1:4" x14ac:dyDescent="0.2">
      <c r="A593" s="16" t="str">
        <f>'Tulokset-K2'!$Z$56</f>
        <v>Luoto Timo</v>
      </c>
      <c r="B593" s="16">
        <f>'Tulokset-K2'!$AA$56</f>
        <v>179</v>
      </c>
      <c r="C593" s="16">
        <f>'Tulokset-K2'!$AB$56</f>
        <v>2</v>
      </c>
      <c r="D593" t="str">
        <f>'Tulokset-K2'!$Z$51</f>
        <v>GH</v>
      </c>
    </row>
    <row r="594" spans="1:4" x14ac:dyDescent="0.2">
      <c r="A594" s="16" t="str">
        <f>'Tulokset-K2'!$Z$57</f>
        <v>Lahtinen Markus</v>
      </c>
      <c r="B594" s="16">
        <f>'Tulokset-K2'!$AA$57</f>
        <v>154</v>
      </c>
      <c r="C594" s="16">
        <f>'Tulokset-K2'!$AB$57</f>
        <v>0</v>
      </c>
      <c r="D594" t="str">
        <f>'Tulokset-K2'!$Z$51</f>
        <v>GH</v>
      </c>
    </row>
    <row r="595" spans="1:4" x14ac:dyDescent="0.2">
      <c r="A595" s="16" t="str">
        <f>'Tulokset-K2'!$AD$53</f>
        <v>Hyytiä Tatu</v>
      </c>
      <c r="B595" s="16">
        <f>'Tulokset-K2'!$AE$53</f>
        <v>179</v>
      </c>
      <c r="C595" s="16">
        <f>'Tulokset-K2'!$AF$53</f>
        <v>0</v>
      </c>
      <c r="D595" t="str">
        <f>'Tulokset-K2'!$AD$51</f>
        <v>WRB</v>
      </c>
    </row>
    <row r="596" spans="1:4" x14ac:dyDescent="0.2">
      <c r="A596" s="16" t="str">
        <f>'Tulokset-K2'!$AD$54</f>
        <v>Saari Kari</v>
      </c>
      <c r="B596" s="16">
        <f>'Tulokset-K2'!$AE$54</f>
        <v>204</v>
      </c>
      <c r="C596" s="16">
        <f>'Tulokset-K2'!$AF$54</f>
        <v>2</v>
      </c>
      <c r="D596" t="str">
        <f>'Tulokset-K2'!$AD$51</f>
        <v>WRB</v>
      </c>
    </row>
    <row r="597" spans="1:4" x14ac:dyDescent="0.2">
      <c r="A597" s="16" t="str">
        <f>'Tulokset-K2'!$AD$55</f>
        <v>Röyttä Marko</v>
      </c>
      <c r="B597" s="16">
        <f>'Tulokset-K2'!$AE$55</f>
        <v>169</v>
      </c>
      <c r="C597" s="16">
        <f>'Tulokset-K2'!$AF$55</f>
        <v>2</v>
      </c>
      <c r="D597" t="str">
        <f>'Tulokset-K2'!$AD$51</f>
        <v>WRB</v>
      </c>
    </row>
    <row r="598" spans="1:4" x14ac:dyDescent="0.2">
      <c r="A598" s="16" t="str">
        <f>'Tulokset-K2'!$AD$56</f>
        <v>Tissarinen Simon</v>
      </c>
      <c r="B598" s="16">
        <f>'Tulokset-K2'!$AE$56</f>
        <v>162</v>
      </c>
      <c r="C598" s="16">
        <f>'Tulokset-K2'!$AF$56</f>
        <v>0</v>
      </c>
      <c r="D598" t="str">
        <f>'Tulokset-K2'!$AD$51</f>
        <v>WRB</v>
      </c>
    </row>
    <row r="599" spans="1:4" x14ac:dyDescent="0.2">
      <c r="A599" s="16" t="str">
        <f>'Tulokset-K2'!$AD$57</f>
        <v>Kivelä Riku-Petteri</v>
      </c>
      <c r="B599" s="16">
        <f>'Tulokset-K2'!$AE$57</f>
        <v>202</v>
      </c>
      <c r="C599" s="16">
        <f>'Tulokset-K2'!$AF$57</f>
        <v>2</v>
      </c>
      <c r="D599" t="str">
        <f>'Tulokset-K2'!$AD$51</f>
        <v>WRB</v>
      </c>
    </row>
    <row r="600" spans="1:4" x14ac:dyDescent="0.2">
      <c r="A600" s="16" t="str">
        <f>'Tulokset-K2'!$Z$64</f>
        <v>Ranta Tony</v>
      </c>
      <c r="B600" s="16">
        <f>'Tulokset-K2'!$AA$64</f>
        <v>198</v>
      </c>
      <c r="C600" s="16">
        <f>'Tulokset-K2'!$AB$64</f>
        <v>2</v>
      </c>
      <c r="D600" t="str">
        <f>'Tulokset-K2'!$Z$62</f>
        <v>TPS</v>
      </c>
    </row>
    <row r="601" spans="1:4" x14ac:dyDescent="0.2">
      <c r="A601" s="16" t="str">
        <f>'Tulokset-K2'!$Z$65</f>
        <v>Marjakangas Jarno</v>
      </c>
      <c r="B601" s="16">
        <f>'Tulokset-K2'!$AA$65</f>
        <v>175</v>
      </c>
      <c r="C601" s="16">
        <f>'Tulokset-K2'!$AB$65</f>
        <v>0</v>
      </c>
      <c r="D601" t="str">
        <f>'Tulokset-K2'!$Z$62</f>
        <v>TPS</v>
      </c>
    </row>
    <row r="602" spans="1:4" x14ac:dyDescent="0.2">
      <c r="A602" s="16" t="str">
        <f>'Tulokset-K2'!$Z$66</f>
        <v>Rikkola Juuso</v>
      </c>
      <c r="B602" s="16">
        <f>'Tulokset-K2'!$AA$66</f>
        <v>194</v>
      </c>
      <c r="C602" s="16">
        <f>'Tulokset-K2'!$AB$66</f>
        <v>2</v>
      </c>
      <c r="D602" t="str">
        <f>'Tulokset-K2'!$Z$62</f>
        <v>TPS</v>
      </c>
    </row>
    <row r="603" spans="1:4" x14ac:dyDescent="0.2">
      <c r="A603" s="16" t="str">
        <f>'Tulokset-K2'!$Z$67</f>
        <v>Valaranta Samu</v>
      </c>
      <c r="B603" s="16">
        <f>'Tulokset-K2'!$AA$67</f>
        <v>190</v>
      </c>
      <c r="C603" s="16">
        <f>'Tulokset-K2'!$AB$67</f>
        <v>2</v>
      </c>
      <c r="D603" t="str">
        <f>'Tulokset-K2'!$Z$62</f>
        <v>TPS</v>
      </c>
    </row>
    <row r="604" spans="1:4" x14ac:dyDescent="0.2">
      <c r="A604" s="16" t="str">
        <f>'Tulokset-K2'!$Z$68</f>
        <v>Kallio Jesse</v>
      </c>
      <c r="B604" s="16">
        <f>'Tulokset-K2'!$AA$68</f>
        <v>199</v>
      </c>
      <c r="C604" s="16">
        <f>'Tulokset-K2'!$AB$68</f>
        <v>2</v>
      </c>
      <c r="D604" t="str">
        <f>'Tulokset-K2'!$Z$62</f>
        <v>TPS</v>
      </c>
    </row>
    <row r="605" spans="1:4" x14ac:dyDescent="0.2">
      <c r="A605" s="16" t="str">
        <f>'Tulokset-K2'!$AD$64</f>
        <v>Heinonen Markus</v>
      </c>
      <c r="B605" s="16">
        <f>'Tulokset-K2'!$AE$64</f>
        <v>169</v>
      </c>
      <c r="C605" s="16">
        <f>'Tulokset-K2'!$AF$64</f>
        <v>0</v>
      </c>
      <c r="D605" t="str">
        <f>'Tulokset-K2'!$AD$62</f>
        <v>TKK</v>
      </c>
    </row>
    <row r="606" spans="1:4" x14ac:dyDescent="0.2">
      <c r="A606" s="16" t="str">
        <f>'Tulokset-K2'!$AD$65</f>
        <v>Lahti Jarno</v>
      </c>
      <c r="B606" s="16">
        <f>'Tulokset-K2'!$AE$65</f>
        <v>222</v>
      </c>
      <c r="C606" s="16">
        <f>'Tulokset-K2'!$AF$65</f>
        <v>2</v>
      </c>
      <c r="D606" t="str">
        <f>'Tulokset-K2'!$AD$62</f>
        <v>TKK</v>
      </c>
    </row>
    <row r="607" spans="1:4" x14ac:dyDescent="0.2">
      <c r="A607" s="16" t="str">
        <f>'Tulokset-K2'!$AD$66</f>
        <v>Broms Atte</v>
      </c>
      <c r="B607" s="16">
        <f>'Tulokset-K2'!$AE$66</f>
        <v>185</v>
      </c>
      <c r="C607" s="16">
        <f>'Tulokset-K2'!$AF$66</f>
        <v>0</v>
      </c>
      <c r="D607" t="str">
        <f>'Tulokset-K2'!$AD$62</f>
        <v>TKK</v>
      </c>
    </row>
    <row r="608" spans="1:4" x14ac:dyDescent="0.2">
      <c r="A608" s="16" t="str">
        <f>'Tulokset-K2'!$AD$67</f>
        <v>Puumala Henrik</v>
      </c>
      <c r="B608" s="16">
        <f>'Tulokset-K2'!$AE$67</f>
        <v>177</v>
      </c>
      <c r="C608" s="16">
        <f>'Tulokset-K2'!$AF$67</f>
        <v>0</v>
      </c>
      <c r="D608" t="str">
        <f>'Tulokset-K2'!$AD$62</f>
        <v>TKK</v>
      </c>
    </row>
    <row r="609" spans="1:4" x14ac:dyDescent="0.2">
      <c r="A609" s="16" t="str">
        <f>'Tulokset-K2'!$AD$68</f>
        <v>Salonen Petteri</v>
      </c>
      <c r="B609" s="16">
        <f>'Tulokset-K2'!$AE$68</f>
        <v>170</v>
      </c>
      <c r="C609" s="16">
        <f>'Tulokset-K2'!$AF$68</f>
        <v>0</v>
      </c>
      <c r="D609" t="str">
        <f>'Tulokset-K2'!$AD$62</f>
        <v>TKK</v>
      </c>
    </row>
    <row r="610" spans="1:4" x14ac:dyDescent="0.2">
      <c r="A610" s="16" t="str">
        <f>'Tulokset-K2'!$AH$9</f>
        <v>Heinonen Markus</v>
      </c>
      <c r="B610" s="16">
        <f>'Tulokset-K2'!$AI$9</f>
        <v>215</v>
      </c>
      <c r="C610" s="16">
        <f>'Tulokset-K2'!$AJ$9</f>
        <v>2</v>
      </c>
      <c r="D610" t="str">
        <f>'Tulokset-K2'!$AH$7</f>
        <v>TKK</v>
      </c>
    </row>
    <row r="611" spans="1:4" x14ac:dyDescent="0.2">
      <c r="A611" s="16" t="str">
        <f>'Tulokset-K2'!$AH$10</f>
        <v>Lahti Jarno</v>
      </c>
      <c r="B611" s="16">
        <f>'Tulokset-K2'!$AI$10</f>
        <v>200</v>
      </c>
      <c r="C611" s="16">
        <f>'Tulokset-K2'!$AJ$10</f>
        <v>2</v>
      </c>
      <c r="D611" t="str">
        <f>'Tulokset-K2'!$AH$7</f>
        <v>TKK</v>
      </c>
    </row>
    <row r="612" spans="1:4" x14ac:dyDescent="0.2">
      <c r="A612" s="16" t="str">
        <f>'Tulokset-K2'!$AH$11</f>
        <v>Broms Atte</v>
      </c>
      <c r="B612" s="16">
        <f>'Tulokset-K2'!$AI$11</f>
        <v>155</v>
      </c>
      <c r="C612" s="16">
        <f>'Tulokset-K2'!$AJ$11</f>
        <v>0</v>
      </c>
      <c r="D612" t="str">
        <f>'Tulokset-K2'!$AH$7</f>
        <v>TKK</v>
      </c>
    </row>
    <row r="613" spans="1:4" x14ac:dyDescent="0.2">
      <c r="A613" s="16" t="str">
        <f>'Tulokset-K2'!$AH$12</f>
        <v>Puumala Henrik</v>
      </c>
      <c r="B613" s="16">
        <f>'Tulokset-K2'!$AI$12</f>
        <v>191</v>
      </c>
      <c r="C613" s="16">
        <f>'Tulokset-K2'!$AJ$12</f>
        <v>0</v>
      </c>
      <c r="D613" t="str">
        <f>'Tulokset-K2'!$AH$7</f>
        <v>TKK</v>
      </c>
    </row>
    <row r="614" spans="1:4" x14ac:dyDescent="0.2">
      <c r="A614" s="16" t="str">
        <f>'Tulokset-K2'!$AH$13</f>
        <v>Salonen Petteri</v>
      </c>
      <c r="B614" s="16">
        <f>'Tulokset-K2'!$AI$13</f>
        <v>214</v>
      </c>
      <c r="C614" s="16">
        <f>'Tulokset-K2'!$AJ$13</f>
        <v>0</v>
      </c>
      <c r="D614" t="str">
        <f>'Tulokset-K2'!$AH$7</f>
        <v>TKK</v>
      </c>
    </row>
    <row r="615" spans="1:4" x14ac:dyDescent="0.2">
      <c r="A615" s="16" t="str">
        <f>'Tulokset-K2'!$AL$9</f>
        <v>Taalas Timi</v>
      </c>
      <c r="B615" s="16">
        <f>'Tulokset-K2'!$AM$9</f>
        <v>177</v>
      </c>
      <c r="C615" s="16">
        <f>'Tulokset-K2'!$AN$9</f>
        <v>0</v>
      </c>
      <c r="D615" t="str">
        <f>'Tulokset-K2'!$AL$7</f>
        <v>BcStory</v>
      </c>
    </row>
    <row r="616" spans="1:4" x14ac:dyDescent="0.2">
      <c r="A616" s="16" t="str">
        <f>'Tulokset-K2'!$AL$10</f>
        <v>Juutilainen Santtu</v>
      </c>
      <c r="B616" s="16">
        <f>'Tulokset-K2'!$AM$10</f>
        <v>177</v>
      </c>
      <c r="C616" s="16">
        <f>'Tulokset-K2'!$AN$10</f>
        <v>0</v>
      </c>
      <c r="D616" t="str">
        <f>'Tulokset-K2'!$AL$7</f>
        <v>BcStory</v>
      </c>
    </row>
    <row r="617" spans="1:4" x14ac:dyDescent="0.2">
      <c r="A617" s="16" t="str">
        <f>'Tulokset-K2'!$AL$11</f>
        <v>Salomaa Kaaron</v>
      </c>
      <c r="B617" s="16">
        <f>'Tulokset-K2'!$AM$11</f>
        <v>245</v>
      </c>
      <c r="C617" s="16">
        <f>'Tulokset-K2'!$AN$11</f>
        <v>2</v>
      </c>
      <c r="D617" t="str">
        <f>'Tulokset-K2'!$AL$7</f>
        <v>BcStory</v>
      </c>
    </row>
    <row r="618" spans="1:4" x14ac:dyDescent="0.2">
      <c r="A618" s="16" t="str">
        <f>'Tulokset-K2'!$AL$12</f>
        <v>Keskiruokanen Markus</v>
      </c>
      <c r="B618" s="16">
        <f>'Tulokset-K2'!$AM$12</f>
        <v>197</v>
      </c>
      <c r="C618" s="16">
        <f>'Tulokset-K2'!$AN$12</f>
        <v>2</v>
      </c>
      <c r="D618" t="str">
        <f>'Tulokset-K2'!$AL$7</f>
        <v>BcStory</v>
      </c>
    </row>
    <row r="619" spans="1:4" x14ac:dyDescent="0.2">
      <c r="A619" s="16" t="str">
        <f>'Tulokset-K2'!$AL$13</f>
        <v>Pirhonen Jarkko</v>
      </c>
      <c r="B619" s="16">
        <f>'Tulokset-K2'!$AM$13</f>
        <v>241</v>
      </c>
      <c r="C619" s="16">
        <f>'Tulokset-K2'!$AN$13</f>
        <v>2</v>
      </c>
      <c r="D619" t="str">
        <f>'Tulokset-K2'!$AL$7</f>
        <v>BcStory</v>
      </c>
    </row>
    <row r="620" spans="1:4" x14ac:dyDescent="0.2">
      <c r="A620" s="16" t="str">
        <f>'Tulokset-K2'!$AH$20</f>
        <v>Jähi Joonas</v>
      </c>
      <c r="B620" s="16">
        <f>'Tulokset-K2'!$AI$20</f>
        <v>179</v>
      </c>
      <c r="C620" s="16">
        <f>'Tulokset-K2'!$AJ$20</f>
        <v>0</v>
      </c>
      <c r="D620" t="str">
        <f>'Tulokset-K2'!$AH$18</f>
        <v>GB</v>
      </c>
    </row>
    <row r="621" spans="1:4" x14ac:dyDescent="0.2">
      <c r="A621" s="16" t="str">
        <f>'Tulokset-K2'!$AH$21</f>
        <v>Saikkala Leevi</v>
      </c>
      <c r="B621" s="16">
        <f>'Tulokset-K2'!$AI$21</f>
        <v>174</v>
      </c>
      <c r="C621" s="16">
        <f>'Tulokset-K2'!$AJ$21</f>
        <v>0</v>
      </c>
      <c r="D621" t="str">
        <f>'Tulokset-K2'!$AH$18</f>
        <v>GB</v>
      </c>
    </row>
    <row r="622" spans="1:4" x14ac:dyDescent="0.2">
      <c r="A622" s="16" t="str">
        <f>'Tulokset-K2'!$AH$22</f>
        <v>Pajari Olli-Pekka</v>
      </c>
      <c r="B622" s="16">
        <f>'Tulokset-K2'!$AI$22</f>
        <v>236</v>
      </c>
      <c r="C622" s="16">
        <f>'Tulokset-K2'!$AJ$22</f>
        <v>2</v>
      </c>
      <c r="D622" t="str">
        <f>'Tulokset-K2'!$AH$18</f>
        <v>GB</v>
      </c>
    </row>
    <row r="623" spans="1:4" x14ac:dyDescent="0.2">
      <c r="A623" s="16" t="str">
        <f>'Tulokset-K2'!$AH$23</f>
        <v>Putkisto Teemu</v>
      </c>
      <c r="B623" s="16">
        <f>'Tulokset-K2'!$AI$23</f>
        <v>223</v>
      </c>
      <c r="C623" s="16">
        <f>'Tulokset-K2'!$AJ$23</f>
        <v>2</v>
      </c>
      <c r="D623" t="str">
        <f>'Tulokset-K2'!$AH$18</f>
        <v>GB</v>
      </c>
    </row>
    <row r="624" spans="1:4" x14ac:dyDescent="0.2">
      <c r="A624" s="16" t="str">
        <f>'Tulokset-K2'!$AH$24</f>
        <v>Puharinen Pyry</v>
      </c>
      <c r="B624" s="16">
        <f>'Tulokset-K2'!$AI$24</f>
        <v>203</v>
      </c>
      <c r="C624" s="16">
        <f>'Tulokset-K2'!$AJ$24</f>
        <v>0</v>
      </c>
      <c r="D624" t="str">
        <f>'Tulokset-K2'!$AH$18</f>
        <v>GB</v>
      </c>
    </row>
    <row r="625" spans="1:4" x14ac:dyDescent="0.2">
      <c r="A625" s="16" t="str">
        <f>'Tulokset-K2'!$AL$20</f>
        <v>Hietarinne Klaus-Kristian</v>
      </c>
      <c r="B625" s="16">
        <f>'Tulokset-K2'!$AM$20</f>
        <v>186</v>
      </c>
      <c r="C625" s="16">
        <f>'Tulokset-K2'!$AN$20</f>
        <v>2</v>
      </c>
      <c r="D625" t="str">
        <f>'Tulokset-K2'!$AL$18</f>
        <v>GH</v>
      </c>
    </row>
    <row r="626" spans="1:4" x14ac:dyDescent="0.2">
      <c r="A626" s="16" t="str">
        <f>'Tulokset-K2'!$AL$21</f>
        <v>Melanen Markus</v>
      </c>
      <c r="B626" s="16">
        <f>'Tulokset-K2'!$AM$21</f>
        <v>197</v>
      </c>
      <c r="C626" s="16">
        <f>'Tulokset-K2'!$AN$21</f>
        <v>2</v>
      </c>
      <c r="D626" t="str">
        <f>'Tulokset-K2'!$AL$18</f>
        <v>GH</v>
      </c>
    </row>
    <row r="627" spans="1:4" x14ac:dyDescent="0.2">
      <c r="A627" s="16" t="str">
        <f>'Tulokset-K2'!$AL$22</f>
        <v>Järvinen Tero</v>
      </c>
      <c r="B627" s="16">
        <f>'Tulokset-K2'!$AM$22</f>
        <v>187</v>
      </c>
      <c r="C627" s="16">
        <f>'Tulokset-K2'!$AN$22</f>
        <v>0</v>
      </c>
      <c r="D627" t="str">
        <f>'Tulokset-K2'!$AL$18</f>
        <v>GH</v>
      </c>
    </row>
    <row r="628" spans="1:4" x14ac:dyDescent="0.2">
      <c r="A628" s="16" t="str">
        <f>'Tulokset-K2'!$AL$23</f>
        <v>Luoto Timo</v>
      </c>
      <c r="B628" s="16">
        <f>'Tulokset-K2'!$AM$23</f>
        <v>193</v>
      </c>
      <c r="C628" s="16">
        <f>'Tulokset-K2'!$AN$23</f>
        <v>0</v>
      </c>
      <c r="D628" t="str">
        <f>'Tulokset-K2'!$AL$18</f>
        <v>GH</v>
      </c>
    </row>
    <row r="629" spans="1:4" x14ac:dyDescent="0.2">
      <c r="A629" s="16" t="str">
        <f>'Tulokset-K2'!$AL$24</f>
        <v>Lahtinen Markus</v>
      </c>
      <c r="B629" s="16">
        <f>'Tulokset-K2'!$AM$24</f>
        <v>234</v>
      </c>
      <c r="C629" s="16">
        <f>'Tulokset-K2'!$AN$24</f>
        <v>2</v>
      </c>
      <c r="D629" t="str">
        <f>'Tulokset-K2'!$AL$18</f>
        <v>GH</v>
      </c>
    </row>
    <row r="630" spans="1:4" x14ac:dyDescent="0.2">
      <c r="A630" s="16" t="str">
        <f>'Tulokset-K2'!$AH$31</f>
        <v>Ranta Tony</v>
      </c>
      <c r="B630" s="16">
        <f>'Tulokset-K2'!$AI$31</f>
        <v>189</v>
      </c>
      <c r="C630" s="16">
        <f>'Tulokset-K2'!$AJ$31</f>
        <v>0</v>
      </c>
      <c r="D630" t="str">
        <f>'Tulokset-K2'!$AH$29</f>
        <v>TPS</v>
      </c>
    </row>
    <row r="631" spans="1:4" x14ac:dyDescent="0.2">
      <c r="A631" s="16" t="str">
        <f>'Tulokset-K2'!$AH$32</f>
        <v>Marjakangas Jarno</v>
      </c>
      <c r="B631" s="16">
        <f>'Tulokset-K2'!$AI$32</f>
        <v>173</v>
      </c>
      <c r="C631" s="16">
        <f>'Tulokset-K2'!$AJ$32</f>
        <v>0</v>
      </c>
      <c r="D631" t="str">
        <f>'Tulokset-K2'!$AH$29</f>
        <v>TPS</v>
      </c>
    </row>
    <row r="632" spans="1:4" x14ac:dyDescent="0.2">
      <c r="A632" s="16" t="str">
        <f>'Tulokset-K2'!$AH$33</f>
        <v>Rikkola Juuso</v>
      </c>
      <c r="B632" s="16">
        <f>'Tulokset-K2'!$AI$33</f>
        <v>179</v>
      </c>
      <c r="C632" s="16">
        <f>'Tulokset-K2'!$AJ$33</f>
        <v>0</v>
      </c>
      <c r="D632" t="str">
        <f>'Tulokset-K2'!$AH$29</f>
        <v>TPS</v>
      </c>
    </row>
    <row r="633" spans="1:4" x14ac:dyDescent="0.2">
      <c r="A633" s="16" t="str">
        <f>'Tulokset-K2'!$AH$34</f>
        <v>Valaranta Samu</v>
      </c>
      <c r="B633" s="16">
        <f>'Tulokset-K2'!$AI$34</f>
        <v>190</v>
      </c>
      <c r="C633" s="16">
        <f>'Tulokset-K2'!$AJ$34</f>
        <v>0</v>
      </c>
      <c r="D633" t="str">
        <f>'Tulokset-K2'!$AH$29</f>
        <v>TPS</v>
      </c>
    </row>
    <row r="634" spans="1:4" x14ac:dyDescent="0.2">
      <c r="A634" s="16" t="str">
        <f>'Tulokset-K2'!$AH$35</f>
        <v>Kallio Jesse</v>
      </c>
      <c r="B634" s="16">
        <f>'Tulokset-K2'!$AI$35</f>
        <v>167</v>
      </c>
      <c r="C634" s="16">
        <f>'Tulokset-K2'!$AJ$35</f>
        <v>0</v>
      </c>
      <c r="D634" t="str">
        <f>'Tulokset-K2'!$AH$29</f>
        <v>TPS</v>
      </c>
    </row>
    <row r="635" spans="1:4" x14ac:dyDescent="0.2">
      <c r="A635" s="16" t="str">
        <f>'Tulokset-K2'!$AL$31</f>
        <v>Käyhkö Tomas</v>
      </c>
      <c r="B635" s="16">
        <f>'Tulokset-K2'!$AM$31</f>
        <v>237</v>
      </c>
      <c r="C635" s="16">
        <f>'Tulokset-K2'!$AN$31</f>
        <v>2</v>
      </c>
      <c r="D635" t="str">
        <f>'Tulokset-K2'!$AL$29</f>
        <v>Mainarit</v>
      </c>
    </row>
    <row r="636" spans="1:4" x14ac:dyDescent="0.2">
      <c r="A636" s="16" t="str">
        <f>'Tulokset-K2'!$AL$32</f>
        <v>Juutilainen Lenni</v>
      </c>
      <c r="B636" s="16">
        <f>'Tulokset-K2'!$AM$32</f>
        <v>194</v>
      </c>
      <c r="C636" s="16">
        <f>'Tulokset-K2'!$AN$32</f>
        <v>2</v>
      </c>
      <c r="D636" t="str">
        <f>'Tulokset-K2'!$AL$29</f>
        <v>Mainarit</v>
      </c>
    </row>
    <row r="637" spans="1:4" x14ac:dyDescent="0.2">
      <c r="A637" s="16" t="str">
        <f>'Tulokset-K2'!$AL$33</f>
        <v>Hirvonen Mikko</v>
      </c>
      <c r="B637" s="16">
        <f>'Tulokset-K2'!$AM$33</f>
        <v>214</v>
      </c>
      <c r="C637" s="16">
        <f>'Tulokset-K2'!$AN$33</f>
        <v>2</v>
      </c>
      <c r="D637" t="str">
        <f>'Tulokset-K2'!$AL$29</f>
        <v>Mainarit</v>
      </c>
    </row>
    <row r="638" spans="1:4" x14ac:dyDescent="0.2">
      <c r="A638" s="16" t="str">
        <f>'Tulokset-K2'!$AL$34</f>
        <v>Väänänen Luukas</v>
      </c>
      <c r="B638" s="16">
        <f>'Tulokset-K2'!$AM$34</f>
        <v>246</v>
      </c>
      <c r="C638" s="16">
        <f>'Tulokset-K2'!$AN$34</f>
        <v>2</v>
      </c>
      <c r="D638" t="str">
        <f>'Tulokset-K2'!$AL$29</f>
        <v>Mainarit</v>
      </c>
    </row>
    <row r="639" spans="1:4" x14ac:dyDescent="0.2">
      <c r="A639" s="16" t="str">
        <f>'Tulokset-K2'!$AL$35</f>
        <v>Rissanen Juho</v>
      </c>
      <c r="B639" s="16">
        <f>'Tulokset-K2'!$AM$35</f>
        <v>259</v>
      </c>
      <c r="C639" s="16">
        <f>'Tulokset-K2'!$AN$35</f>
        <v>2</v>
      </c>
      <c r="D639" t="str">
        <f>'Tulokset-K2'!$AL$29</f>
        <v>Mainarit</v>
      </c>
    </row>
    <row r="640" spans="1:4" x14ac:dyDescent="0.2">
      <c r="A640" s="16" t="str">
        <f>'Tulokset-K2'!$AH$42</f>
        <v>Huusko Kalle</v>
      </c>
      <c r="B640" s="16">
        <f>'Tulokset-K2'!$AI$42</f>
        <v>176</v>
      </c>
      <c r="C640" s="16">
        <f>'Tulokset-K2'!$AJ$42</f>
        <v>2</v>
      </c>
      <c r="D640" t="str">
        <f>'Tulokset-K2'!$AH$40</f>
        <v>RäMe</v>
      </c>
    </row>
    <row r="641" spans="1:4" x14ac:dyDescent="0.2">
      <c r="A641" s="16" t="str">
        <f>'Tulokset-K2'!$AH$43</f>
        <v>Lindholm Jesse</v>
      </c>
      <c r="B641" s="16">
        <f>'Tulokset-K2'!$AI$43</f>
        <v>192</v>
      </c>
      <c r="C641" s="16">
        <f>'Tulokset-K2'!$AJ$43</f>
        <v>2</v>
      </c>
      <c r="D641" t="str">
        <f>'Tulokset-K2'!$AH$40</f>
        <v>RäMe</v>
      </c>
    </row>
    <row r="642" spans="1:4" x14ac:dyDescent="0.2">
      <c r="A642" s="16" t="str">
        <f>'Tulokset-K2'!$AH$44</f>
        <v>Mäyry Pekka</v>
      </c>
      <c r="B642" s="16">
        <f>'Tulokset-K2'!$AI$44</f>
        <v>180</v>
      </c>
      <c r="C642" s="16">
        <f>'Tulokset-K2'!$AJ$44</f>
        <v>2</v>
      </c>
      <c r="D642" t="str">
        <f>'Tulokset-K2'!$AH$40</f>
        <v>RäMe</v>
      </c>
    </row>
    <row r="643" spans="1:4" x14ac:dyDescent="0.2">
      <c r="A643" s="16" t="str">
        <f>'Tulokset-K2'!$AH$45</f>
        <v>Juselius Matti</v>
      </c>
      <c r="B643" s="16">
        <f>'Tulokset-K2'!$AI$45</f>
        <v>191</v>
      </c>
      <c r="C643" s="16">
        <f>'Tulokset-K2'!$AJ$45</f>
        <v>2</v>
      </c>
      <c r="D643" t="str">
        <f>'Tulokset-K2'!$AH$40</f>
        <v>RäMe</v>
      </c>
    </row>
    <row r="644" spans="1:4" x14ac:dyDescent="0.2">
      <c r="A644" s="16" t="str">
        <f>'Tulokset-K2'!$AH$46</f>
        <v>Halme Ari</v>
      </c>
      <c r="B644" s="16">
        <f>'Tulokset-K2'!$AI$46</f>
        <v>170</v>
      </c>
      <c r="C644" s="16">
        <f>'Tulokset-K2'!$AJ$46</f>
        <v>0</v>
      </c>
      <c r="D644" t="str">
        <f>'Tulokset-K2'!$AH$40</f>
        <v>RäMe</v>
      </c>
    </row>
    <row r="645" spans="1:4" x14ac:dyDescent="0.2">
      <c r="A645" s="16" t="str">
        <f>'Tulokset-K2'!$AL$42</f>
        <v>Hyytiä Tatu</v>
      </c>
      <c r="B645" s="16">
        <f>'Tulokset-K2'!$AM$42</f>
        <v>152</v>
      </c>
      <c r="C645" s="16">
        <f>'Tulokset-K2'!$AN$42</f>
        <v>0</v>
      </c>
      <c r="D645" t="str">
        <f>'Tulokset-K2'!$AL$40</f>
        <v>WRB</v>
      </c>
    </row>
    <row r="646" spans="1:4" x14ac:dyDescent="0.2">
      <c r="A646" s="16" t="str">
        <f>'Tulokset-K2'!$AL$43</f>
        <v>Saari Kari</v>
      </c>
      <c r="B646" s="16">
        <f>'Tulokset-K2'!$AM$43</f>
        <v>183</v>
      </c>
      <c r="C646" s="16">
        <f>'Tulokset-K2'!$AN$43</f>
        <v>0</v>
      </c>
      <c r="D646" t="str">
        <f>'Tulokset-K2'!$AL$40</f>
        <v>WRB</v>
      </c>
    </row>
    <row r="647" spans="1:4" x14ac:dyDescent="0.2">
      <c r="A647" s="16" t="str">
        <f>'Tulokset-K2'!$AL$44</f>
        <v>Röyttä Marko</v>
      </c>
      <c r="B647" s="16">
        <f>'Tulokset-K2'!$AM$44</f>
        <v>178</v>
      </c>
      <c r="C647" s="16">
        <f>'Tulokset-K2'!$AN$44</f>
        <v>0</v>
      </c>
      <c r="D647" t="str">
        <f>'Tulokset-K2'!$AL$40</f>
        <v>WRB</v>
      </c>
    </row>
    <row r="648" spans="1:4" x14ac:dyDescent="0.2">
      <c r="A648" s="16" t="str">
        <f>'Tulokset-K2'!$AL$45</f>
        <v>Tissarinen Simon</v>
      </c>
      <c r="B648" s="16">
        <f>'Tulokset-K2'!$AM$45</f>
        <v>152</v>
      </c>
      <c r="C648" s="16">
        <f>'Tulokset-K2'!$AN$45</f>
        <v>0</v>
      </c>
      <c r="D648" t="str">
        <f>'Tulokset-K2'!$AL$40</f>
        <v>WRB</v>
      </c>
    </row>
    <row r="649" spans="1:4" x14ac:dyDescent="0.2">
      <c r="A649" s="16" t="str">
        <f>'Tulokset-K2'!$AL$46</f>
        <v>Kivelä Riku-Petteri</v>
      </c>
      <c r="B649" s="16">
        <f>'Tulokset-K2'!$AM$46</f>
        <v>187</v>
      </c>
      <c r="C649" s="16">
        <f>'Tulokset-K2'!$AN$46</f>
        <v>2</v>
      </c>
      <c r="D649" t="str">
        <f>'Tulokset-K2'!$AL$40</f>
        <v>WRB</v>
      </c>
    </row>
    <row r="650" spans="1:4" x14ac:dyDescent="0.2">
      <c r="A650" s="16" t="str">
        <f>'Tulokset-K2'!$AH$53</f>
        <v>Tukiainen Antti</v>
      </c>
      <c r="B650" s="16">
        <f>'Tulokset-K2'!$AI$53</f>
        <v>202</v>
      </c>
      <c r="C650" s="16">
        <f>'Tulokset-K2'!$AJ$53</f>
        <v>2</v>
      </c>
      <c r="D650" t="str">
        <f>'Tulokset-K2'!$AH$51</f>
        <v>Mistral</v>
      </c>
    </row>
    <row r="651" spans="1:4" x14ac:dyDescent="0.2">
      <c r="A651" s="16" t="str">
        <f>'Tulokset-K2'!$AH$54</f>
        <v>Nurminen Jukka</v>
      </c>
      <c r="B651" s="16">
        <f>'Tulokset-K2'!$AI$54</f>
        <v>166</v>
      </c>
      <c r="C651" s="16">
        <f>'Tulokset-K2'!$AJ$54</f>
        <v>0</v>
      </c>
      <c r="D651" t="str">
        <f>'Tulokset-K2'!$AH$51</f>
        <v>Mistral</v>
      </c>
    </row>
    <row r="652" spans="1:4" x14ac:dyDescent="0.2">
      <c r="A652" s="16" t="str">
        <f>'Tulokset-K2'!$AH$55</f>
        <v>Sinilaakso Jarmo</v>
      </c>
      <c r="B652" s="16">
        <f>'Tulokset-K2'!$AI$55</f>
        <v>186</v>
      </c>
      <c r="C652" s="16">
        <f>'Tulokset-K2'!$AJ$55</f>
        <v>0</v>
      </c>
      <c r="D652" t="str">
        <f>'Tulokset-K2'!$AH$51</f>
        <v>Mistral</v>
      </c>
    </row>
    <row r="653" spans="1:4" x14ac:dyDescent="0.2">
      <c r="A653" s="16" t="str">
        <f>'Tulokset-K2'!$AH$56</f>
        <v>Kahila Otso</v>
      </c>
      <c r="B653" s="16">
        <f>'Tulokset-K2'!$AI$56</f>
        <v>171</v>
      </c>
      <c r="C653" s="16">
        <f>'Tulokset-K2'!$AJ$56</f>
        <v>0</v>
      </c>
      <c r="D653" t="str">
        <f>'Tulokset-K2'!$AH$51</f>
        <v>Mistral</v>
      </c>
    </row>
    <row r="654" spans="1:4" x14ac:dyDescent="0.2">
      <c r="A654" s="16" t="str">
        <f>'Tulokset-K2'!$AH$57</f>
        <v>Lönnroth Magnus</v>
      </c>
      <c r="B654" s="16">
        <f>'Tulokset-K2'!$AI$57</f>
        <v>214</v>
      </c>
      <c r="C654" s="16">
        <f>'Tulokset-K2'!$AJ$57</f>
        <v>0</v>
      </c>
      <c r="D654" t="str">
        <f>'Tulokset-K2'!$AH$51</f>
        <v>Mistral</v>
      </c>
    </row>
    <row r="655" spans="1:4" x14ac:dyDescent="0.2">
      <c r="A655" s="16" t="str">
        <f>'Tulokset-K2'!$AL$53</f>
        <v>Järvinen Kimmo</v>
      </c>
      <c r="B655" s="16">
        <f>'Tulokset-K2'!$AM$53</f>
        <v>176</v>
      </c>
      <c r="C655" s="16">
        <f>'Tulokset-K2'!$AN$53</f>
        <v>0</v>
      </c>
      <c r="D655" t="str">
        <f>'Tulokset-K2'!$AL$51</f>
        <v>AllStars</v>
      </c>
    </row>
    <row r="656" spans="1:4" x14ac:dyDescent="0.2">
      <c r="A656" s="16" t="str">
        <f>'Tulokset-K2'!$AL$54</f>
        <v>Oksanen Joni</v>
      </c>
      <c r="B656" s="16">
        <f>'Tulokset-K2'!$AM$54</f>
        <v>188</v>
      </c>
      <c r="C656" s="16">
        <f>'Tulokset-K2'!$AN$54</f>
        <v>2</v>
      </c>
      <c r="D656" t="str">
        <f>'Tulokset-K2'!$AL$51</f>
        <v>AllStars</v>
      </c>
    </row>
    <row r="657" spans="1:4" x14ac:dyDescent="0.2">
      <c r="A657" s="16" t="str">
        <f>'Tulokset-K2'!$AL$55</f>
        <v>Mukkula Rami</v>
      </c>
      <c r="B657" s="16">
        <f>'Tulokset-K2'!$AM$55</f>
        <v>216</v>
      </c>
      <c r="C657" s="16">
        <f>'Tulokset-K2'!$AN$55</f>
        <v>2</v>
      </c>
      <c r="D657" t="str">
        <f>'Tulokset-K2'!$AL$51</f>
        <v>AllStars</v>
      </c>
    </row>
    <row r="658" spans="1:4" x14ac:dyDescent="0.2">
      <c r="A658" s="16" t="str">
        <f>'Tulokset-K2'!$AL$56</f>
        <v>Veijanen Markku</v>
      </c>
      <c r="B658" s="16">
        <f>'Tulokset-K2'!$AM$56</f>
        <v>179</v>
      </c>
      <c r="C658" s="16">
        <f>'Tulokset-K2'!$AN$56</f>
        <v>2</v>
      </c>
      <c r="D658" t="str">
        <f>'Tulokset-K2'!$AL$51</f>
        <v>AllStars</v>
      </c>
    </row>
    <row r="659" spans="1:4" x14ac:dyDescent="0.2">
      <c r="A659" s="16" t="str">
        <f>'Tulokset-K2'!$AL$57</f>
        <v>Oksanen Niko</v>
      </c>
      <c r="B659" s="16">
        <f>'Tulokset-K2'!$AM$57</f>
        <v>218</v>
      </c>
      <c r="C659" s="16">
        <f>'Tulokset-K2'!$AN$57</f>
        <v>2</v>
      </c>
      <c r="D659" t="str">
        <f>'Tulokset-K2'!$AL$51</f>
        <v>AllStars</v>
      </c>
    </row>
    <row r="660" spans="1:4" x14ac:dyDescent="0.2">
      <c r="A660" s="16" t="str">
        <f>'Tulokset-K2'!$AH$64</f>
        <v>Palermaa Osku</v>
      </c>
      <c r="B660" s="16">
        <f>'Tulokset-K2'!$AI$64</f>
        <v>172</v>
      </c>
      <c r="C660" s="16">
        <f>'Tulokset-K2'!$AJ$64</f>
        <v>0</v>
      </c>
      <c r="D660" t="str">
        <f>'Tulokset-K2'!$AH$62</f>
        <v>Patteri</v>
      </c>
    </row>
    <row r="661" spans="1:4" x14ac:dyDescent="0.2">
      <c r="A661" s="16" t="str">
        <f>'Tulokset-K2'!$AH$65</f>
        <v>Ros Sebastian</v>
      </c>
      <c r="B661" s="16">
        <f>'Tulokset-K2'!$AI$65</f>
        <v>190</v>
      </c>
      <c r="C661" s="16">
        <f>'Tulokset-K2'!$AJ$65</f>
        <v>2</v>
      </c>
      <c r="D661" t="str">
        <f>'Tulokset-K2'!$AH$62</f>
        <v>Patteri</v>
      </c>
    </row>
    <row r="662" spans="1:4" x14ac:dyDescent="0.2">
      <c r="A662" s="16" t="str">
        <f>'Tulokset-K2'!$AH$66</f>
        <v>Javanainen Sami</v>
      </c>
      <c r="B662" s="16">
        <f>'Tulokset-K2'!$AI$66</f>
        <v>186</v>
      </c>
      <c r="C662" s="16">
        <f>'Tulokset-K2'!$AJ$66</f>
        <v>0</v>
      </c>
      <c r="D662" t="str">
        <f>'Tulokset-K2'!$AH$62</f>
        <v>Patteri</v>
      </c>
    </row>
    <row r="663" spans="1:4" x14ac:dyDescent="0.2">
      <c r="A663" s="16" t="str">
        <f>'Tulokset-K2'!$AH$67</f>
        <v>Toivonen Toni</v>
      </c>
      <c r="B663" s="16">
        <f>'Tulokset-K2'!$AI$67</f>
        <v>214</v>
      </c>
      <c r="C663" s="16">
        <f>'Tulokset-K2'!$AJ$67</f>
        <v>2</v>
      </c>
      <c r="D663" t="str">
        <f>'Tulokset-K2'!$AH$62</f>
        <v>Patteri</v>
      </c>
    </row>
    <row r="664" spans="1:4" x14ac:dyDescent="0.2">
      <c r="A664" s="16" t="str">
        <f>'Tulokset-K2'!$AH$68</f>
        <v>Konttila Saku</v>
      </c>
      <c r="B664" s="16">
        <f>'Tulokset-K2'!$AI$68</f>
        <v>180</v>
      </c>
      <c r="C664" s="16">
        <f>'Tulokset-K2'!$AJ$68</f>
        <v>0</v>
      </c>
      <c r="D664" t="str">
        <f>'Tulokset-K2'!$AH$62</f>
        <v>Patteri</v>
      </c>
    </row>
    <row r="665" spans="1:4" x14ac:dyDescent="0.2">
      <c r="A665" s="16" t="str">
        <f>'Tulokset-K2'!$AL$64</f>
        <v>Ratia Jari</v>
      </c>
      <c r="B665" s="16">
        <f>'Tulokset-K2'!$AM$64</f>
        <v>235</v>
      </c>
      <c r="C665" s="16">
        <f>'Tulokset-K2'!$AN$64</f>
        <v>2</v>
      </c>
      <c r="D665" t="str">
        <f>'Tulokset-K2'!$AL$62</f>
        <v>Bay</v>
      </c>
    </row>
    <row r="666" spans="1:4" x14ac:dyDescent="0.2">
      <c r="A666" s="16" t="str">
        <f>'Tulokset-K2'!$AL$65</f>
        <v>Tahvanainen Santtu</v>
      </c>
      <c r="B666" s="16">
        <f>'Tulokset-K2'!$AM$65</f>
        <v>161</v>
      </c>
      <c r="C666" s="16">
        <f>'Tulokset-K2'!$AN$65</f>
        <v>0</v>
      </c>
      <c r="D666" t="str">
        <f>'Tulokset-K2'!$AL$62</f>
        <v>Bay</v>
      </c>
    </row>
    <row r="667" spans="1:4" x14ac:dyDescent="0.2">
      <c r="A667" s="16" t="str">
        <f>'Tulokset-K2'!$AL$66</f>
        <v>Ahokas Jesse</v>
      </c>
      <c r="B667" s="16">
        <f>'Tulokset-K2'!$AM$66</f>
        <v>201</v>
      </c>
      <c r="C667" s="16">
        <f>'Tulokset-K2'!$AN$66</f>
        <v>2</v>
      </c>
      <c r="D667" t="str">
        <f>'Tulokset-K2'!$AL$62</f>
        <v>Bay</v>
      </c>
    </row>
    <row r="668" spans="1:4" x14ac:dyDescent="0.2">
      <c r="A668" s="16" t="str">
        <f>'Tulokset-K2'!$AL$67</f>
        <v>Tonteri Juhani</v>
      </c>
      <c r="B668" s="16">
        <f>'Tulokset-K2'!$AM$67</f>
        <v>180</v>
      </c>
      <c r="C668" s="16">
        <f>'Tulokset-K2'!$AN$67</f>
        <v>0</v>
      </c>
      <c r="D668" t="str">
        <f>'Tulokset-K2'!$AL$62</f>
        <v>Bay</v>
      </c>
    </row>
    <row r="669" spans="1:4" ht="13.5" thickBot="1" x14ac:dyDescent="0.25">
      <c r="A669" s="25" t="str">
        <f>'Tulokset-K2'!$AL$68</f>
        <v>Laine Henry</v>
      </c>
      <c r="B669" s="25">
        <f>'Tulokset-K2'!$AM$68</f>
        <v>215</v>
      </c>
      <c r="C669" s="25">
        <f>'Tulokset-K2'!$AN$68</f>
        <v>2</v>
      </c>
      <c r="D669" s="24" t="str">
        <f>'Tulokset-K2'!$AL$62</f>
        <v>Bay</v>
      </c>
    </row>
    <row r="670" spans="1:4" x14ac:dyDescent="0.2">
      <c r="A670" s="16" t="str">
        <f>'Tulokset-K3'!$B$9</f>
        <v>Tahvanainen Santtu</v>
      </c>
      <c r="B670" s="16">
        <f>'Tulokset-K3'!$C$9</f>
        <v>234</v>
      </c>
      <c r="C670" s="16">
        <f>'Tulokset-K3'!$D$9</f>
        <v>2</v>
      </c>
      <c r="D670" t="str">
        <f>'Tulokset-K3'!$B$7</f>
        <v>Bay</v>
      </c>
    </row>
    <row r="671" spans="1:4" x14ac:dyDescent="0.2">
      <c r="A671" s="16" t="str">
        <f>'Tulokset-K3'!$B$10</f>
        <v>Leskinen Simo</v>
      </c>
      <c r="B671" s="16">
        <f>'Tulokset-K3'!$C$10</f>
        <v>197</v>
      </c>
      <c r="C671" s="16">
        <f>'Tulokset-K3'!$D$10</f>
        <v>0</v>
      </c>
      <c r="D671" t="str">
        <f>'Tulokset-K3'!$B$7</f>
        <v>Bay</v>
      </c>
    </row>
    <row r="672" spans="1:4" x14ac:dyDescent="0.2">
      <c r="A672" s="16" t="str">
        <f>'Tulokset-K3'!$B$11</f>
        <v>Laine Henry</v>
      </c>
      <c r="B672" s="16">
        <f>'Tulokset-K3'!$C$11</f>
        <v>176</v>
      </c>
      <c r="C672" s="16">
        <f>'Tulokset-K3'!$D$11</f>
        <v>0</v>
      </c>
      <c r="D672" t="str">
        <f>'Tulokset-K3'!$B$7</f>
        <v>Bay</v>
      </c>
    </row>
    <row r="673" spans="1:4" x14ac:dyDescent="0.2">
      <c r="A673" s="16" t="str">
        <f>'Tulokset-K3'!$B$12</f>
        <v>Tonteri Juhani</v>
      </c>
      <c r="B673" s="16">
        <f>'Tulokset-K3'!$C$12</f>
        <v>217</v>
      </c>
      <c r="C673" s="16">
        <f>'Tulokset-K3'!$D$12</f>
        <v>2</v>
      </c>
      <c r="D673" t="str">
        <f>'Tulokset-K3'!$B$7</f>
        <v>Bay</v>
      </c>
    </row>
    <row r="674" spans="1:4" x14ac:dyDescent="0.2">
      <c r="A674" s="16" t="str">
        <f>'Tulokset-K3'!$B$13</f>
        <v>Ahokas Jesse</v>
      </c>
      <c r="B674" s="16">
        <f>'Tulokset-K3'!$C$13</f>
        <v>238</v>
      </c>
      <c r="C674" s="16">
        <f>'Tulokset-K3'!$D$13</f>
        <v>0</v>
      </c>
      <c r="D674" t="str">
        <f>'Tulokset-K3'!$B$7</f>
        <v>Bay</v>
      </c>
    </row>
    <row r="675" spans="1:4" x14ac:dyDescent="0.2">
      <c r="A675" s="16" t="str">
        <f>'Tulokset-K3'!$F$9</f>
        <v>Oksanen Mika</v>
      </c>
      <c r="B675" s="16">
        <f>'Tulokset-K3'!$G$9</f>
        <v>185</v>
      </c>
      <c r="C675" s="16">
        <f>'Tulokset-K3'!$H$9</f>
        <v>0</v>
      </c>
      <c r="D675" t="str">
        <f>'Tulokset-K3'!$F$7</f>
        <v>AllStars</v>
      </c>
    </row>
    <row r="676" spans="1:4" x14ac:dyDescent="0.2">
      <c r="A676" s="16" t="str">
        <f>'Tulokset-K3'!$F$10</f>
        <v>Oksanen Joni</v>
      </c>
      <c r="B676" s="16">
        <f>'Tulokset-K3'!$G$10</f>
        <v>210</v>
      </c>
      <c r="C676" s="16">
        <f>'Tulokset-K3'!$H$10</f>
        <v>2</v>
      </c>
      <c r="D676" t="str">
        <f>'Tulokset-K3'!$F$7</f>
        <v>AllStars</v>
      </c>
    </row>
    <row r="677" spans="1:4" x14ac:dyDescent="0.2">
      <c r="A677" s="16" t="str">
        <f>'Tulokset-K3'!$F$11</f>
        <v>Susiluoto Sebastian</v>
      </c>
      <c r="B677" s="16">
        <f>'Tulokset-K3'!$G$11</f>
        <v>213</v>
      </c>
      <c r="C677" s="16">
        <f>'Tulokset-K3'!$H$11</f>
        <v>2</v>
      </c>
      <c r="D677" t="str">
        <f>'Tulokset-K3'!$F$7</f>
        <v>AllStars</v>
      </c>
    </row>
    <row r="678" spans="1:4" x14ac:dyDescent="0.2">
      <c r="A678" s="16" t="str">
        <f>'Tulokset-K3'!$F$12</f>
        <v>Veijanen Markku</v>
      </c>
      <c r="B678" s="16">
        <f>'Tulokset-K3'!$G$12</f>
        <v>189</v>
      </c>
      <c r="C678" s="16">
        <f>'Tulokset-K3'!$H$12</f>
        <v>0</v>
      </c>
      <c r="D678" t="str">
        <f>'Tulokset-K3'!$F$7</f>
        <v>AllStars</v>
      </c>
    </row>
    <row r="679" spans="1:4" x14ac:dyDescent="0.2">
      <c r="A679" s="16" t="str">
        <f>'Tulokset-K3'!$F$13</f>
        <v>Oksanen Niko</v>
      </c>
      <c r="B679" s="16">
        <f>'Tulokset-K3'!$G$13</f>
        <v>268</v>
      </c>
      <c r="C679" s="16">
        <f>'Tulokset-K3'!$H$13</f>
        <v>2</v>
      </c>
      <c r="D679" t="str">
        <f>'Tulokset-K3'!$F$7</f>
        <v>AllStars</v>
      </c>
    </row>
    <row r="680" spans="1:4" x14ac:dyDescent="0.2">
      <c r="A680" s="16" t="str">
        <f>'Tulokset-K3'!$B$20</f>
        <v>Marjakangas Jarno</v>
      </c>
      <c r="B680" s="16">
        <f>'Tulokset-K3'!$C$20</f>
        <v>198</v>
      </c>
      <c r="C680" s="16">
        <f>'Tulokset-K3'!$D$20</f>
        <v>2</v>
      </c>
      <c r="D680" t="str">
        <f>'Tulokset-K3'!$B$18</f>
        <v>TPS</v>
      </c>
    </row>
    <row r="681" spans="1:4" x14ac:dyDescent="0.2">
      <c r="A681" s="16" t="str">
        <f>'Tulokset-K3'!$B$21</f>
        <v>Hilden Kai</v>
      </c>
      <c r="B681" s="16">
        <f>'Tulokset-K3'!$C$21</f>
        <v>224</v>
      </c>
      <c r="C681" s="16">
        <f>'Tulokset-K3'!$D$21</f>
        <v>0</v>
      </c>
      <c r="D681" t="str">
        <f>'Tulokset-K3'!$B$18</f>
        <v>TPS</v>
      </c>
    </row>
    <row r="682" spans="1:4" x14ac:dyDescent="0.2">
      <c r="A682" s="16" t="str">
        <f>'Tulokset-K3'!$B$22</f>
        <v>Oksman Karri</v>
      </c>
      <c r="B682" s="16">
        <f>'Tulokset-K3'!$C$22</f>
        <v>203</v>
      </c>
      <c r="C682" s="16">
        <f>'Tulokset-K3'!$D$22</f>
        <v>0</v>
      </c>
      <c r="D682" t="str">
        <f>'Tulokset-K3'!$B$18</f>
        <v>TPS</v>
      </c>
    </row>
    <row r="683" spans="1:4" x14ac:dyDescent="0.2">
      <c r="A683" s="16" t="str">
        <f>'Tulokset-K3'!$B$23</f>
        <v>Rikkola Juuso</v>
      </c>
      <c r="B683" s="16">
        <f>'Tulokset-K3'!$C$23</f>
        <v>254</v>
      </c>
      <c r="C683" s="16">
        <f>'Tulokset-K3'!$D$23</f>
        <v>2</v>
      </c>
      <c r="D683" t="str">
        <f>'Tulokset-K3'!$B$18</f>
        <v>TPS</v>
      </c>
    </row>
    <row r="684" spans="1:4" x14ac:dyDescent="0.2">
      <c r="A684" s="16" t="str">
        <f>'Tulokset-K3'!$B$24</f>
        <v>Ranta Tony</v>
      </c>
      <c r="B684" s="16">
        <f>'Tulokset-K3'!$C$24</f>
        <v>221</v>
      </c>
      <c r="C684" s="16">
        <f>'Tulokset-K3'!$D$24</f>
        <v>0</v>
      </c>
      <c r="D684" t="str">
        <f>'Tulokset-K3'!$B$18</f>
        <v>TPS</v>
      </c>
    </row>
    <row r="685" spans="1:4" x14ac:dyDescent="0.2">
      <c r="A685" s="16" t="str">
        <f>'Tulokset-K3'!$F$20</f>
        <v>Puumala Henrik</v>
      </c>
      <c r="B685" s="16">
        <f>'Tulokset-K3'!$G$20</f>
        <v>176</v>
      </c>
      <c r="C685" s="16">
        <f>'Tulokset-K3'!$H$20</f>
        <v>0</v>
      </c>
      <c r="D685" t="str">
        <f>'Tulokset-K3'!$F$18</f>
        <v>TKK</v>
      </c>
    </row>
    <row r="686" spans="1:4" x14ac:dyDescent="0.2">
      <c r="A686" s="16" t="str">
        <f>'Tulokset-K3'!$F$21</f>
        <v>Heinonen Markus</v>
      </c>
      <c r="B686" s="16">
        <f>'Tulokset-K3'!$G$21</f>
        <v>247</v>
      </c>
      <c r="C686" s="16">
        <f>'Tulokset-K3'!$H$21</f>
        <v>2</v>
      </c>
      <c r="D686" t="str">
        <f>'Tulokset-K3'!$F$18</f>
        <v>TKK</v>
      </c>
    </row>
    <row r="687" spans="1:4" x14ac:dyDescent="0.2">
      <c r="A687" s="16" t="str">
        <f>'Tulokset-K3'!$F$22</f>
        <v>Häggman Ville</v>
      </c>
      <c r="B687" s="16">
        <f>'Tulokset-K3'!$G$22</f>
        <v>268</v>
      </c>
      <c r="C687" s="16">
        <f>'Tulokset-K3'!$H$22</f>
        <v>2</v>
      </c>
      <c r="D687" t="str">
        <f>'Tulokset-K3'!$F$18</f>
        <v>TKK</v>
      </c>
    </row>
    <row r="688" spans="1:4" x14ac:dyDescent="0.2">
      <c r="A688" s="16" t="str">
        <f>'Tulokset-K3'!$F$23</f>
        <v>Salonen Petteri</v>
      </c>
      <c r="B688" s="16">
        <f>'Tulokset-K3'!$G$23</f>
        <v>247</v>
      </c>
      <c r="C688" s="16">
        <f>'Tulokset-K3'!$H$23</f>
        <v>0</v>
      </c>
      <c r="D688" t="str">
        <f>'Tulokset-K3'!$F$18</f>
        <v>TKK</v>
      </c>
    </row>
    <row r="689" spans="1:4" x14ac:dyDescent="0.2">
      <c r="A689" s="16" t="str">
        <f>'Tulokset-K3'!$F$24</f>
        <v>Lahti Jarno</v>
      </c>
      <c r="B689" s="16">
        <f>'Tulokset-K3'!$G$24</f>
        <v>224</v>
      </c>
      <c r="C689" s="16">
        <f>'Tulokset-K3'!$H$24</f>
        <v>2</v>
      </c>
      <c r="D689" t="str">
        <f>'Tulokset-K3'!$F$18</f>
        <v>TKK</v>
      </c>
    </row>
    <row r="690" spans="1:4" x14ac:dyDescent="0.2">
      <c r="A690" s="16" t="str">
        <f>'Tulokset-K3'!$B$31</f>
        <v>Hyytiä Tatu</v>
      </c>
      <c r="B690" s="16">
        <f>'Tulokset-K3'!$C$31</f>
        <v>200</v>
      </c>
      <c r="C690" s="16">
        <f>'Tulokset-K3'!$D$31</f>
        <v>2</v>
      </c>
      <c r="D690" t="str">
        <f>'Tulokset-K3'!$B$29</f>
        <v>WRB</v>
      </c>
    </row>
    <row r="691" spans="1:4" x14ac:dyDescent="0.2">
      <c r="A691" s="16" t="str">
        <f>'Tulokset-K3'!$B$32</f>
        <v>Tuomela Henri</v>
      </c>
      <c r="B691" s="16">
        <f>'Tulokset-K3'!$C$32</f>
        <v>215</v>
      </c>
      <c r="C691" s="16">
        <f>'Tulokset-K3'!$D$32</f>
        <v>2</v>
      </c>
      <c r="D691" t="str">
        <f>'Tulokset-K3'!$B$29</f>
        <v>WRB</v>
      </c>
    </row>
    <row r="692" spans="1:4" x14ac:dyDescent="0.2">
      <c r="A692" s="16" t="str">
        <f>'Tulokset-K3'!$B$33</f>
        <v>Röyttä Marko</v>
      </c>
      <c r="B692" s="16">
        <f>'Tulokset-K3'!$C$33</f>
        <v>207</v>
      </c>
      <c r="C692" s="16">
        <f>'Tulokset-K3'!$D$33</f>
        <v>2</v>
      </c>
      <c r="D692" t="str">
        <f>'Tulokset-K3'!$B$29</f>
        <v>WRB</v>
      </c>
    </row>
    <row r="693" spans="1:4" x14ac:dyDescent="0.2">
      <c r="A693" s="16" t="str">
        <f>'Tulokset-K3'!$B$34</f>
        <v>Tissarinen Simon</v>
      </c>
      <c r="B693" s="16">
        <f>'Tulokset-K3'!$C$34</f>
        <v>176</v>
      </c>
      <c r="C693" s="16">
        <f>'Tulokset-K3'!$D$34</f>
        <v>0</v>
      </c>
      <c r="D693" t="str">
        <f>'Tulokset-K3'!$B$29</f>
        <v>WRB</v>
      </c>
    </row>
    <row r="694" spans="1:4" x14ac:dyDescent="0.2">
      <c r="A694" s="16" t="str">
        <f>'Tulokset-K3'!$B$35</f>
        <v>Kivelä Riku-Petteri</v>
      </c>
      <c r="B694" s="16">
        <f>'Tulokset-K3'!$C$35</f>
        <v>269</v>
      </c>
      <c r="C694" s="16">
        <f>'Tulokset-K3'!$D$35</f>
        <v>2</v>
      </c>
      <c r="D694" t="str">
        <f>'Tulokset-K3'!$B$29</f>
        <v>WRB</v>
      </c>
    </row>
    <row r="695" spans="1:4" x14ac:dyDescent="0.2">
      <c r="A695" s="16" t="str">
        <f>'Tulokset-K3'!$F$31</f>
        <v>Lönnroth Patrik</v>
      </c>
      <c r="B695" s="16">
        <f>'Tulokset-K3'!$G$31</f>
        <v>196</v>
      </c>
      <c r="C695" s="16">
        <f>'Tulokset-K3'!$H$31</f>
        <v>0</v>
      </c>
      <c r="D695" t="str">
        <f>'Tulokset-K3'!$F$29</f>
        <v>Mistral</v>
      </c>
    </row>
    <row r="696" spans="1:4" x14ac:dyDescent="0.2">
      <c r="A696" s="16" t="str">
        <f>'Tulokset-K3'!$F$32</f>
        <v>Nurminen Jukka</v>
      </c>
      <c r="B696" s="16">
        <f>'Tulokset-K3'!$G$32</f>
        <v>161</v>
      </c>
      <c r="C696" s="16">
        <f>'Tulokset-K3'!$H$32</f>
        <v>0</v>
      </c>
      <c r="D696" t="str">
        <f>'Tulokset-K3'!$F$29</f>
        <v>Mistral</v>
      </c>
    </row>
    <row r="697" spans="1:4" x14ac:dyDescent="0.2">
      <c r="A697" s="16" t="str">
        <f>'Tulokset-K3'!$F$33</f>
        <v>Tukiainen Antti</v>
      </c>
      <c r="B697" s="16">
        <f>'Tulokset-K3'!$G$33</f>
        <v>181</v>
      </c>
      <c r="C697" s="16">
        <f>'Tulokset-K3'!$H$33</f>
        <v>0</v>
      </c>
      <c r="D697" t="str">
        <f>'Tulokset-K3'!$F$29</f>
        <v>Mistral</v>
      </c>
    </row>
    <row r="698" spans="1:4" x14ac:dyDescent="0.2">
      <c r="A698" s="16" t="str">
        <f>'Tulokset-K3'!$F$34</f>
        <v>Sinilaakso Jarmo</v>
      </c>
      <c r="B698" s="16">
        <f>'Tulokset-K3'!$G$34</f>
        <v>229</v>
      </c>
      <c r="C698" s="16">
        <f>'Tulokset-K3'!$H$34</f>
        <v>2</v>
      </c>
      <c r="D698" t="str">
        <f>'Tulokset-K3'!$F$29</f>
        <v>Mistral</v>
      </c>
    </row>
    <row r="699" spans="1:4" x14ac:dyDescent="0.2">
      <c r="A699" s="16" t="str">
        <f>'Tulokset-K3'!$F$35</f>
        <v>Lönnroth Magnus</v>
      </c>
      <c r="B699" s="16">
        <f>'Tulokset-K3'!$G$35</f>
        <v>199</v>
      </c>
      <c r="C699" s="16">
        <f>'Tulokset-K3'!$H$35</f>
        <v>0</v>
      </c>
      <c r="D699" t="str">
        <f>'Tulokset-K3'!$F$29</f>
        <v>Mistral</v>
      </c>
    </row>
    <row r="700" spans="1:4" x14ac:dyDescent="0.2">
      <c r="A700" s="16" t="str">
        <f>'Tulokset-K3'!$B$42</f>
        <v>Käyhkö Tomas</v>
      </c>
      <c r="B700" s="16">
        <f>'Tulokset-K3'!$C$42</f>
        <v>258</v>
      </c>
      <c r="C700" s="16">
        <f>'Tulokset-K3'!$D$42</f>
        <v>2</v>
      </c>
      <c r="D700" t="str">
        <f>'Tulokset-K3'!$B$40</f>
        <v>Mainarit</v>
      </c>
    </row>
    <row r="701" spans="1:4" x14ac:dyDescent="0.2">
      <c r="A701" s="16" t="str">
        <f>'Tulokset-K3'!$B$43</f>
        <v>Juutilainen Lenni</v>
      </c>
      <c r="B701" s="16">
        <f>'Tulokset-K3'!$C$43</f>
        <v>191</v>
      </c>
      <c r="C701" s="16">
        <f>'Tulokset-K3'!$D$43</f>
        <v>0</v>
      </c>
      <c r="D701" t="str">
        <f>'Tulokset-K3'!$B$40</f>
        <v>Mainarit</v>
      </c>
    </row>
    <row r="702" spans="1:4" x14ac:dyDescent="0.2">
      <c r="A702" s="16" t="str">
        <f>'Tulokset-K3'!$B$44</f>
        <v>Hirvonen Mikko</v>
      </c>
      <c r="B702" s="16">
        <f>'Tulokset-K3'!$C$44</f>
        <v>195</v>
      </c>
      <c r="C702" s="16">
        <f>'Tulokset-K3'!$D$44</f>
        <v>2</v>
      </c>
      <c r="D702" t="str">
        <f>'Tulokset-K3'!$B$40</f>
        <v>Mainarit</v>
      </c>
    </row>
    <row r="703" spans="1:4" x14ac:dyDescent="0.2">
      <c r="A703" s="16" t="str">
        <f>'Tulokset-K3'!$B$45</f>
        <v>Väänänen Luukas</v>
      </c>
      <c r="B703" s="16">
        <f>'Tulokset-K3'!$C$45</f>
        <v>244</v>
      </c>
      <c r="C703" s="16">
        <f>'Tulokset-K3'!$D$45</f>
        <v>2</v>
      </c>
      <c r="D703" t="str">
        <f>'Tulokset-K3'!$B$40</f>
        <v>Mainarit</v>
      </c>
    </row>
    <row r="704" spans="1:4" x14ac:dyDescent="0.2">
      <c r="A704" s="16" t="str">
        <f>'Tulokset-K3'!$B$46</f>
        <v>Rissanen Juho</v>
      </c>
      <c r="B704" s="16">
        <f>'Tulokset-K3'!$C$46</f>
        <v>236</v>
      </c>
      <c r="C704" s="16">
        <f>'Tulokset-K3'!$D$46</f>
        <v>2</v>
      </c>
      <c r="D704" t="str">
        <f>'Tulokset-K3'!$B$40</f>
        <v>Mainarit</v>
      </c>
    </row>
    <row r="705" spans="1:4" x14ac:dyDescent="0.2">
      <c r="A705" s="16" t="str">
        <f>'Tulokset-K3'!$F$42</f>
        <v>Hilokoski Karo</v>
      </c>
      <c r="B705" s="16">
        <f>'Tulokset-K3'!$G$42</f>
        <v>206</v>
      </c>
      <c r="C705" s="16">
        <f>'Tulokset-K3'!$H$42</f>
        <v>0</v>
      </c>
      <c r="D705" t="str">
        <f>'Tulokset-K3'!$F$40</f>
        <v>Patteri</v>
      </c>
    </row>
    <row r="706" spans="1:4" x14ac:dyDescent="0.2">
      <c r="A706" s="16" t="str">
        <f>'Tulokset-K3'!$F$43</f>
        <v>Teivainen Tommi</v>
      </c>
      <c r="B706" s="16">
        <f>'Tulokset-K3'!$G$43</f>
        <v>212</v>
      </c>
      <c r="C706" s="16">
        <f>'Tulokset-K3'!$H$43</f>
        <v>2</v>
      </c>
      <c r="D706" t="str">
        <f>'Tulokset-K3'!$F$40</f>
        <v>Patteri</v>
      </c>
    </row>
    <row r="707" spans="1:4" x14ac:dyDescent="0.2">
      <c r="A707" s="16" t="str">
        <f>'Tulokset-K3'!$F$44</f>
        <v>Ros Sebastian</v>
      </c>
      <c r="B707" s="16">
        <f>'Tulokset-K3'!$G$44</f>
        <v>152</v>
      </c>
      <c r="C707" s="16">
        <f>'Tulokset-K3'!$H$44</f>
        <v>0</v>
      </c>
      <c r="D707" t="str">
        <f>'Tulokset-K3'!$F$40</f>
        <v>Patteri</v>
      </c>
    </row>
    <row r="708" spans="1:4" x14ac:dyDescent="0.2">
      <c r="A708" s="16" t="str">
        <f>'Tulokset-K3'!$F$45</f>
        <v>Javanainen Sami</v>
      </c>
      <c r="B708" s="16">
        <f>'Tulokset-K3'!$G$45</f>
        <v>199</v>
      </c>
      <c r="C708" s="16">
        <f>'Tulokset-K3'!$H$45</f>
        <v>0</v>
      </c>
      <c r="D708" t="str">
        <f>'Tulokset-K3'!$F$40</f>
        <v>Patteri</v>
      </c>
    </row>
    <row r="709" spans="1:4" x14ac:dyDescent="0.2">
      <c r="A709" s="16" t="str">
        <f>'Tulokset-K3'!$F$46</f>
        <v>Toivonen Toni</v>
      </c>
      <c r="B709" s="16">
        <f>'Tulokset-K3'!$G$46</f>
        <v>192</v>
      </c>
      <c r="C709" s="16">
        <f>'Tulokset-K3'!$H$46</f>
        <v>0</v>
      </c>
      <c r="D709" t="str">
        <f>'Tulokset-K3'!$F$40</f>
        <v>Patteri</v>
      </c>
    </row>
    <row r="710" spans="1:4" x14ac:dyDescent="0.2">
      <c r="A710" s="16" t="str">
        <f>'Tulokset-K3'!$B$53</f>
        <v>Luoto Timo</v>
      </c>
      <c r="B710" s="16">
        <f>'Tulokset-K3'!$C$53</f>
        <v>161</v>
      </c>
      <c r="C710" s="16">
        <f>'Tulokset-K3'!$D$53</f>
        <v>0</v>
      </c>
      <c r="D710" t="str">
        <f>'Tulokset-K3'!$B$51</f>
        <v>GH</v>
      </c>
    </row>
    <row r="711" spans="1:4" x14ac:dyDescent="0.2">
      <c r="A711" s="16" t="str">
        <f>'Tulokset-K3'!$B$54</f>
        <v>Partinen Risto</v>
      </c>
      <c r="B711" s="16">
        <f>'Tulokset-K3'!$C$54</f>
        <v>184</v>
      </c>
      <c r="C711" s="16">
        <f>'Tulokset-K3'!$D$54</f>
        <v>0</v>
      </c>
      <c r="D711" t="str">
        <f>'Tulokset-K3'!$B$51</f>
        <v>GH</v>
      </c>
    </row>
    <row r="712" spans="1:4" x14ac:dyDescent="0.2">
      <c r="A712" s="16" t="str">
        <f>'Tulokset-K3'!$B$55</f>
        <v>Päiviö Patrik</v>
      </c>
      <c r="B712" s="16">
        <f>'Tulokset-K3'!$C$55</f>
        <v>209</v>
      </c>
      <c r="C712" s="16">
        <f>'Tulokset-K3'!$D$55</f>
        <v>0</v>
      </c>
      <c r="D712" t="str">
        <f>'Tulokset-K3'!$B$51</f>
        <v>GH</v>
      </c>
    </row>
    <row r="713" spans="1:4" x14ac:dyDescent="0.2">
      <c r="A713" s="16" t="str">
        <f>'Tulokset-K3'!$B$56</f>
        <v>Melanen Markus</v>
      </c>
      <c r="B713" s="16">
        <f>'Tulokset-K3'!$C$56</f>
        <v>157</v>
      </c>
      <c r="C713" s="16">
        <f>'Tulokset-K3'!$D$56</f>
        <v>0</v>
      </c>
      <c r="D713" t="str">
        <f>'Tulokset-K3'!$B$51</f>
        <v>GH</v>
      </c>
    </row>
    <row r="714" spans="1:4" x14ac:dyDescent="0.2">
      <c r="A714" s="16" t="str">
        <f>'Tulokset-K3'!$B$57</f>
        <v>Hietarinne Klaus-Kristian</v>
      </c>
      <c r="B714" s="16">
        <f>'Tulokset-K3'!$C$57</f>
        <v>217</v>
      </c>
      <c r="C714" s="16">
        <f>'Tulokset-K3'!$D$57</f>
        <v>0</v>
      </c>
      <c r="D714" t="str">
        <f>'Tulokset-K3'!$B$51</f>
        <v>GH</v>
      </c>
    </row>
    <row r="715" spans="1:4" x14ac:dyDescent="0.2">
      <c r="A715" s="16" t="str">
        <f>'Tulokset-K3'!$F$53</f>
        <v>Lehtonen Kimmo</v>
      </c>
      <c r="B715" s="16">
        <f>'Tulokset-K3'!$G$53</f>
        <v>247</v>
      </c>
      <c r="C715" s="16">
        <f>'Tulokset-K3'!$H$53</f>
        <v>2</v>
      </c>
      <c r="D715" t="str">
        <f>'Tulokset-K3'!$F$51</f>
        <v>GB</v>
      </c>
    </row>
    <row r="716" spans="1:4" x14ac:dyDescent="0.2">
      <c r="A716" s="16" t="str">
        <f>'Tulokset-K3'!$F$54</f>
        <v>Saikkala Leevi</v>
      </c>
      <c r="B716" s="16">
        <f>'Tulokset-K3'!$G$54</f>
        <v>226</v>
      </c>
      <c r="C716" s="16">
        <f>'Tulokset-K3'!$H$54</f>
        <v>2</v>
      </c>
      <c r="D716" t="str">
        <f>'Tulokset-K3'!$F$51</f>
        <v>GB</v>
      </c>
    </row>
    <row r="717" spans="1:4" x14ac:dyDescent="0.2">
      <c r="A717" s="16" t="str">
        <f>'Tulokset-K3'!$F$55</f>
        <v>Pajari Olli-Pekka</v>
      </c>
      <c r="B717" s="16">
        <f>'Tulokset-K3'!$G$55</f>
        <v>268</v>
      </c>
      <c r="C717" s="16">
        <f>'Tulokset-K3'!$H$55</f>
        <v>2</v>
      </c>
      <c r="D717" t="str">
        <f>'Tulokset-K3'!$F$51</f>
        <v>GB</v>
      </c>
    </row>
    <row r="718" spans="1:4" x14ac:dyDescent="0.2">
      <c r="A718" s="16" t="str">
        <f>'Tulokset-K3'!$F$56</f>
        <v>Puharinen Pyry</v>
      </c>
      <c r="B718" s="16">
        <f>'Tulokset-K3'!$G$56</f>
        <v>254</v>
      </c>
      <c r="C718" s="16">
        <f>'Tulokset-K3'!$H$56</f>
        <v>2</v>
      </c>
      <c r="D718" t="str">
        <f>'Tulokset-K3'!$F$51</f>
        <v>GB</v>
      </c>
    </row>
    <row r="719" spans="1:4" x14ac:dyDescent="0.2">
      <c r="A719" s="16" t="str">
        <f>'Tulokset-K3'!$F$57</f>
        <v>Putkisto Teemu</v>
      </c>
      <c r="B719" s="16">
        <f>'Tulokset-K3'!$G$57</f>
        <v>248</v>
      </c>
      <c r="C719" s="16">
        <f>'Tulokset-K3'!$H$57</f>
        <v>2</v>
      </c>
      <c r="D719" t="str">
        <f>'Tulokset-K3'!$F$51</f>
        <v>GB</v>
      </c>
    </row>
    <row r="720" spans="1:4" x14ac:dyDescent="0.2">
      <c r="A720" s="16" t="str">
        <f>'Tulokset-K3'!$B$64</f>
        <v>Juselius Matti</v>
      </c>
      <c r="B720" s="16">
        <f>'Tulokset-K3'!$C$64</f>
        <v>185</v>
      </c>
      <c r="C720" s="16">
        <f>'Tulokset-K3'!$D$64</f>
        <v>2</v>
      </c>
      <c r="D720" t="str">
        <f>'Tulokset-K3'!$B$62</f>
        <v>RäMe</v>
      </c>
    </row>
    <row r="721" spans="1:4" x14ac:dyDescent="0.2">
      <c r="A721" s="16" t="str">
        <f>'Tulokset-K3'!$B$65</f>
        <v>Huusko Kalle</v>
      </c>
      <c r="B721" s="16">
        <f>'Tulokset-K3'!$C$65</f>
        <v>236</v>
      </c>
      <c r="C721" s="16">
        <f>'Tulokset-K3'!$D$65</f>
        <v>2</v>
      </c>
      <c r="D721" t="str">
        <f>'Tulokset-K3'!$B$62</f>
        <v>RäMe</v>
      </c>
    </row>
    <row r="722" spans="1:4" x14ac:dyDescent="0.2">
      <c r="A722" s="16" t="str">
        <f>'Tulokset-K3'!$B$66</f>
        <v>Mäyry Pekka</v>
      </c>
      <c r="B722" s="16">
        <f>'Tulokset-K3'!$C$66</f>
        <v>182</v>
      </c>
      <c r="C722" s="16">
        <f>'Tulokset-K3'!$D$66</f>
        <v>0</v>
      </c>
      <c r="D722" t="str">
        <f>'Tulokset-K3'!$B$62</f>
        <v>RäMe</v>
      </c>
    </row>
    <row r="723" spans="1:4" x14ac:dyDescent="0.2">
      <c r="A723" s="16" t="str">
        <f>'Tulokset-K3'!$B$67</f>
        <v>Hyrkkö Eemil</v>
      </c>
      <c r="B723" s="16">
        <f>'Tulokset-K3'!$C$67</f>
        <v>191</v>
      </c>
      <c r="C723" s="16">
        <f>'Tulokset-K3'!$D$67</f>
        <v>2</v>
      </c>
      <c r="D723" t="str">
        <f>'Tulokset-K3'!$B$62</f>
        <v>RäMe</v>
      </c>
    </row>
    <row r="724" spans="1:4" x14ac:dyDescent="0.2">
      <c r="A724" s="16" t="str">
        <f>'Tulokset-K3'!$B$68</f>
        <v>Lindholm Jesse</v>
      </c>
      <c r="B724" s="16">
        <f>'Tulokset-K3'!$C$68</f>
        <v>193</v>
      </c>
      <c r="C724" s="16">
        <f>'Tulokset-K3'!$D$68</f>
        <v>0</v>
      </c>
      <c r="D724" t="str">
        <f>'Tulokset-K3'!$B$62</f>
        <v>RäMe</v>
      </c>
    </row>
    <row r="725" spans="1:4" x14ac:dyDescent="0.2">
      <c r="A725" s="16" t="str">
        <f>'Tulokset-K3'!$F$64</f>
        <v>Saarinen Paavo</v>
      </c>
      <c r="B725" s="16">
        <f>'Tulokset-K3'!$G$64</f>
        <v>141</v>
      </c>
      <c r="C725" s="16">
        <f>'Tulokset-K3'!$H$64</f>
        <v>0</v>
      </c>
      <c r="D725" t="str">
        <f>'Tulokset-K3'!$F$62</f>
        <v>BcStory</v>
      </c>
    </row>
    <row r="726" spans="1:4" x14ac:dyDescent="0.2">
      <c r="A726" s="16" t="str">
        <f>'Tulokset-K3'!$F$65</f>
        <v>Haldén Niko</v>
      </c>
      <c r="B726" s="16">
        <f>'Tulokset-K3'!$G$65</f>
        <v>222</v>
      </c>
      <c r="C726" s="16">
        <f>'Tulokset-K3'!$H$65</f>
        <v>0</v>
      </c>
      <c r="D726" t="str">
        <f>'Tulokset-K3'!$F$62</f>
        <v>BcStory</v>
      </c>
    </row>
    <row r="727" spans="1:4" x14ac:dyDescent="0.2">
      <c r="A727" s="16" t="str">
        <f>'Tulokset-K3'!$F$66</f>
        <v>Keskiruokanen Markus</v>
      </c>
      <c r="B727" s="16">
        <f>'Tulokset-K3'!$G$66</f>
        <v>246</v>
      </c>
      <c r="C727" s="16">
        <f>'Tulokset-K3'!$H$66</f>
        <v>2</v>
      </c>
      <c r="D727" t="str">
        <f>'Tulokset-K3'!$F$62</f>
        <v>BcStory</v>
      </c>
    </row>
    <row r="728" spans="1:4" x14ac:dyDescent="0.2">
      <c r="A728" s="16" t="str">
        <f>'Tulokset-K3'!$F$67</f>
        <v>Salomaa Kaaron</v>
      </c>
      <c r="B728" s="16">
        <f>'Tulokset-K3'!$G$67</f>
        <v>188</v>
      </c>
      <c r="C728" s="16">
        <f>'Tulokset-K3'!$H$67</f>
        <v>0</v>
      </c>
      <c r="D728" t="str">
        <f>'Tulokset-K3'!$F$62</f>
        <v>BcStory</v>
      </c>
    </row>
    <row r="729" spans="1:4" x14ac:dyDescent="0.2">
      <c r="A729" s="16" t="str">
        <f>'Tulokset-K3'!$F$68</f>
        <v>Juutilainen Santtu</v>
      </c>
      <c r="B729" s="16">
        <f>'Tulokset-K3'!$G$68</f>
        <v>196</v>
      </c>
      <c r="C729" s="16">
        <f>'Tulokset-K3'!$H$68</f>
        <v>2</v>
      </c>
      <c r="D729" t="str">
        <f>'Tulokset-K3'!$F$62</f>
        <v>BcStory</v>
      </c>
    </row>
    <row r="730" spans="1:4" x14ac:dyDescent="0.2">
      <c r="A730" s="16" t="str">
        <f>'Tulokset-K3'!$J$9</f>
        <v>Hyytiä Tatu</v>
      </c>
      <c r="B730" s="16">
        <f>'Tulokset-K3'!$K$9</f>
        <v>214</v>
      </c>
      <c r="C730" s="16">
        <f>'Tulokset-K3'!$L$9</f>
        <v>2</v>
      </c>
      <c r="D730" t="str">
        <f>'Tulokset-K3'!$J$7</f>
        <v>WRB</v>
      </c>
    </row>
    <row r="731" spans="1:4" x14ac:dyDescent="0.2">
      <c r="A731" s="16" t="str">
        <f>'Tulokset-K3'!$J$10</f>
        <v>Tuomela Henri</v>
      </c>
      <c r="B731" s="16">
        <f>'Tulokset-K3'!$K$10</f>
        <v>245</v>
      </c>
      <c r="C731" s="16">
        <f>'Tulokset-K3'!$L$10</f>
        <v>2</v>
      </c>
      <c r="D731" t="str">
        <f>'Tulokset-K3'!$J$7</f>
        <v>WRB</v>
      </c>
    </row>
    <row r="732" spans="1:4" x14ac:dyDescent="0.2">
      <c r="A732" s="16" t="str">
        <f>'Tulokset-K3'!$J$11</f>
        <v>Röyttä Marko</v>
      </c>
      <c r="B732" s="16">
        <f>'Tulokset-K3'!$K$11</f>
        <v>202</v>
      </c>
      <c r="C732" s="16">
        <f>'Tulokset-K3'!$L$11</f>
        <v>2</v>
      </c>
      <c r="D732" t="str">
        <f>'Tulokset-K3'!$J$7</f>
        <v>WRB</v>
      </c>
    </row>
    <row r="733" spans="1:4" x14ac:dyDescent="0.2">
      <c r="A733" s="16" t="str">
        <f>'Tulokset-K3'!$J$12</f>
        <v>Tissarinen Simon</v>
      </c>
      <c r="B733" s="16">
        <f>'Tulokset-K3'!$K$12</f>
        <v>221</v>
      </c>
      <c r="C733" s="16">
        <f>'Tulokset-K3'!$L$12</f>
        <v>0</v>
      </c>
      <c r="D733" t="str">
        <f>'Tulokset-K3'!$J$7</f>
        <v>WRB</v>
      </c>
    </row>
    <row r="734" spans="1:4" x14ac:dyDescent="0.2">
      <c r="A734" s="16" t="str">
        <f>'Tulokset-K3'!$J$13</f>
        <v>Kivelä Riku-Petteri</v>
      </c>
      <c r="B734" s="16">
        <f>'Tulokset-K3'!$K$13</f>
        <v>204</v>
      </c>
      <c r="C734" s="16">
        <f>'Tulokset-K3'!$L$13</f>
        <v>0</v>
      </c>
      <c r="D734" t="str">
        <f>'Tulokset-K3'!$J$7</f>
        <v>WRB</v>
      </c>
    </row>
    <row r="735" spans="1:4" x14ac:dyDescent="0.2">
      <c r="A735" s="16" t="str">
        <f>'Tulokset-K3'!$N$9</f>
        <v>Marjakangas Jarno</v>
      </c>
      <c r="B735" s="16">
        <f>'Tulokset-K3'!$O$9</f>
        <v>198</v>
      </c>
      <c r="C735" s="16">
        <f>'Tulokset-K3'!$P$9</f>
        <v>0</v>
      </c>
      <c r="D735" t="str">
        <f>'Tulokset-K3'!$N$7</f>
        <v>TPS</v>
      </c>
    </row>
    <row r="736" spans="1:4" x14ac:dyDescent="0.2">
      <c r="A736" s="16" t="str">
        <f>'Tulokset-K3'!$N$10</f>
        <v>Hilden Kai</v>
      </c>
      <c r="B736" s="16">
        <f>'Tulokset-K3'!$O$10</f>
        <v>233</v>
      </c>
      <c r="C736" s="16">
        <f>'Tulokset-K3'!$P$10</f>
        <v>0</v>
      </c>
      <c r="D736" t="str">
        <f>'Tulokset-K3'!$N$7</f>
        <v>TPS</v>
      </c>
    </row>
    <row r="737" spans="1:4" x14ac:dyDescent="0.2">
      <c r="A737" s="16" t="str">
        <f>'Tulokset-K3'!$N$11</f>
        <v>Oksman Karri</v>
      </c>
      <c r="B737" s="16">
        <f>'Tulokset-K3'!$O$11</f>
        <v>190</v>
      </c>
      <c r="C737" s="16">
        <f>'Tulokset-K3'!$P$11</f>
        <v>0</v>
      </c>
      <c r="D737" t="str">
        <f>'Tulokset-K3'!$N$7</f>
        <v>TPS</v>
      </c>
    </row>
    <row r="738" spans="1:4" x14ac:dyDescent="0.2">
      <c r="A738" s="16" t="str">
        <f>'Tulokset-K3'!$N$12</f>
        <v>Rikkola Juuso</v>
      </c>
      <c r="B738" s="16">
        <f>'Tulokset-K3'!$O$12</f>
        <v>231</v>
      </c>
      <c r="C738" s="16">
        <f>'Tulokset-K3'!$P$12</f>
        <v>2</v>
      </c>
      <c r="D738" t="str">
        <f>'Tulokset-K3'!$N$7</f>
        <v>TPS</v>
      </c>
    </row>
    <row r="739" spans="1:4" x14ac:dyDescent="0.2">
      <c r="A739" s="16" t="str">
        <f>'Tulokset-K3'!$N$13</f>
        <v>Ranta Tony</v>
      </c>
      <c r="B739" s="16">
        <f>'Tulokset-K3'!$O$13</f>
        <v>237</v>
      </c>
      <c r="C739" s="16">
        <f>'Tulokset-K3'!$P$13</f>
        <v>2</v>
      </c>
      <c r="D739" t="str">
        <f>'Tulokset-K3'!$N$7</f>
        <v>TPS</v>
      </c>
    </row>
    <row r="740" spans="1:4" x14ac:dyDescent="0.2">
      <c r="A740" s="16" t="str">
        <f>'Tulokset-K3'!$J$20</f>
        <v>Hilokoski Karo</v>
      </c>
      <c r="B740" s="16">
        <f>'Tulokset-K3'!$K$20</f>
        <v>226</v>
      </c>
      <c r="C740" s="16">
        <f>'Tulokset-K3'!$L$20</f>
        <v>2</v>
      </c>
      <c r="D740" t="str">
        <f>'Tulokset-K3'!$J$18</f>
        <v>Patteri</v>
      </c>
    </row>
    <row r="741" spans="1:4" x14ac:dyDescent="0.2">
      <c r="A741" s="16" t="str">
        <f>'Tulokset-K3'!$J$21</f>
        <v>Teivainen Tommi</v>
      </c>
      <c r="B741" s="16">
        <f>'Tulokset-K3'!$K$21</f>
        <v>223</v>
      </c>
      <c r="C741" s="16">
        <f>'Tulokset-K3'!$L$21</f>
        <v>2</v>
      </c>
      <c r="D741" t="str">
        <f>'Tulokset-K3'!$J$18</f>
        <v>Patteri</v>
      </c>
    </row>
    <row r="742" spans="1:4" x14ac:dyDescent="0.2">
      <c r="A742" s="16" t="str">
        <f>'Tulokset-K3'!$J$22</f>
        <v>Ros Sebastian</v>
      </c>
      <c r="B742" s="16">
        <f>'Tulokset-K3'!$K$22</f>
        <v>193</v>
      </c>
      <c r="C742" s="16">
        <f>'Tulokset-K3'!$L$22</f>
        <v>0</v>
      </c>
      <c r="D742" t="str">
        <f>'Tulokset-K3'!$J$18</f>
        <v>Patteri</v>
      </c>
    </row>
    <row r="743" spans="1:4" x14ac:dyDescent="0.2">
      <c r="A743" s="16" t="str">
        <f>'Tulokset-K3'!$J$23</f>
        <v>Javanainen Sami</v>
      </c>
      <c r="B743" s="16">
        <f>'Tulokset-K3'!$K$23</f>
        <v>211</v>
      </c>
      <c r="C743" s="16">
        <f>'Tulokset-K3'!$L$23</f>
        <v>0</v>
      </c>
      <c r="D743" t="str">
        <f>'Tulokset-K3'!$J$18</f>
        <v>Patteri</v>
      </c>
    </row>
    <row r="744" spans="1:4" x14ac:dyDescent="0.2">
      <c r="A744" s="16" t="str">
        <f>'Tulokset-K3'!$J$24</f>
        <v>Toivonen Toni</v>
      </c>
      <c r="B744" s="16">
        <f>'Tulokset-K3'!$K$24</f>
        <v>251</v>
      </c>
      <c r="C744" s="16">
        <f>'Tulokset-K3'!$L$24</f>
        <v>2</v>
      </c>
      <c r="D744" t="str">
        <f>'Tulokset-K3'!$J$18</f>
        <v>Patteri</v>
      </c>
    </row>
    <row r="745" spans="1:4" x14ac:dyDescent="0.2">
      <c r="A745" s="16" t="str">
        <f>'Tulokset-K3'!$N$20</f>
        <v>Lönnroth Patrik</v>
      </c>
      <c r="B745" s="16">
        <f>'Tulokset-K3'!$O$20</f>
        <v>162</v>
      </c>
      <c r="C745" s="16">
        <f>'Tulokset-K3'!$P$20</f>
        <v>0</v>
      </c>
      <c r="D745" t="str">
        <f>'Tulokset-K3'!$N$18</f>
        <v>Mistral</v>
      </c>
    </row>
    <row r="746" spans="1:4" x14ac:dyDescent="0.2">
      <c r="A746" s="16" t="str">
        <f>'Tulokset-K3'!$N$21</f>
        <v>Nurminen Jukka</v>
      </c>
      <c r="B746" s="16">
        <f>'Tulokset-K3'!$O$21</f>
        <v>214</v>
      </c>
      <c r="C746" s="16">
        <f>'Tulokset-K3'!$P$21</f>
        <v>0</v>
      </c>
      <c r="D746" t="str">
        <f>'Tulokset-K3'!$N$18</f>
        <v>Mistral</v>
      </c>
    </row>
    <row r="747" spans="1:4" x14ac:dyDescent="0.2">
      <c r="A747" s="16" t="str">
        <f>'Tulokset-K3'!$N$22</f>
        <v>Tukiainen Antti</v>
      </c>
      <c r="B747" s="16">
        <f>'Tulokset-K3'!$O$22</f>
        <v>209</v>
      </c>
      <c r="C747" s="16">
        <f>'Tulokset-K3'!$P$22</f>
        <v>2</v>
      </c>
      <c r="D747" t="str">
        <f>'Tulokset-K3'!$N$18</f>
        <v>Mistral</v>
      </c>
    </row>
    <row r="748" spans="1:4" x14ac:dyDescent="0.2">
      <c r="A748" s="16" t="str">
        <f>'Tulokset-K3'!$N$23</f>
        <v>Sinilaakso Jarmo</v>
      </c>
      <c r="B748" s="16">
        <f>'Tulokset-K3'!$O$23</f>
        <v>233</v>
      </c>
      <c r="C748" s="16">
        <f>'Tulokset-K3'!$P$23</f>
        <v>2</v>
      </c>
      <c r="D748" t="str">
        <f>'Tulokset-K3'!$N$18</f>
        <v>Mistral</v>
      </c>
    </row>
    <row r="749" spans="1:4" x14ac:dyDescent="0.2">
      <c r="A749" s="16" t="str">
        <f>'Tulokset-K3'!$N$24</f>
        <v>Lönnroth Magnus</v>
      </c>
      <c r="B749" s="16">
        <f>'Tulokset-K3'!$O$24</f>
        <v>172</v>
      </c>
      <c r="C749" s="16">
        <f>'Tulokset-K3'!$P$24</f>
        <v>0</v>
      </c>
      <c r="D749" t="str">
        <f>'Tulokset-K3'!$N$18</f>
        <v>Mistral</v>
      </c>
    </row>
    <row r="750" spans="1:4" x14ac:dyDescent="0.2">
      <c r="A750" s="16" t="str">
        <f>'Tulokset-K3'!$J$31</f>
        <v>Tahvanainen Santtu</v>
      </c>
      <c r="B750" s="16">
        <f>'Tulokset-K3'!$K$31</f>
        <v>257</v>
      </c>
      <c r="C750" s="16">
        <f>'Tulokset-K3'!$L$31</f>
        <v>2</v>
      </c>
      <c r="D750" t="str">
        <f>'Tulokset-K3'!$J$29</f>
        <v>Bay</v>
      </c>
    </row>
    <row r="751" spans="1:4" x14ac:dyDescent="0.2">
      <c r="A751" s="16" t="str">
        <f>'Tulokset-K3'!$J$32</f>
        <v>Leskinen Simo</v>
      </c>
      <c r="B751" s="16">
        <f>'Tulokset-K3'!$K$32</f>
        <v>247</v>
      </c>
      <c r="C751" s="16">
        <f>'Tulokset-K3'!$L$32</f>
        <v>2</v>
      </c>
      <c r="D751" t="str">
        <f>'Tulokset-K3'!$J$29</f>
        <v>Bay</v>
      </c>
    </row>
    <row r="752" spans="1:4" x14ac:dyDescent="0.2">
      <c r="A752" s="16" t="str">
        <f>'Tulokset-K3'!$J$33</f>
        <v>Leskinen Roni</v>
      </c>
      <c r="B752" s="16">
        <f>'Tulokset-K3'!$K$33</f>
        <v>215</v>
      </c>
      <c r="C752" s="16">
        <f>'Tulokset-K3'!$L$33</f>
        <v>2</v>
      </c>
      <c r="D752" t="str">
        <f>'Tulokset-K3'!$J$29</f>
        <v>Bay</v>
      </c>
    </row>
    <row r="753" spans="1:4" x14ac:dyDescent="0.2">
      <c r="A753" s="16" t="str">
        <f>'Tulokset-K3'!$J$34</f>
        <v>Tonteri Juhani</v>
      </c>
      <c r="B753" s="16">
        <f>'Tulokset-K3'!$K$34</f>
        <v>216</v>
      </c>
      <c r="C753" s="16">
        <f>'Tulokset-K3'!$L$34</f>
        <v>2</v>
      </c>
      <c r="D753" t="str">
        <f>'Tulokset-K3'!$J$29</f>
        <v>Bay</v>
      </c>
    </row>
    <row r="754" spans="1:4" x14ac:dyDescent="0.2">
      <c r="A754" s="16" t="str">
        <f>'Tulokset-K3'!$J$35</f>
        <v>Ahokas Jesse</v>
      </c>
      <c r="B754" s="16">
        <f>'Tulokset-K3'!$K$35</f>
        <v>179</v>
      </c>
      <c r="C754" s="16">
        <f>'Tulokset-K3'!$L$35</f>
        <v>0</v>
      </c>
      <c r="D754" t="str">
        <f>'Tulokset-K3'!$J$29</f>
        <v>Bay</v>
      </c>
    </row>
    <row r="755" spans="1:4" x14ac:dyDescent="0.2">
      <c r="A755" s="16" t="str">
        <f>'Tulokset-K3'!$N$31</f>
        <v>Juselius Matti</v>
      </c>
      <c r="B755" s="16">
        <f>'Tulokset-K3'!$O$31</f>
        <v>225</v>
      </c>
      <c r="C755" s="16">
        <f>'Tulokset-K3'!$P$31</f>
        <v>0</v>
      </c>
      <c r="D755" t="str">
        <f>'Tulokset-K3'!$N$29</f>
        <v>RäMe</v>
      </c>
    </row>
    <row r="756" spans="1:4" x14ac:dyDescent="0.2">
      <c r="A756" s="16" t="str">
        <f>'Tulokset-K3'!$N$32</f>
        <v>Huusko Kalle</v>
      </c>
      <c r="B756" s="16">
        <f>'Tulokset-K3'!$O$32</f>
        <v>203</v>
      </c>
      <c r="C756" s="16">
        <f>'Tulokset-K3'!$P$32</f>
        <v>0</v>
      </c>
      <c r="D756" t="str">
        <f>'Tulokset-K3'!$N$29</f>
        <v>RäMe</v>
      </c>
    </row>
    <row r="757" spans="1:4" x14ac:dyDescent="0.2">
      <c r="A757" s="16" t="str">
        <f>'Tulokset-K3'!$N$33</f>
        <v>Mäyry Pekka</v>
      </c>
      <c r="B757" s="16">
        <f>'Tulokset-K3'!$O$33</f>
        <v>183</v>
      </c>
      <c r="C757" s="16">
        <f>'Tulokset-K3'!$P$33</f>
        <v>0</v>
      </c>
      <c r="D757" t="str">
        <f>'Tulokset-K3'!$N$29</f>
        <v>RäMe</v>
      </c>
    </row>
    <row r="758" spans="1:4" x14ac:dyDescent="0.2">
      <c r="A758" s="16" t="str">
        <f>'Tulokset-K3'!$N$34</f>
        <v>Hyrkkö Eemil</v>
      </c>
      <c r="B758" s="16">
        <f>'Tulokset-K3'!$O$34</f>
        <v>174</v>
      </c>
      <c r="C758" s="16">
        <f>'Tulokset-K3'!$P$34</f>
        <v>0</v>
      </c>
      <c r="D758" t="str">
        <f>'Tulokset-K3'!$N$29</f>
        <v>RäMe</v>
      </c>
    </row>
    <row r="759" spans="1:4" x14ac:dyDescent="0.2">
      <c r="A759" s="16" t="str">
        <f>'Tulokset-K3'!$N$35</f>
        <v>Lindholm Jesse</v>
      </c>
      <c r="B759" s="16">
        <f>'Tulokset-K3'!$O$35</f>
        <v>193</v>
      </c>
      <c r="C759" s="16">
        <f>'Tulokset-K3'!$P$35</f>
        <v>2</v>
      </c>
      <c r="D759" t="str">
        <f>'Tulokset-K3'!$N$29</f>
        <v>RäMe</v>
      </c>
    </row>
    <row r="760" spans="1:4" x14ac:dyDescent="0.2">
      <c r="A760" s="16" t="str">
        <f>'Tulokset-K3'!$J$42</f>
        <v>Lehtonen Kimmo</v>
      </c>
      <c r="B760" s="16">
        <f>'Tulokset-K3'!$K$42</f>
        <v>202</v>
      </c>
      <c r="C760" s="16">
        <f>'Tulokset-K3'!$L$42</f>
        <v>0</v>
      </c>
      <c r="D760" t="str">
        <f>'Tulokset-K3'!$J$40</f>
        <v>GB</v>
      </c>
    </row>
    <row r="761" spans="1:4" x14ac:dyDescent="0.2">
      <c r="A761" s="16" t="str">
        <f>'Tulokset-K3'!$J$43</f>
        <v>Saikkala Leevi</v>
      </c>
      <c r="B761" s="16">
        <f>'Tulokset-K3'!$K$43</f>
        <v>212</v>
      </c>
      <c r="C761" s="16">
        <f>'Tulokset-K3'!$L$43</f>
        <v>2</v>
      </c>
      <c r="D761" t="str">
        <f>'Tulokset-K3'!$J$40</f>
        <v>GB</v>
      </c>
    </row>
    <row r="762" spans="1:4" x14ac:dyDescent="0.2">
      <c r="A762" s="16" t="str">
        <f>'Tulokset-K3'!$J$44</f>
        <v>Pajari Olli-Pekka</v>
      </c>
      <c r="B762" s="16">
        <f>'Tulokset-K3'!$K$44</f>
        <v>269</v>
      </c>
      <c r="C762" s="16">
        <f>'Tulokset-K3'!$L$44</f>
        <v>2</v>
      </c>
      <c r="D762" t="str">
        <f>'Tulokset-K3'!$J$40</f>
        <v>GB</v>
      </c>
    </row>
    <row r="763" spans="1:4" x14ac:dyDescent="0.2">
      <c r="A763" s="16" t="str">
        <f>'Tulokset-K3'!$J$45</f>
        <v>Puharinen Pyry</v>
      </c>
      <c r="B763" s="16">
        <f>'Tulokset-K3'!$K$45</f>
        <v>179</v>
      </c>
      <c r="C763" s="16">
        <f>'Tulokset-K3'!$L$45</f>
        <v>0</v>
      </c>
      <c r="D763" t="str">
        <f>'Tulokset-K3'!$J$40</f>
        <v>GB</v>
      </c>
    </row>
    <row r="764" spans="1:4" x14ac:dyDescent="0.2">
      <c r="A764" s="16" t="str">
        <f>'Tulokset-K3'!$J$46</f>
        <v>Putkisto Teemu</v>
      </c>
      <c r="B764" s="16">
        <f>'Tulokset-K3'!$K$46</f>
        <v>257</v>
      </c>
      <c r="C764" s="16">
        <f>'Tulokset-K3'!$L$46</f>
        <v>2</v>
      </c>
      <c r="D764" t="str">
        <f>'Tulokset-K3'!$J$40</f>
        <v>GB</v>
      </c>
    </row>
    <row r="765" spans="1:4" x14ac:dyDescent="0.2">
      <c r="A765" s="16" t="str">
        <f>'Tulokset-K3'!$N$42</f>
        <v>Pirhonen Jarkko</v>
      </c>
      <c r="B765" s="16">
        <f>'Tulokset-K3'!$O$42</f>
        <v>229</v>
      </c>
      <c r="C765" s="16">
        <f>'Tulokset-K3'!$P$42</f>
        <v>2</v>
      </c>
      <c r="D765" t="str">
        <f>'Tulokset-K3'!$N$40</f>
        <v>BcStory</v>
      </c>
    </row>
    <row r="766" spans="1:4" x14ac:dyDescent="0.2">
      <c r="A766" s="16" t="str">
        <f>'Tulokset-K3'!$N$43</f>
        <v>Haldén Niko</v>
      </c>
      <c r="B766" s="16">
        <f>'Tulokset-K3'!$O$43</f>
        <v>202</v>
      </c>
      <c r="C766" s="16">
        <f>'Tulokset-K3'!$P$43</f>
        <v>0</v>
      </c>
      <c r="D766" t="str">
        <f>'Tulokset-K3'!$N$40</f>
        <v>BcStory</v>
      </c>
    </row>
    <row r="767" spans="1:4" x14ac:dyDescent="0.2">
      <c r="A767" s="16" t="str">
        <f>'Tulokset-K3'!$N$44</f>
        <v>Keskiruokanen Markus</v>
      </c>
      <c r="B767" s="16">
        <f>'Tulokset-K3'!$O$44</f>
        <v>219</v>
      </c>
      <c r="C767" s="16">
        <f>'Tulokset-K3'!$P$44</f>
        <v>0</v>
      </c>
      <c r="D767" t="str">
        <f>'Tulokset-K3'!$N$40</f>
        <v>BcStory</v>
      </c>
    </row>
    <row r="768" spans="1:4" x14ac:dyDescent="0.2">
      <c r="A768" s="16" t="str">
        <f>'Tulokset-K3'!$N$45</f>
        <v>Salomaa Kaaron</v>
      </c>
      <c r="B768" s="16">
        <f>'Tulokset-K3'!$O$45</f>
        <v>201</v>
      </c>
      <c r="C768" s="16">
        <f>'Tulokset-K3'!$P$45</f>
        <v>2</v>
      </c>
      <c r="D768" t="str">
        <f>'Tulokset-K3'!$N$40</f>
        <v>BcStory</v>
      </c>
    </row>
    <row r="769" spans="1:4" x14ac:dyDescent="0.2">
      <c r="A769" s="16" t="str">
        <f>'Tulokset-K3'!$N$46</f>
        <v>Juutilainen Santtu</v>
      </c>
      <c r="B769" s="16">
        <f>'Tulokset-K3'!$O$46</f>
        <v>192</v>
      </c>
      <c r="C769" s="16">
        <f>'Tulokset-K3'!$P$46</f>
        <v>0</v>
      </c>
      <c r="D769" t="str">
        <f>'Tulokset-K3'!$N$40</f>
        <v>BcStory</v>
      </c>
    </row>
    <row r="770" spans="1:4" x14ac:dyDescent="0.2">
      <c r="A770" s="16" t="str">
        <f>'Tulokset-K3'!$J$53</f>
        <v>Käyhkö Tomas</v>
      </c>
      <c r="B770" s="16">
        <f>'Tulokset-K3'!$K$53</f>
        <v>179</v>
      </c>
      <c r="C770" s="16">
        <f>'Tulokset-K3'!$L$53</f>
        <v>0</v>
      </c>
      <c r="D770" t="str">
        <f>'Tulokset-K3'!$J$51</f>
        <v>Mainarit</v>
      </c>
    </row>
    <row r="771" spans="1:4" x14ac:dyDescent="0.2">
      <c r="A771" s="16" t="str">
        <f>'Tulokset-K3'!$J$54</f>
        <v>Juutilainen Lenni</v>
      </c>
      <c r="B771" s="16">
        <f>'Tulokset-K3'!$K$54</f>
        <v>239</v>
      </c>
      <c r="C771" s="16">
        <f>'Tulokset-K3'!$L$54</f>
        <v>2</v>
      </c>
      <c r="D771" t="str">
        <f>'Tulokset-K3'!$J$51</f>
        <v>Mainarit</v>
      </c>
    </row>
    <row r="772" spans="1:4" x14ac:dyDescent="0.2">
      <c r="A772" s="16" t="str">
        <f>'Tulokset-K3'!$J$55</f>
        <v>Hirvonen Mikko</v>
      </c>
      <c r="B772" s="16">
        <f>'Tulokset-K3'!$K$55</f>
        <v>179</v>
      </c>
      <c r="C772" s="16">
        <f>'Tulokset-K3'!$L$55</f>
        <v>0</v>
      </c>
      <c r="D772" t="str">
        <f>'Tulokset-K3'!$J$51</f>
        <v>Mainarit</v>
      </c>
    </row>
    <row r="773" spans="1:4" x14ac:dyDescent="0.2">
      <c r="A773" s="16" t="str">
        <f>'Tulokset-K3'!$J$56</f>
        <v>Väänänen Luukas</v>
      </c>
      <c r="B773" s="16">
        <f>'Tulokset-K3'!$K$56</f>
        <v>226</v>
      </c>
      <c r="C773" s="16">
        <f>'Tulokset-K3'!$L$56</f>
        <v>2</v>
      </c>
      <c r="D773" t="str">
        <f>'Tulokset-K3'!$J$51</f>
        <v>Mainarit</v>
      </c>
    </row>
    <row r="774" spans="1:4" x14ac:dyDescent="0.2">
      <c r="A774" s="16" t="str">
        <f>'Tulokset-K3'!$J$57</f>
        <v>Rissanen Juho</v>
      </c>
      <c r="B774" s="16">
        <f>'Tulokset-K3'!$K$57</f>
        <v>217</v>
      </c>
      <c r="C774" s="16">
        <f>'Tulokset-K3'!$L$57</f>
        <v>2</v>
      </c>
      <c r="D774" t="str">
        <f>'Tulokset-K3'!$J$51</f>
        <v>Mainarit</v>
      </c>
    </row>
    <row r="775" spans="1:4" x14ac:dyDescent="0.2">
      <c r="A775" s="16" t="str">
        <f>'Tulokset-K3'!$N$53</f>
        <v>Puumala Henrik</v>
      </c>
      <c r="B775" s="16">
        <f>'Tulokset-K3'!$O$53</f>
        <v>255</v>
      </c>
      <c r="C775" s="16">
        <f>'Tulokset-K3'!$P$53</f>
        <v>2</v>
      </c>
      <c r="D775" t="str">
        <f>'Tulokset-K3'!$N$51</f>
        <v>TKK</v>
      </c>
    </row>
    <row r="776" spans="1:4" x14ac:dyDescent="0.2">
      <c r="A776" s="16" t="str">
        <f>'Tulokset-K3'!$N$54</f>
        <v>Heinonen Markus</v>
      </c>
      <c r="B776" s="16">
        <f>'Tulokset-K3'!$O$54</f>
        <v>203</v>
      </c>
      <c r="C776" s="16">
        <f>'Tulokset-K3'!$P$54</f>
        <v>0</v>
      </c>
      <c r="D776" t="str">
        <f>'Tulokset-K3'!$N$51</f>
        <v>TKK</v>
      </c>
    </row>
    <row r="777" spans="1:4" x14ac:dyDescent="0.2">
      <c r="A777" s="16" t="str">
        <f>'Tulokset-K3'!$N$55</f>
        <v>Häggman Ville</v>
      </c>
      <c r="B777" s="16">
        <f>'Tulokset-K3'!$O$55</f>
        <v>230</v>
      </c>
      <c r="C777" s="16">
        <f>'Tulokset-K3'!$P$55</f>
        <v>2</v>
      </c>
      <c r="D777" t="str">
        <f>'Tulokset-K3'!$N$51</f>
        <v>TKK</v>
      </c>
    </row>
    <row r="778" spans="1:4" x14ac:dyDescent="0.2">
      <c r="A778" s="16" t="str">
        <f>'Tulokset-K3'!$N$56</f>
        <v>Salonen Petteri</v>
      </c>
      <c r="B778" s="16">
        <f>'Tulokset-K3'!$O$56</f>
        <v>213</v>
      </c>
      <c r="C778" s="16">
        <f>'Tulokset-K3'!$P$56</f>
        <v>0</v>
      </c>
      <c r="D778" t="str">
        <f>'Tulokset-K3'!$N$51</f>
        <v>TKK</v>
      </c>
    </row>
    <row r="779" spans="1:4" x14ac:dyDescent="0.2">
      <c r="A779" s="16" t="str">
        <f>'Tulokset-K3'!$N$57</f>
        <v>Lahti Jarno</v>
      </c>
      <c r="B779" s="16">
        <f>'Tulokset-K3'!$O$57</f>
        <v>191</v>
      </c>
      <c r="C779" s="16">
        <f>'Tulokset-K3'!$P$57</f>
        <v>0</v>
      </c>
      <c r="D779" t="str">
        <f>'Tulokset-K3'!$N$51</f>
        <v>TKK</v>
      </c>
    </row>
    <row r="780" spans="1:4" x14ac:dyDescent="0.2">
      <c r="A780" s="16" t="str">
        <f>'Tulokset-K3'!$J$64</f>
        <v>Oksanen Joni</v>
      </c>
      <c r="B780" s="16">
        <f>'Tulokset-K3'!$K$64</f>
        <v>196</v>
      </c>
      <c r="C780" s="16">
        <f>'Tulokset-K3'!$L$64</f>
        <v>0</v>
      </c>
      <c r="D780" t="str">
        <f>'Tulokset-K3'!$J$62</f>
        <v>AllStars</v>
      </c>
    </row>
    <row r="781" spans="1:4" x14ac:dyDescent="0.2">
      <c r="A781" s="16" t="str">
        <f>'Tulokset-K3'!$J$65</f>
        <v>Mukkula Rami</v>
      </c>
      <c r="B781" s="16">
        <f>'Tulokset-K3'!$K$65</f>
        <v>216</v>
      </c>
      <c r="C781" s="16">
        <f>'Tulokset-K3'!$L$65</f>
        <v>2</v>
      </c>
      <c r="D781" t="str">
        <f>'Tulokset-K3'!$J$62</f>
        <v>AllStars</v>
      </c>
    </row>
    <row r="782" spans="1:4" x14ac:dyDescent="0.2">
      <c r="A782" s="16" t="str">
        <f>'Tulokset-K3'!$J$66</f>
        <v>Susiluoto Sebastian</v>
      </c>
      <c r="B782" s="16">
        <f>'Tulokset-K3'!$K$66</f>
        <v>214</v>
      </c>
      <c r="C782" s="16">
        <f>'Tulokset-K3'!$L$66</f>
        <v>0</v>
      </c>
      <c r="D782" t="str">
        <f>'Tulokset-K3'!$J$62</f>
        <v>AllStars</v>
      </c>
    </row>
    <row r="783" spans="1:4" x14ac:dyDescent="0.2">
      <c r="A783" s="16" t="str">
        <f>'Tulokset-K3'!$J$67</f>
        <v>Veijanen Markku</v>
      </c>
      <c r="B783" s="16">
        <f>'Tulokset-K3'!$K$67</f>
        <v>212</v>
      </c>
      <c r="C783" s="16">
        <f>'Tulokset-K3'!$L$67</f>
        <v>2</v>
      </c>
      <c r="D783" t="str">
        <f>'Tulokset-K3'!$J$62</f>
        <v>AllStars</v>
      </c>
    </row>
    <row r="784" spans="1:4" x14ac:dyDescent="0.2">
      <c r="A784" s="16" t="str">
        <f>'Tulokset-K3'!$J$68</f>
        <v>Oksanen Niko</v>
      </c>
      <c r="B784" s="16">
        <f>'Tulokset-K3'!$K$68</f>
        <v>191</v>
      </c>
      <c r="C784" s="16">
        <f>'Tulokset-K3'!$L$68</f>
        <v>0</v>
      </c>
      <c r="D784" t="str">
        <f>'Tulokset-K3'!$J$62</f>
        <v>AllStars</v>
      </c>
    </row>
    <row r="785" spans="1:4" x14ac:dyDescent="0.2">
      <c r="A785" s="16" t="str">
        <f>'Tulokset-K3'!$N$64</f>
        <v>Luoto Timo</v>
      </c>
      <c r="B785" s="16">
        <f>'Tulokset-K3'!$O$64</f>
        <v>257</v>
      </c>
      <c r="C785" s="16">
        <f>'Tulokset-K3'!$P$64</f>
        <v>2</v>
      </c>
      <c r="D785" t="str">
        <f>'Tulokset-K3'!$N$62</f>
        <v>GH</v>
      </c>
    </row>
    <row r="786" spans="1:4" x14ac:dyDescent="0.2">
      <c r="A786" s="16" t="str">
        <f>'Tulokset-K3'!$N$65</f>
        <v>Partinen Risto</v>
      </c>
      <c r="B786" s="16">
        <f>'Tulokset-K3'!$O$65</f>
        <v>168</v>
      </c>
      <c r="C786" s="16">
        <f>'Tulokset-K3'!$P$65</f>
        <v>0</v>
      </c>
      <c r="D786" t="str">
        <f>'Tulokset-K3'!$N$62</f>
        <v>GH</v>
      </c>
    </row>
    <row r="787" spans="1:4" x14ac:dyDescent="0.2">
      <c r="A787" s="16" t="str">
        <f>'Tulokset-K3'!$N$66</f>
        <v>Päiviö Patrik</v>
      </c>
      <c r="B787" s="16">
        <f>'Tulokset-K3'!$O$66</f>
        <v>227</v>
      </c>
      <c r="C787" s="16">
        <f>'Tulokset-K3'!$P$66</f>
        <v>2</v>
      </c>
      <c r="D787" t="str">
        <f>'Tulokset-K3'!$N$62</f>
        <v>GH</v>
      </c>
    </row>
    <row r="788" spans="1:4" x14ac:dyDescent="0.2">
      <c r="A788" s="16" t="str">
        <f>'Tulokset-K3'!$N$67</f>
        <v>Melanen Markus</v>
      </c>
      <c r="B788" s="16">
        <f>'Tulokset-K3'!$O$67</f>
        <v>186</v>
      </c>
      <c r="C788" s="16">
        <f>'Tulokset-K3'!$P$67</f>
        <v>0</v>
      </c>
      <c r="D788" t="str">
        <f>'Tulokset-K3'!$N$62</f>
        <v>GH</v>
      </c>
    </row>
    <row r="789" spans="1:4" x14ac:dyDescent="0.2">
      <c r="A789" s="16" t="str">
        <f>'Tulokset-K3'!$N$68</f>
        <v>Hietarinne Klaus-Kristian</v>
      </c>
      <c r="B789" s="16">
        <f>'Tulokset-K3'!$O$68</f>
        <v>199</v>
      </c>
      <c r="C789" s="16">
        <f>'Tulokset-K3'!$P$68</f>
        <v>2</v>
      </c>
      <c r="D789" t="str">
        <f>'Tulokset-K3'!$N$62</f>
        <v>GH</v>
      </c>
    </row>
    <row r="790" spans="1:4" x14ac:dyDescent="0.2">
      <c r="A790" s="16" t="str">
        <f>'Tulokset-K3'!$R$9</f>
        <v>Luoto Timo</v>
      </c>
      <c r="B790" s="16">
        <f>'Tulokset-K3'!$S$9</f>
        <v>167</v>
      </c>
      <c r="C790" s="16">
        <f>'Tulokset-K3'!$T$9</f>
        <v>0</v>
      </c>
      <c r="D790" t="str">
        <f>'Tulokset-K3'!$R$7</f>
        <v>GH</v>
      </c>
    </row>
    <row r="791" spans="1:4" x14ac:dyDescent="0.2">
      <c r="A791" s="16" t="str">
        <f>'Tulokset-K3'!$R$10</f>
        <v>Partinen Risto</v>
      </c>
      <c r="B791" s="16">
        <f>'Tulokset-K3'!$S$10</f>
        <v>143</v>
      </c>
      <c r="C791" s="16">
        <f>'Tulokset-K3'!$T$10</f>
        <v>0</v>
      </c>
      <c r="D791" t="str">
        <f>'Tulokset-K3'!$R$7</f>
        <v>GH</v>
      </c>
    </row>
    <row r="792" spans="1:4" x14ac:dyDescent="0.2">
      <c r="A792" s="16" t="str">
        <f>'Tulokset-K3'!$R$11</f>
        <v>Päiviö Patrik</v>
      </c>
      <c r="B792" s="16">
        <f>'Tulokset-K3'!$S$11</f>
        <v>176</v>
      </c>
      <c r="C792" s="16">
        <f>'Tulokset-K3'!$T$11</f>
        <v>2</v>
      </c>
      <c r="D792" t="str">
        <f>'Tulokset-K3'!$R$7</f>
        <v>GH</v>
      </c>
    </row>
    <row r="793" spans="1:4" x14ac:dyDescent="0.2">
      <c r="A793" s="16" t="str">
        <f>'Tulokset-K3'!$R$12</f>
        <v>Melanen Markus</v>
      </c>
      <c r="B793" s="16">
        <f>'Tulokset-K3'!$S$12</f>
        <v>205</v>
      </c>
      <c r="C793" s="16">
        <f>'Tulokset-K3'!$T$12</f>
        <v>0</v>
      </c>
      <c r="D793" t="str">
        <f>'Tulokset-K3'!$R$7</f>
        <v>GH</v>
      </c>
    </row>
    <row r="794" spans="1:4" x14ac:dyDescent="0.2">
      <c r="A794" s="16" t="str">
        <f>'Tulokset-K3'!$R$13</f>
        <v>Hietarinne Klaus-Kristian</v>
      </c>
      <c r="B794" s="16">
        <f>'Tulokset-K3'!$S$13</f>
        <v>257</v>
      </c>
      <c r="C794" s="16">
        <f>'Tulokset-K3'!$T$13</f>
        <v>2</v>
      </c>
      <c r="D794" t="str">
        <f>'Tulokset-K3'!$R$7</f>
        <v>GH</v>
      </c>
    </row>
    <row r="795" spans="1:4" x14ac:dyDescent="0.2">
      <c r="A795" s="16" t="str">
        <f>'Tulokset-K3'!$V$9</f>
        <v>Pirhonen Jarkko</v>
      </c>
      <c r="B795" s="16">
        <f>'Tulokset-K3'!$W$9</f>
        <v>176</v>
      </c>
      <c r="C795" s="16">
        <f>'Tulokset-K3'!$X$9</f>
        <v>2</v>
      </c>
      <c r="D795" t="str">
        <f>'Tulokset-K3'!$V$7</f>
        <v>BcStory</v>
      </c>
    </row>
    <row r="796" spans="1:4" x14ac:dyDescent="0.2">
      <c r="A796" s="16" t="str">
        <f>'Tulokset-K3'!$V$10</f>
        <v>Haldén Niko</v>
      </c>
      <c r="B796" s="16">
        <f>'Tulokset-K3'!$W$10</f>
        <v>220</v>
      </c>
      <c r="C796" s="16">
        <f>'Tulokset-K3'!$X$10</f>
        <v>2</v>
      </c>
      <c r="D796" t="str">
        <f>'Tulokset-K3'!$V$7</f>
        <v>BcStory</v>
      </c>
    </row>
    <row r="797" spans="1:4" x14ac:dyDescent="0.2">
      <c r="A797" s="16" t="str">
        <f>'Tulokset-K3'!$V$11</f>
        <v>Keskiruokanen Markus</v>
      </c>
      <c r="B797" s="16">
        <f>'Tulokset-K3'!$W$11</f>
        <v>151</v>
      </c>
      <c r="C797" s="16">
        <f>'Tulokset-K3'!$X$11</f>
        <v>0</v>
      </c>
      <c r="D797" t="str">
        <f>'Tulokset-K3'!$V$7</f>
        <v>BcStory</v>
      </c>
    </row>
    <row r="798" spans="1:4" x14ac:dyDescent="0.2">
      <c r="A798" s="16" t="str">
        <f>'Tulokset-K3'!$V$12</f>
        <v>Salomaa Kaaron</v>
      </c>
      <c r="B798" s="16">
        <f>'Tulokset-K3'!$W$12</f>
        <v>240</v>
      </c>
      <c r="C798" s="16">
        <f>'Tulokset-K3'!$X$12</f>
        <v>2</v>
      </c>
      <c r="D798" t="str">
        <f>'Tulokset-K3'!$V$7</f>
        <v>BcStory</v>
      </c>
    </row>
    <row r="799" spans="1:4" x14ac:dyDescent="0.2">
      <c r="A799" s="16" t="str">
        <f>'Tulokset-K3'!$V$13</f>
        <v>Juutilainen Santtu</v>
      </c>
      <c r="B799" s="16">
        <f>'Tulokset-K3'!$W$13</f>
        <v>235</v>
      </c>
      <c r="C799" s="16">
        <f>'Tulokset-K3'!$X$13</f>
        <v>0</v>
      </c>
      <c r="D799" t="str">
        <f>'Tulokset-K3'!$V$7</f>
        <v>BcStory</v>
      </c>
    </row>
    <row r="800" spans="1:4" x14ac:dyDescent="0.2">
      <c r="A800" s="16" t="str">
        <f>'Tulokset-K3'!$R$20</f>
        <v>Käyhkö Tomas</v>
      </c>
      <c r="B800" s="16">
        <f>'Tulokset-K3'!$S$20</f>
        <v>245</v>
      </c>
      <c r="C800" s="16">
        <f>'Tulokset-K3'!$T$20</f>
        <v>0</v>
      </c>
      <c r="D800" t="str">
        <f>'Tulokset-K3'!$R$18</f>
        <v>Mainarit</v>
      </c>
    </row>
    <row r="801" spans="1:4" x14ac:dyDescent="0.2">
      <c r="A801" s="16" t="str">
        <f>'Tulokset-K3'!$R$21</f>
        <v>Juutilainen Lenni</v>
      </c>
      <c r="B801" s="16">
        <f>'Tulokset-K3'!$S$21</f>
        <v>256</v>
      </c>
      <c r="C801" s="16">
        <f>'Tulokset-K3'!$T$21</f>
        <v>2</v>
      </c>
      <c r="D801" t="str">
        <f>'Tulokset-K3'!$R$18</f>
        <v>Mainarit</v>
      </c>
    </row>
    <row r="802" spans="1:4" x14ac:dyDescent="0.2">
      <c r="A802" s="16" t="str">
        <f>'Tulokset-K3'!$R$22</f>
        <v>Kärkkäinen Nico</v>
      </c>
      <c r="B802" s="16">
        <f>'Tulokset-K3'!$S$22</f>
        <v>170</v>
      </c>
      <c r="C802" s="16">
        <f>'Tulokset-K3'!$T$22</f>
        <v>0</v>
      </c>
      <c r="D802" t="str">
        <f>'Tulokset-K3'!$R$18</f>
        <v>Mainarit</v>
      </c>
    </row>
    <row r="803" spans="1:4" x14ac:dyDescent="0.2">
      <c r="A803" s="16" t="str">
        <f>'Tulokset-K3'!$R$23</f>
        <v>Väänänen Luukas</v>
      </c>
      <c r="B803" s="16">
        <f>'Tulokset-K3'!$S$23</f>
        <v>215</v>
      </c>
      <c r="C803" s="16">
        <f>'Tulokset-K3'!$T$23</f>
        <v>0</v>
      </c>
      <c r="D803" t="str">
        <f>'Tulokset-K3'!$R$18</f>
        <v>Mainarit</v>
      </c>
    </row>
    <row r="804" spans="1:4" x14ac:dyDescent="0.2">
      <c r="A804" s="16" t="str">
        <f>'Tulokset-K3'!$R$24</f>
        <v>Rissanen Juho</v>
      </c>
      <c r="B804" s="16">
        <f>'Tulokset-K3'!$S$24</f>
        <v>206</v>
      </c>
      <c r="C804" s="16">
        <f>'Tulokset-K3'!$T$24</f>
        <v>0</v>
      </c>
      <c r="D804" t="str">
        <f>'Tulokset-K3'!$R$18</f>
        <v>Mainarit</v>
      </c>
    </row>
    <row r="805" spans="1:4" x14ac:dyDescent="0.2">
      <c r="A805" s="16" t="str">
        <f>'Tulokset-K3'!$V$20</f>
        <v>Hyytiä Tatu</v>
      </c>
      <c r="B805" s="16">
        <f>'Tulokset-K3'!$W$20</f>
        <v>255</v>
      </c>
      <c r="C805" s="16">
        <f>'Tulokset-K3'!$X$20</f>
        <v>2</v>
      </c>
      <c r="D805" t="str">
        <f>'Tulokset-K3'!$V$18</f>
        <v>WRB</v>
      </c>
    </row>
    <row r="806" spans="1:4" x14ac:dyDescent="0.2">
      <c r="A806" s="16" t="str">
        <f>'Tulokset-K3'!$V$21</f>
        <v>Tuomela Henri</v>
      </c>
      <c r="B806" s="16">
        <f>'Tulokset-K3'!$W$21</f>
        <v>199</v>
      </c>
      <c r="C806" s="16">
        <f>'Tulokset-K3'!$X$21</f>
        <v>0</v>
      </c>
      <c r="D806" t="str">
        <f>'Tulokset-K3'!$V$18</f>
        <v>WRB</v>
      </c>
    </row>
    <row r="807" spans="1:4" x14ac:dyDescent="0.2">
      <c r="A807" s="16" t="str">
        <f>'Tulokset-K3'!$V$22</f>
        <v>Röyttä Marko</v>
      </c>
      <c r="B807" s="16">
        <f>'Tulokset-K3'!$W$22</f>
        <v>193</v>
      </c>
      <c r="C807" s="16">
        <f>'Tulokset-K3'!$X$22</f>
        <v>2</v>
      </c>
      <c r="D807" t="str">
        <f>'Tulokset-K3'!$V$18</f>
        <v>WRB</v>
      </c>
    </row>
    <row r="808" spans="1:4" x14ac:dyDescent="0.2">
      <c r="A808" s="16" t="str">
        <f>'Tulokset-K3'!$V$23</f>
        <v>Tissarinen Simon</v>
      </c>
      <c r="B808" s="16">
        <f>'Tulokset-K3'!$W$23</f>
        <v>231</v>
      </c>
      <c r="C808" s="16">
        <f>'Tulokset-K3'!$X$23</f>
        <v>2</v>
      </c>
      <c r="D808" t="str">
        <f>'Tulokset-K3'!$V$18</f>
        <v>WRB</v>
      </c>
    </row>
    <row r="809" spans="1:4" x14ac:dyDescent="0.2">
      <c r="A809" s="16" t="str">
        <f>'Tulokset-K3'!$V$24</f>
        <v>Kivelä Riku-Petteri</v>
      </c>
      <c r="B809" s="16">
        <f>'Tulokset-K3'!$W$24</f>
        <v>226</v>
      </c>
      <c r="C809" s="16">
        <f>'Tulokset-K3'!$X$24</f>
        <v>2</v>
      </c>
      <c r="D809" t="str">
        <f>'Tulokset-K3'!$V$18</f>
        <v>WRB</v>
      </c>
    </row>
    <row r="810" spans="1:4" x14ac:dyDescent="0.2">
      <c r="A810" s="16" t="str">
        <f>'Tulokset-K3'!$R$31</f>
        <v>Hilokoski Karo</v>
      </c>
      <c r="B810" s="16">
        <f>'Tulokset-K3'!$S$31</f>
        <v>300</v>
      </c>
      <c r="C810" s="16">
        <f>'Tulokset-K3'!$T$31</f>
        <v>2</v>
      </c>
      <c r="D810" t="str">
        <f>'Tulokset-K3'!$R$29</f>
        <v>Patteri</v>
      </c>
    </row>
    <row r="811" spans="1:4" x14ac:dyDescent="0.2">
      <c r="A811" s="16" t="str">
        <f>'Tulokset-K3'!$R$32</f>
        <v>Teivainen Tommi</v>
      </c>
      <c r="B811" s="16">
        <f>'Tulokset-K3'!$S$32</f>
        <v>217</v>
      </c>
      <c r="C811" s="16">
        <f>'Tulokset-K3'!$T$32</f>
        <v>2</v>
      </c>
      <c r="D811" t="str">
        <f>'Tulokset-K3'!$R$29</f>
        <v>Patteri</v>
      </c>
    </row>
    <row r="812" spans="1:4" x14ac:dyDescent="0.2">
      <c r="A812" s="16" t="str">
        <f>'Tulokset-K3'!$R$33</f>
        <v>Ros Sebastian</v>
      </c>
      <c r="B812" s="16">
        <f>'Tulokset-K3'!$S$33</f>
        <v>166</v>
      </c>
      <c r="C812" s="16">
        <f>'Tulokset-K3'!$T$33</f>
        <v>0</v>
      </c>
      <c r="D812" t="str">
        <f>'Tulokset-K3'!$R$29</f>
        <v>Patteri</v>
      </c>
    </row>
    <row r="813" spans="1:4" x14ac:dyDescent="0.2">
      <c r="A813" s="16" t="str">
        <f>'Tulokset-K3'!$R$34</f>
        <v>Javanainen Sami</v>
      </c>
      <c r="B813" s="16">
        <f>'Tulokset-K3'!$S$34</f>
        <v>169</v>
      </c>
      <c r="C813" s="16">
        <f>'Tulokset-K3'!$T$34</f>
        <v>0</v>
      </c>
      <c r="D813" t="str">
        <f>'Tulokset-K3'!$R$29</f>
        <v>Patteri</v>
      </c>
    </row>
    <row r="814" spans="1:4" x14ac:dyDescent="0.2">
      <c r="A814" s="16" t="str">
        <f>'Tulokset-K3'!$R$35</f>
        <v>Toivonen Toni</v>
      </c>
      <c r="B814" s="16">
        <f>'Tulokset-K3'!$S$35</f>
        <v>266</v>
      </c>
      <c r="C814" s="16">
        <f>'Tulokset-K3'!$T$35</f>
        <v>2</v>
      </c>
      <c r="D814" t="str">
        <f>'Tulokset-K3'!$R$29</f>
        <v>Patteri</v>
      </c>
    </row>
    <row r="815" spans="1:4" x14ac:dyDescent="0.2">
      <c r="A815" s="16" t="str">
        <f>'Tulokset-K3'!$V$31</f>
        <v>Puumala Henrik</v>
      </c>
      <c r="B815" s="16">
        <f>'Tulokset-K3'!$W$31</f>
        <v>205</v>
      </c>
      <c r="C815" s="16">
        <f>'Tulokset-K3'!$X$31</f>
        <v>0</v>
      </c>
      <c r="D815" t="str">
        <f>'Tulokset-K3'!$V$29</f>
        <v>TKK</v>
      </c>
    </row>
    <row r="816" spans="1:4" x14ac:dyDescent="0.2">
      <c r="A816" s="16" t="str">
        <f>'Tulokset-K3'!$V$32</f>
        <v>Heinonen Markus</v>
      </c>
      <c r="B816" s="16">
        <f>'Tulokset-K3'!$W$32</f>
        <v>206</v>
      </c>
      <c r="C816" s="16">
        <f>'Tulokset-K3'!$X$32</f>
        <v>0</v>
      </c>
      <c r="D816" t="str">
        <f>'Tulokset-K3'!$V$29</f>
        <v>TKK</v>
      </c>
    </row>
    <row r="817" spans="1:4" x14ac:dyDescent="0.2">
      <c r="A817" s="16" t="str">
        <f>'Tulokset-K3'!$V$33</f>
        <v>Häggman Ville</v>
      </c>
      <c r="B817" s="16">
        <f>'Tulokset-K3'!$W$33</f>
        <v>203</v>
      </c>
      <c r="C817" s="16">
        <f>'Tulokset-K3'!$X$33</f>
        <v>2</v>
      </c>
      <c r="D817" t="str">
        <f>'Tulokset-K3'!$V$29</f>
        <v>TKK</v>
      </c>
    </row>
    <row r="818" spans="1:4" x14ac:dyDescent="0.2">
      <c r="A818" s="16" t="str">
        <f>'Tulokset-K3'!$V$34</f>
        <v>Salonen Petteri</v>
      </c>
      <c r="B818" s="16">
        <f>'Tulokset-K3'!$W$34</f>
        <v>174</v>
      </c>
      <c r="C818" s="16">
        <f>'Tulokset-K3'!$X$34</f>
        <v>2</v>
      </c>
      <c r="D818" t="str">
        <f>'Tulokset-K3'!$V$29</f>
        <v>TKK</v>
      </c>
    </row>
    <row r="819" spans="1:4" x14ac:dyDescent="0.2">
      <c r="A819" s="16" t="str">
        <f>'Tulokset-K3'!$V$35</f>
        <v>Lahti Jarno</v>
      </c>
      <c r="B819" s="16">
        <f>'Tulokset-K3'!$W$35</f>
        <v>243</v>
      </c>
      <c r="C819" s="16">
        <f>'Tulokset-K3'!$X$35</f>
        <v>0</v>
      </c>
      <c r="D819" t="str">
        <f>'Tulokset-K3'!$V$29</f>
        <v>TKK</v>
      </c>
    </row>
    <row r="820" spans="1:4" x14ac:dyDescent="0.2">
      <c r="A820" s="16" t="str">
        <f>'Tulokset-K3'!$R$42</f>
        <v>Marjakangas Jarno</v>
      </c>
      <c r="B820" s="16">
        <f>'Tulokset-K3'!$S$42</f>
        <v>215</v>
      </c>
      <c r="C820" s="16">
        <f>'Tulokset-K3'!$T$42</f>
        <v>0</v>
      </c>
      <c r="D820" t="str">
        <f>'Tulokset-K3'!$R$40</f>
        <v>TPS</v>
      </c>
    </row>
    <row r="821" spans="1:4" x14ac:dyDescent="0.2">
      <c r="A821" s="16" t="str">
        <f>'Tulokset-K3'!$R$43</f>
        <v>Hilden Kai</v>
      </c>
      <c r="B821" s="16">
        <f>'Tulokset-K3'!$S$43</f>
        <v>218</v>
      </c>
      <c r="C821" s="16">
        <f>'Tulokset-K3'!$T$43</f>
        <v>2</v>
      </c>
      <c r="D821" t="str">
        <f>'Tulokset-K3'!$R$40</f>
        <v>TPS</v>
      </c>
    </row>
    <row r="822" spans="1:4" x14ac:dyDescent="0.2">
      <c r="A822" s="16" t="str">
        <f>'Tulokset-K3'!$R$44</f>
        <v>Oksman Karri</v>
      </c>
      <c r="B822" s="16">
        <f>'Tulokset-K3'!$S$44</f>
        <v>197</v>
      </c>
      <c r="C822" s="16">
        <f>'Tulokset-K3'!$T$44</f>
        <v>2</v>
      </c>
      <c r="D822" t="str">
        <f>'Tulokset-K3'!$R$40</f>
        <v>TPS</v>
      </c>
    </row>
    <row r="823" spans="1:4" x14ac:dyDescent="0.2">
      <c r="A823" s="16" t="str">
        <f>'Tulokset-K3'!$R$45</f>
        <v>Rikkola Juuso</v>
      </c>
      <c r="B823" s="16">
        <f>'Tulokset-K3'!$S$45</f>
        <v>267</v>
      </c>
      <c r="C823" s="16">
        <f>'Tulokset-K3'!$T$45</f>
        <v>2</v>
      </c>
      <c r="D823" t="str">
        <f>'Tulokset-K3'!$R$40</f>
        <v>TPS</v>
      </c>
    </row>
    <row r="824" spans="1:4" x14ac:dyDescent="0.2">
      <c r="A824" s="16" t="str">
        <f>'Tulokset-K3'!$R$46</f>
        <v>Ranta Tony</v>
      </c>
      <c r="B824" s="16">
        <f>'Tulokset-K3'!$S$46</f>
        <v>257</v>
      </c>
      <c r="C824" s="16">
        <f>'Tulokset-K3'!$T$46</f>
        <v>0</v>
      </c>
      <c r="D824" t="str">
        <f>'Tulokset-K3'!$R$40</f>
        <v>TPS</v>
      </c>
    </row>
    <row r="825" spans="1:4" x14ac:dyDescent="0.2">
      <c r="A825" s="16" t="str">
        <f>'Tulokset-K3'!$V$42</f>
        <v>Lönnroth Patrik</v>
      </c>
      <c r="B825" s="16">
        <f>'Tulokset-K3'!$W$42</f>
        <v>220</v>
      </c>
      <c r="C825" s="16">
        <f>'Tulokset-K3'!$X$42</f>
        <v>2</v>
      </c>
      <c r="D825" t="str">
        <f>'Tulokset-K3'!$V$40</f>
        <v>Mistral</v>
      </c>
    </row>
    <row r="826" spans="1:4" x14ac:dyDescent="0.2">
      <c r="A826" s="16" t="str">
        <f>'Tulokset-K3'!$V$43</f>
        <v>Nurminen Jukka</v>
      </c>
      <c r="B826" s="16">
        <f>'Tulokset-K3'!$W$43</f>
        <v>166</v>
      </c>
      <c r="C826" s="16">
        <f>'Tulokset-K3'!$X$43</f>
        <v>0</v>
      </c>
      <c r="D826" t="str">
        <f>'Tulokset-K3'!$V$40</f>
        <v>Mistral</v>
      </c>
    </row>
    <row r="827" spans="1:4" x14ac:dyDescent="0.2">
      <c r="A827" s="16" t="str">
        <f>'Tulokset-K3'!$V$44</f>
        <v>Tukiainen Antti</v>
      </c>
      <c r="B827" s="16">
        <f>'Tulokset-K3'!$W$44</f>
        <v>190</v>
      </c>
      <c r="C827" s="16">
        <f>'Tulokset-K3'!$X$44</f>
        <v>0</v>
      </c>
      <c r="D827" t="str">
        <f>'Tulokset-K3'!$V$40</f>
        <v>Mistral</v>
      </c>
    </row>
    <row r="828" spans="1:4" x14ac:dyDescent="0.2">
      <c r="A828" s="16" t="str">
        <f>'Tulokset-K3'!$V$45</f>
        <v>Sinilaakso Jarmo</v>
      </c>
      <c r="B828" s="16">
        <f>'Tulokset-K3'!$W$45</f>
        <v>191</v>
      </c>
      <c r="C828" s="16">
        <f>'Tulokset-K3'!$X$45</f>
        <v>0</v>
      </c>
      <c r="D828" t="str">
        <f>'Tulokset-K3'!$V$40</f>
        <v>Mistral</v>
      </c>
    </row>
    <row r="829" spans="1:4" x14ac:dyDescent="0.2">
      <c r="A829" s="16" t="str">
        <f>'Tulokset-K3'!$V$46</f>
        <v>Lönnroth Magnus</v>
      </c>
      <c r="B829" s="16">
        <f>'Tulokset-K3'!$W$46</f>
        <v>267</v>
      </c>
      <c r="C829" s="16">
        <f>'Tulokset-K3'!$X$46</f>
        <v>2</v>
      </c>
      <c r="D829" t="str">
        <f>'Tulokset-K3'!$V$40</f>
        <v>Mistral</v>
      </c>
    </row>
    <row r="830" spans="1:4" x14ac:dyDescent="0.2">
      <c r="A830" s="16" t="str">
        <f>'Tulokset-K3'!$R$53</f>
        <v>Oksanen Joni</v>
      </c>
      <c r="B830" s="16">
        <f>'Tulokset-K3'!$S$53</f>
        <v>225</v>
      </c>
      <c r="C830" s="16">
        <f>'Tulokset-K3'!$T$53</f>
        <v>2</v>
      </c>
      <c r="D830" t="str">
        <f>'Tulokset-K3'!$R$51</f>
        <v>AllStars</v>
      </c>
    </row>
    <row r="831" spans="1:4" x14ac:dyDescent="0.2">
      <c r="A831" s="16" t="str">
        <f>'Tulokset-K3'!$R$54</f>
        <v>Mukkula Rami</v>
      </c>
      <c r="B831" s="16">
        <f>'Tulokset-K3'!$S$54</f>
        <v>180</v>
      </c>
      <c r="C831" s="16">
        <f>'Tulokset-K3'!$T$54</f>
        <v>0</v>
      </c>
      <c r="D831" t="str">
        <f>'Tulokset-K3'!$R$51</f>
        <v>AllStars</v>
      </c>
    </row>
    <row r="832" spans="1:4" x14ac:dyDescent="0.2">
      <c r="A832" s="16" t="str">
        <f>'Tulokset-K3'!$R$55</f>
        <v>Susiluoto Sebastian</v>
      </c>
      <c r="B832" s="16">
        <f>'Tulokset-K3'!$S$55</f>
        <v>212</v>
      </c>
      <c r="C832" s="16">
        <f>'Tulokset-K3'!$T$55</f>
        <v>2</v>
      </c>
      <c r="D832" t="str">
        <f>'Tulokset-K3'!$R$51</f>
        <v>AllStars</v>
      </c>
    </row>
    <row r="833" spans="1:4" x14ac:dyDescent="0.2">
      <c r="A833" s="16" t="str">
        <f>'Tulokset-K3'!$R$56</f>
        <v>Veijanen Markku</v>
      </c>
      <c r="B833" s="16">
        <f>'Tulokset-K3'!$S$56</f>
        <v>189</v>
      </c>
      <c r="C833" s="16">
        <f>'Tulokset-K3'!$T$56</f>
        <v>2</v>
      </c>
      <c r="D833" t="str">
        <f>'Tulokset-K3'!$R$51</f>
        <v>AllStars</v>
      </c>
    </row>
    <row r="834" spans="1:4" x14ac:dyDescent="0.2">
      <c r="A834" s="16" t="str">
        <f>'Tulokset-K3'!$R$57</f>
        <v>Oksanen Niko</v>
      </c>
      <c r="B834" s="16">
        <f>'Tulokset-K3'!$S$57</f>
        <v>235</v>
      </c>
      <c r="C834" s="16">
        <f>'Tulokset-K3'!$T$57</f>
        <v>2</v>
      </c>
      <c r="D834" t="str">
        <f>'Tulokset-K3'!$R$51</f>
        <v>AllStars</v>
      </c>
    </row>
    <row r="835" spans="1:4" x14ac:dyDescent="0.2">
      <c r="A835" s="16" t="str">
        <f>'Tulokset-K3'!$V$53</f>
        <v>Juselius Matti</v>
      </c>
      <c r="B835" s="16">
        <f>'Tulokset-K3'!$W$53</f>
        <v>175</v>
      </c>
      <c r="C835" s="16">
        <f>'Tulokset-K3'!$X$53</f>
        <v>0</v>
      </c>
      <c r="D835" t="str">
        <f>'Tulokset-K3'!$V$51</f>
        <v>RäMe</v>
      </c>
    </row>
    <row r="836" spans="1:4" x14ac:dyDescent="0.2">
      <c r="A836" s="16" t="str">
        <f>'Tulokset-K3'!$V$54</f>
        <v>Huusko Kalle</v>
      </c>
      <c r="B836" s="16">
        <f>'Tulokset-K3'!$W$54</f>
        <v>193</v>
      </c>
      <c r="C836" s="16">
        <f>'Tulokset-K3'!$X$54</f>
        <v>2</v>
      </c>
      <c r="D836" t="str">
        <f>'Tulokset-K3'!$V$51</f>
        <v>RäMe</v>
      </c>
    </row>
    <row r="837" spans="1:4" x14ac:dyDescent="0.2">
      <c r="A837" s="16" t="str">
        <f>'Tulokset-K3'!$V$55</f>
        <v>Hyrkkö Eemil</v>
      </c>
      <c r="B837" s="16">
        <f>'Tulokset-K3'!$W$55</f>
        <v>136</v>
      </c>
      <c r="C837" s="16">
        <f>'Tulokset-K3'!$X$55</f>
        <v>0</v>
      </c>
      <c r="D837" t="str">
        <f>'Tulokset-K3'!$V$51</f>
        <v>RäMe</v>
      </c>
    </row>
    <row r="838" spans="1:4" x14ac:dyDescent="0.2">
      <c r="A838" s="16" t="str">
        <f>'Tulokset-K3'!$V$56</f>
        <v>Kuparinen Kari</v>
      </c>
      <c r="B838" s="16">
        <f>'Tulokset-K3'!$W$56</f>
        <v>155</v>
      </c>
      <c r="C838" s="16">
        <f>'Tulokset-K3'!$X$56</f>
        <v>0</v>
      </c>
      <c r="D838" t="str">
        <f>'Tulokset-K3'!$V$51</f>
        <v>RäMe</v>
      </c>
    </row>
    <row r="839" spans="1:4" x14ac:dyDescent="0.2">
      <c r="A839" s="16" t="str">
        <f>'Tulokset-K3'!$V$57</f>
        <v>Lindholm Jesse</v>
      </c>
      <c r="B839" s="16">
        <f>'Tulokset-K3'!$W$57</f>
        <v>193</v>
      </c>
      <c r="C839" s="16">
        <f>'Tulokset-K3'!$X$57</f>
        <v>0</v>
      </c>
      <c r="D839" t="str">
        <f>'Tulokset-K3'!$V$51</f>
        <v>RäMe</v>
      </c>
    </row>
    <row r="840" spans="1:4" x14ac:dyDescent="0.2">
      <c r="A840" s="16" t="str">
        <f>'Tulokset-K3'!$R$64</f>
        <v>Lehtonen Kimmo</v>
      </c>
      <c r="B840" s="16">
        <f>'Tulokset-K3'!$S$64</f>
        <v>238</v>
      </c>
      <c r="C840" s="16">
        <f>'Tulokset-K3'!$T$64</f>
        <v>2</v>
      </c>
      <c r="D840" t="str">
        <f>'Tulokset-K3'!$R$62</f>
        <v>GB</v>
      </c>
    </row>
    <row r="841" spans="1:4" x14ac:dyDescent="0.2">
      <c r="A841" s="16" t="str">
        <f>'Tulokset-K3'!$R$65</f>
        <v>Saikkala Leevi</v>
      </c>
      <c r="B841" s="16">
        <f>'Tulokset-K3'!$S$65</f>
        <v>207</v>
      </c>
      <c r="C841" s="16">
        <f>'Tulokset-K3'!$T$65</f>
        <v>0</v>
      </c>
      <c r="D841" t="str">
        <f>'Tulokset-K3'!$R$62</f>
        <v>GB</v>
      </c>
    </row>
    <row r="842" spans="1:4" x14ac:dyDescent="0.2">
      <c r="A842" s="16" t="str">
        <f>'Tulokset-K3'!$R$66</f>
        <v>Pajari Olli-Pekka</v>
      </c>
      <c r="B842" s="16">
        <f>'Tulokset-K3'!$S$66</f>
        <v>151</v>
      </c>
      <c r="C842" s="16">
        <f>'Tulokset-K3'!$T$66</f>
        <v>0</v>
      </c>
      <c r="D842" t="str">
        <f>'Tulokset-K3'!$R$62</f>
        <v>GB</v>
      </c>
    </row>
    <row r="843" spans="1:4" x14ac:dyDescent="0.2">
      <c r="A843" s="16" t="str">
        <f>'Tulokset-K3'!$R$67</f>
        <v>Puharinen Pyry</v>
      </c>
      <c r="B843" s="16">
        <f>'Tulokset-K3'!$S$67</f>
        <v>221</v>
      </c>
      <c r="C843" s="16">
        <f>'Tulokset-K3'!$T$67</f>
        <v>2</v>
      </c>
      <c r="D843" t="str">
        <f>'Tulokset-K3'!$R$62</f>
        <v>GB</v>
      </c>
    </row>
    <row r="844" spans="1:4" x14ac:dyDescent="0.2">
      <c r="A844" s="16" t="str">
        <f>'Tulokset-K3'!$R$68</f>
        <v>Putkisto Teemu</v>
      </c>
      <c r="B844" s="16">
        <f>'Tulokset-K3'!$S$68</f>
        <v>245</v>
      </c>
      <c r="C844" s="16">
        <f>'Tulokset-K3'!$T$68</f>
        <v>2</v>
      </c>
      <c r="D844" t="str">
        <f>'Tulokset-K3'!$R$62</f>
        <v>GB</v>
      </c>
    </row>
    <row r="845" spans="1:4" x14ac:dyDescent="0.2">
      <c r="A845" s="16" t="str">
        <f>'Tulokset-K3'!$V$64</f>
        <v>Tahvanainen Santtu</v>
      </c>
      <c r="B845" s="16">
        <f>'Tulokset-K3'!$W$64</f>
        <v>203</v>
      </c>
      <c r="C845" s="16">
        <f>'Tulokset-K3'!$X$64</f>
        <v>0</v>
      </c>
      <c r="D845" t="str">
        <f>'Tulokset-K3'!$V$62</f>
        <v>Bay</v>
      </c>
    </row>
    <row r="846" spans="1:4" x14ac:dyDescent="0.2">
      <c r="A846" s="16" t="str">
        <f>'Tulokset-K3'!$V$65</f>
        <v>Leskinen Simo</v>
      </c>
      <c r="B846" s="16">
        <f>'Tulokset-K3'!$W$65</f>
        <v>222</v>
      </c>
      <c r="C846" s="16">
        <f>'Tulokset-K3'!$X$65</f>
        <v>2</v>
      </c>
      <c r="D846" t="str">
        <f>'Tulokset-K3'!$V$62</f>
        <v>Bay</v>
      </c>
    </row>
    <row r="847" spans="1:4" x14ac:dyDescent="0.2">
      <c r="A847" s="16" t="str">
        <f>'Tulokset-K3'!$V$66</f>
        <v>Leskinen Roni</v>
      </c>
      <c r="B847" s="16">
        <f>'Tulokset-K3'!$W$66</f>
        <v>204</v>
      </c>
      <c r="C847" s="16">
        <f>'Tulokset-K3'!$X$66</f>
        <v>2</v>
      </c>
      <c r="D847" t="str">
        <f>'Tulokset-K3'!$V$62</f>
        <v>Bay</v>
      </c>
    </row>
    <row r="848" spans="1:4" x14ac:dyDescent="0.2">
      <c r="A848" s="16" t="str">
        <f>'Tulokset-K3'!$V$67</f>
        <v>Laine Henry</v>
      </c>
      <c r="B848" s="16">
        <f>'Tulokset-K3'!$W$67</f>
        <v>182</v>
      </c>
      <c r="C848" s="16">
        <f>'Tulokset-K3'!$X$67</f>
        <v>0</v>
      </c>
      <c r="D848" t="str">
        <f>'Tulokset-K3'!$V$62</f>
        <v>Bay</v>
      </c>
    </row>
    <row r="849" spans="1:4" x14ac:dyDescent="0.2">
      <c r="A849" s="16" t="str">
        <f>'Tulokset-K3'!$V$68</f>
        <v>Ahokas Jesse</v>
      </c>
      <c r="B849" s="16">
        <f>'Tulokset-K3'!$W$68</f>
        <v>220</v>
      </c>
      <c r="C849" s="16">
        <f>'Tulokset-K3'!$X$68</f>
        <v>0</v>
      </c>
      <c r="D849" t="str">
        <f>'Tulokset-K3'!$V$62</f>
        <v>Bay</v>
      </c>
    </row>
    <row r="850" spans="1:4" x14ac:dyDescent="0.2">
      <c r="A850" s="16" t="str">
        <f>'Tulokset-K3'!$Z$9</f>
        <v>Käyhkö Tomas</v>
      </c>
      <c r="B850" s="16">
        <f>'Tulokset-K3'!$AA$9</f>
        <v>236</v>
      </c>
      <c r="C850" s="16">
        <f>'Tulokset-K3'!$AB$9</f>
        <v>2</v>
      </c>
      <c r="D850" t="str">
        <f>'Tulokset-K3'!$Z$7</f>
        <v>Mainarit</v>
      </c>
    </row>
    <row r="851" spans="1:4" x14ac:dyDescent="0.2">
      <c r="A851" s="16" t="str">
        <f>'Tulokset-K3'!$Z$10</f>
        <v>Juutilainen Lenni</v>
      </c>
      <c r="B851" s="16">
        <f>'Tulokset-K3'!$AA$10</f>
        <v>259</v>
      </c>
      <c r="C851" s="16">
        <f>'Tulokset-K3'!$AB$10</f>
        <v>2</v>
      </c>
      <c r="D851" t="str">
        <f>'Tulokset-K3'!$Z$7</f>
        <v>Mainarit</v>
      </c>
    </row>
    <row r="852" spans="1:4" x14ac:dyDescent="0.2">
      <c r="A852" s="16" t="str">
        <f>'Tulokset-K3'!$Z$11</f>
        <v>Hirvonen Mikko</v>
      </c>
      <c r="B852" s="16">
        <f>'Tulokset-K3'!$AA$11</f>
        <v>244</v>
      </c>
      <c r="C852" s="16">
        <f>'Tulokset-K3'!$AB$11</f>
        <v>2</v>
      </c>
      <c r="D852" t="str">
        <f>'Tulokset-K3'!$Z$7</f>
        <v>Mainarit</v>
      </c>
    </row>
    <row r="853" spans="1:4" x14ac:dyDescent="0.2">
      <c r="A853" s="16" t="str">
        <f>'Tulokset-K3'!$Z$12</f>
        <v>Väänänen Luukas</v>
      </c>
      <c r="B853" s="16">
        <f>'Tulokset-K3'!$AA$12</f>
        <v>170</v>
      </c>
      <c r="C853" s="16">
        <f>'Tulokset-K3'!$AB$12</f>
        <v>0</v>
      </c>
      <c r="D853" t="str">
        <f>'Tulokset-K3'!$Z$7</f>
        <v>Mainarit</v>
      </c>
    </row>
    <row r="854" spans="1:4" x14ac:dyDescent="0.2">
      <c r="A854" s="16" t="str">
        <f>'Tulokset-K3'!$Z$13</f>
        <v>Rissanen Juho</v>
      </c>
      <c r="B854" s="16">
        <f>'Tulokset-K3'!$AA$13</f>
        <v>193</v>
      </c>
      <c r="C854" s="16">
        <f>'Tulokset-K3'!$AB$13</f>
        <v>0</v>
      </c>
      <c r="D854" t="str">
        <f>'Tulokset-K3'!$Z$7</f>
        <v>Mainarit</v>
      </c>
    </row>
    <row r="855" spans="1:4" x14ac:dyDescent="0.2">
      <c r="A855" s="16" t="str">
        <f>'Tulokset-K3'!$AD$9</f>
        <v>Lönnroth Patrik</v>
      </c>
      <c r="B855" s="16">
        <f>'Tulokset-K3'!$AE$9</f>
        <v>211</v>
      </c>
      <c r="C855" s="16">
        <f>'Tulokset-K3'!$AF$9</f>
        <v>0</v>
      </c>
      <c r="D855" t="str">
        <f>'Tulokset-K3'!$AD$7</f>
        <v>Mistral</v>
      </c>
    </row>
    <row r="856" spans="1:4" x14ac:dyDescent="0.2">
      <c r="A856" s="16" t="str">
        <f>'Tulokset-K3'!$AD$10</f>
        <v>Nurminen Jukka</v>
      </c>
      <c r="B856" s="16">
        <f>'Tulokset-K3'!$AE$10</f>
        <v>159</v>
      </c>
      <c r="C856" s="16">
        <f>'Tulokset-K3'!$AF$10</f>
        <v>0</v>
      </c>
      <c r="D856" t="str">
        <f>'Tulokset-K3'!$AD$7</f>
        <v>Mistral</v>
      </c>
    </row>
    <row r="857" spans="1:4" x14ac:dyDescent="0.2">
      <c r="A857" s="16" t="str">
        <f>'Tulokset-K3'!$AD$11</f>
        <v>Tukiainen Antti</v>
      </c>
      <c r="B857" s="16">
        <f>'Tulokset-K3'!$AE$11</f>
        <v>220</v>
      </c>
      <c r="C857" s="16">
        <f>'Tulokset-K3'!$AF$11</f>
        <v>0</v>
      </c>
      <c r="D857" t="str">
        <f>'Tulokset-K3'!$AD$7</f>
        <v>Mistral</v>
      </c>
    </row>
    <row r="858" spans="1:4" x14ac:dyDescent="0.2">
      <c r="A858" s="16" t="str">
        <f>'Tulokset-K3'!$AD$12</f>
        <v>Sinilaakso Jarmo</v>
      </c>
      <c r="B858" s="16">
        <f>'Tulokset-K3'!$AE$12</f>
        <v>244</v>
      </c>
      <c r="C858" s="16">
        <f>'Tulokset-K3'!$AF$12</f>
        <v>2</v>
      </c>
      <c r="D858" t="str">
        <f>'Tulokset-K3'!$AD$7</f>
        <v>Mistral</v>
      </c>
    </row>
    <row r="859" spans="1:4" x14ac:dyDescent="0.2">
      <c r="A859" s="16" t="str">
        <f>'Tulokset-K3'!$AD$13</f>
        <v>Lönnroth Magnus</v>
      </c>
      <c r="B859" s="16">
        <f>'Tulokset-K3'!$AE$13</f>
        <v>219</v>
      </c>
      <c r="C859" s="16">
        <f>'Tulokset-K3'!$AF$13</f>
        <v>2</v>
      </c>
      <c r="D859" t="str">
        <f>'Tulokset-K3'!$AD$7</f>
        <v>Mistral</v>
      </c>
    </row>
    <row r="860" spans="1:4" x14ac:dyDescent="0.2">
      <c r="A860" s="16" t="str">
        <f>'Tulokset-K3'!$Z$20</f>
        <v>Luoto Timo</v>
      </c>
      <c r="B860" s="16">
        <f>'Tulokset-K3'!$AA$20</f>
        <v>156</v>
      </c>
      <c r="C860" s="16">
        <f>'Tulokset-K3'!$AB$20</f>
        <v>0</v>
      </c>
      <c r="D860" t="str">
        <f>'Tulokset-K3'!$Z$18</f>
        <v>GH</v>
      </c>
    </row>
    <row r="861" spans="1:4" x14ac:dyDescent="0.2">
      <c r="A861" s="16" t="str">
        <f>'Tulokset-K3'!$Z$21</f>
        <v>Partinen Risto</v>
      </c>
      <c r="B861" s="16">
        <f>'Tulokset-K3'!$AA$21</f>
        <v>225</v>
      </c>
      <c r="C861" s="16">
        <f>'Tulokset-K3'!$AB$21</f>
        <v>2</v>
      </c>
      <c r="D861" t="str">
        <f>'Tulokset-K3'!$Z$18</f>
        <v>GH</v>
      </c>
    </row>
    <row r="862" spans="1:4" x14ac:dyDescent="0.2">
      <c r="A862" s="16" t="str">
        <f>'Tulokset-K3'!$Z$22</f>
        <v>Päiviö Patrik</v>
      </c>
      <c r="B862" s="16">
        <f>'Tulokset-K3'!$AA$22</f>
        <v>193</v>
      </c>
      <c r="C862" s="16">
        <f>'Tulokset-K3'!$AB$22</f>
        <v>2</v>
      </c>
      <c r="D862" t="str">
        <f>'Tulokset-K3'!$Z$18</f>
        <v>GH</v>
      </c>
    </row>
    <row r="863" spans="1:4" x14ac:dyDescent="0.2">
      <c r="A863" s="16" t="str">
        <f>'Tulokset-K3'!$Z$23</f>
        <v>Melanen Markus</v>
      </c>
      <c r="B863" s="16">
        <f>'Tulokset-K3'!$AA$23</f>
        <v>210</v>
      </c>
      <c r="C863" s="16">
        <f>'Tulokset-K3'!$AB$23</f>
        <v>2</v>
      </c>
      <c r="D863" t="str">
        <f>'Tulokset-K3'!$Z$18</f>
        <v>GH</v>
      </c>
    </row>
    <row r="864" spans="1:4" x14ac:dyDescent="0.2">
      <c r="A864" s="16" t="str">
        <f>'Tulokset-K3'!$Z$24</f>
        <v>Hietarinne Klaus-Kristian</v>
      </c>
      <c r="B864" s="16">
        <f>'Tulokset-K3'!$AA$24</f>
        <v>208</v>
      </c>
      <c r="C864" s="16">
        <f>'Tulokset-K3'!$AB$24</f>
        <v>0</v>
      </c>
      <c r="D864" t="str">
        <f>'Tulokset-K3'!$Z$18</f>
        <v>GH</v>
      </c>
    </row>
    <row r="865" spans="1:4" x14ac:dyDescent="0.2">
      <c r="A865" s="16" t="str">
        <f>'Tulokset-K3'!$AD$20</f>
        <v>Juselius Matti</v>
      </c>
      <c r="B865" s="16">
        <f>'Tulokset-K3'!$AE$20</f>
        <v>225</v>
      </c>
      <c r="C865" s="16">
        <f>'Tulokset-K3'!$AF$20</f>
        <v>2</v>
      </c>
      <c r="D865" t="str">
        <f>'Tulokset-K3'!$AD$18</f>
        <v>RäMe</v>
      </c>
    </row>
    <row r="866" spans="1:4" x14ac:dyDescent="0.2">
      <c r="A866" s="16" t="str">
        <f>'Tulokset-K3'!$AD$21</f>
        <v>Huusko Kalle</v>
      </c>
      <c r="B866" s="16">
        <f>'Tulokset-K3'!$AE$21</f>
        <v>156</v>
      </c>
      <c r="C866" s="16">
        <f>'Tulokset-K3'!$AF$21</f>
        <v>0</v>
      </c>
      <c r="D866" t="str">
        <f>'Tulokset-K3'!$AD$18</f>
        <v>RäMe</v>
      </c>
    </row>
    <row r="867" spans="1:4" x14ac:dyDescent="0.2">
      <c r="A867" s="16" t="str">
        <f>'Tulokset-K3'!$AD$22</f>
        <v>Mäyry Pekka</v>
      </c>
      <c r="B867" s="16">
        <f>'Tulokset-K3'!$AE$22</f>
        <v>155</v>
      </c>
      <c r="C867" s="16">
        <f>'Tulokset-K3'!$AF$22</f>
        <v>0</v>
      </c>
      <c r="D867" t="str">
        <f>'Tulokset-K3'!$AD$18</f>
        <v>RäMe</v>
      </c>
    </row>
    <row r="868" spans="1:4" x14ac:dyDescent="0.2">
      <c r="A868" s="16" t="str">
        <f>'Tulokset-K3'!$AD$23</f>
        <v>Hyrkkö Eemil</v>
      </c>
      <c r="B868" s="16">
        <f>'Tulokset-K3'!$AE$23</f>
        <v>195</v>
      </c>
      <c r="C868" s="16">
        <f>'Tulokset-K3'!$AF$23</f>
        <v>0</v>
      </c>
      <c r="D868" t="str">
        <f>'Tulokset-K3'!$AD$18</f>
        <v>RäMe</v>
      </c>
    </row>
    <row r="869" spans="1:4" x14ac:dyDescent="0.2">
      <c r="A869" s="16" t="str">
        <f>'Tulokset-K3'!$AD$24</f>
        <v>Lindholm Jesse</v>
      </c>
      <c r="B869" s="16">
        <f>'Tulokset-K3'!$AE$24</f>
        <v>210</v>
      </c>
      <c r="C869" s="16">
        <f>'Tulokset-K3'!$AF$24</f>
        <v>2</v>
      </c>
      <c r="D869" t="str">
        <f>'Tulokset-K3'!$AD$18</f>
        <v>RäMe</v>
      </c>
    </row>
    <row r="870" spans="1:4" x14ac:dyDescent="0.2">
      <c r="A870" s="16" t="str">
        <f>'Tulokset-K3'!$Z$31</f>
        <v>Oksanen Joni</v>
      </c>
      <c r="B870" s="16">
        <f>'Tulokset-K3'!$AA$31</f>
        <v>184</v>
      </c>
      <c r="C870" s="16">
        <f>'Tulokset-K3'!$AB$31</f>
        <v>0</v>
      </c>
      <c r="D870" t="str">
        <f>'Tulokset-K3'!$Z$29</f>
        <v>AllStars</v>
      </c>
    </row>
    <row r="871" spans="1:4" x14ac:dyDescent="0.2">
      <c r="A871" s="16" t="str">
        <f>'Tulokset-K3'!$Z$32</f>
        <v>Mukkula Rami</v>
      </c>
      <c r="B871" s="16">
        <f>'Tulokset-K3'!$AA$32</f>
        <v>215</v>
      </c>
      <c r="C871" s="16">
        <f>'Tulokset-K3'!$AB$32</f>
        <v>0</v>
      </c>
      <c r="D871" t="str">
        <f>'Tulokset-K3'!$Z$29</f>
        <v>AllStars</v>
      </c>
    </row>
    <row r="872" spans="1:4" x14ac:dyDescent="0.2">
      <c r="A872" s="16" t="str">
        <f>'Tulokset-K3'!$Z$33</f>
        <v>Susiluoto Sebastian</v>
      </c>
      <c r="B872" s="16">
        <f>'Tulokset-K3'!$AA$33</f>
        <v>195</v>
      </c>
      <c r="C872" s="16">
        <f>'Tulokset-K3'!$AB$33</f>
        <v>2</v>
      </c>
      <c r="D872" t="str">
        <f>'Tulokset-K3'!$Z$29</f>
        <v>AllStars</v>
      </c>
    </row>
    <row r="873" spans="1:4" x14ac:dyDescent="0.2">
      <c r="A873" s="16" t="str">
        <f>'Tulokset-K3'!$Z$34</f>
        <v>Veijanen Markku</v>
      </c>
      <c r="B873" s="16">
        <f>'Tulokset-K3'!$AA$34</f>
        <v>195</v>
      </c>
      <c r="C873" s="16">
        <f>'Tulokset-K3'!$AB$34</f>
        <v>0</v>
      </c>
      <c r="D873" t="str">
        <f>'Tulokset-K3'!$Z$29</f>
        <v>AllStars</v>
      </c>
    </row>
    <row r="874" spans="1:4" x14ac:dyDescent="0.2">
      <c r="A874" s="16" t="str">
        <f>'Tulokset-K3'!$Z$35</f>
        <v>Oksanen Niko</v>
      </c>
      <c r="B874" s="16">
        <f>'Tulokset-K3'!$AA$35</f>
        <v>209</v>
      </c>
      <c r="C874" s="16">
        <f>'Tulokset-K3'!$AB$35</f>
        <v>0</v>
      </c>
      <c r="D874" t="str">
        <f>'Tulokset-K3'!$Z$29</f>
        <v>AllStars</v>
      </c>
    </row>
    <row r="875" spans="1:4" x14ac:dyDescent="0.2">
      <c r="A875" s="16" t="str">
        <f>'Tulokset-K3'!$AD$31</f>
        <v>Lehtonen Kimmo</v>
      </c>
      <c r="B875" s="16">
        <f>'Tulokset-K3'!$AE$31</f>
        <v>245</v>
      </c>
      <c r="C875" s="16">
        <f>'Tulokset-K3'!$AF$31</f>
        <v>2</v>
      </c>
      <c r="D875" t="str">
        <f>'Tulokset-K3'!$AD$29</f>
        <v>GB</v>
      </c>
    </row>
    <row r="876" spans="1:4" x14ac:dyDescent="0.2">
      <c r="A876" s="16" t="str">
        <f>'Tulokset-K3'!$AD$32</f>
        <v>Saikkala Leevi</v>
      </c>
      <c r="B876" s="16">
        <f>'Tulokset-K3'!$AE$32</f>
        <v>224</v>
      </c>
      <c r="C876" s="16">
        <f>'Tulokset-K3'!$AF$32</f>
        <v>2</v>
      </c>
      <c r="D876" t="str">
        <f>'Tulokset-K3'!$AD$29</f>
        <v>GB</v>
      </c>
    </row>
    <row r="877" spans="1:4" x14ac:dyDescent="0.2">
      <c r="A877" s="16" t="str">
        <f>'Tulokset-K3'!$AD$33</f>
        <v>Pajari Olli-Pekka</v>
      </c>
      <c r="B877" s="16">
        <f>'Tulokset-K3'!$AE$33</f>
        <v>187</v>
      </c>
      <c r="C877" s="16">
        <f>'Tulokset-K3'!$AF$33</f>
        <v>0</v>
      </c>
      <c r="D877" t="str">
        <f>'Tulokset-K3'!$AD$29</f>
        <v>GB</v>
      </c>
    </row>
    <row r="878" spans="1:4" x14ac:dyDescent="0.2">
      <c r="A878" s="16" t="str">
        <f>'Tulokset-K3'!$AD$34</f>
        <v>Puharinen Pyry</v>
      </c>
      <c r="B878" s="16">
        <f>'Tulokset-K3'!$AE$34</f>
        <v>267</v>
      </c>
      <c r="C878" s="16">
        <f>'Tulokset-K3'!$AF$34</f>
        <v>2</v>
      </c>
      <c r="D878" t="str">
        <f>'Tulokset-K3'!$AD$29</f>
        <v>GB</v>
      </c>
    </row>
    <row r="879" spans="1:4" x14ac:dyDescent="0.2">
      <c r="A879" s="16" t="str">
        <f>'Tulokset-K3'!$AD$35</f>
        <v>Putkisto Teemu</v>
      </c>
      <c r="B879" s="16">
        <f>'Tulokset-K3'!$AE$35</f>
        <v>258</v>
      </c>
      <c r="C879" s="16">
        <f>'Tulokset-K3'!$AF$35</f>
        <v>2</v>
      </c>
      <c r="D879" t="str">
        <f>'Tulokset-K3'!$AD$29</f>
        <v>GB</v>
      </c>
    </row>
    <row r="880" spans="1:4" x14ac:dyDescent="0.2">
      <c r="A880" s="16" t="str">
        <f>'Tulokset-K3'!$Z$42</f>
        <v>Hyytiä Tatu</v>
      </c>
      <c r="B880" s="16">
        <f>'Tulokset-K3'!$AA$42</f>
        <v>242</v>
      </c>
      <c r="C880" s="16">
        <f>'Tulokset-K3'!$AB$42</f>
        <v>2</v>
      </c>
      <c r="D880" t="str">
        <f>'Tulokset-K3'!$Z$40</f>
        <v>WRB</v>
      </c>
    </row>
    <row r="881" spans="1:4" x14ac:dyDescent="0.2">
      <c r="A881" s="16" t="str">
        <f>'Tulokset-K3'!$Z$43</f>
        <v>Tuomela Henri</v>
      </c>
      <c r="B881" s="16">
        <f>'Tulokset-K3'!$AA$43</f>
        <v>224</v>
      </c>
      <c r="C881" s="16">
        <f>'Tulokset-K3'!$AB$43</f>
        <v>2</v>
      </c>
      <c r="D881" t="str">
        <f>'Tulokset-K3'!$Z$40</f>
        <v>WRB</v>
      </c>
    </row>
    <row r="882" spans="1:4" x14ac:dyDescent="0.2">
      <c r="A882" s="16" t="str">
        <f>'Tulokset-K3'!$Z$44</f>
        <v>Röyttä Marko</v>
      </c>
      <c r="B882" s="16">
        <f>'Tulokset-K3'!$AA$44</f>
        <v>173</v>
      </c>
      <c r="C882" s="16">
        <f>'Tulokset-K3'!$AB$44</f>
        <v>0</v>
      </c>
      <c r="D882" t="str">
        <f>'Tulokset-K3'!$Z$40</f>
        <v>WRB</v>
      </c>
    </row>
    <row r="883" spans="1:4" x14ac:dyDescent="0.2">
      <c r="A883" s="16" t="str">
        <f>'Tulokset-K3'!$Z$45</f>
        <v>Tissarinen Simon</v>
      </c>
      <c r="B883" s="16">
        <f>'Tulokset-K3'!$AA$45</f>
        <v>233</v>
      </c>
      <c r="C883" s="16">
        <f>'Tulokset-K3'!$AB$45</f>
        <v>2</v>
      </c>
      <c r="D883" t="str">
        <f>'Tulokset-K3'!$Z$40</f>
        <v>WRB</v>
      </c>
    </row>
    <row r="884" spans="1:4" x14ac:dyDescent="0.2">
      <c r="A884" s="16" t="str">
        <f>'Tulokset-K3'!$Z$46</f>
        <v>Kivelä Riku-Petteri</v>
      </c>
      <c r="B884" s="16">
        <f>'Tulokset-K3'!$AA$46</f>
        <v>237</v>
      </c>
      <c r="C884" s="16">
        <f>'Tulokset-K3'!$AB$46</f>
        <v>2</v>
      </c>
      <c r="D884" t="str">
        <f>'Tulokset-K3'!$Z$40</f>
        <v>WRB</v>
      </c>
    </row>
    <row r="885" spans="1:4" x14ac:dyDescent="0.2">
      <c r="A885" s="16" t="str">
        <f>'Tulokset-K3'!$AD$42</f>
        <v>Puumala Henrik</v>
      </c>
      <c r="B885" s="16">
        <f>'Tulokset-K3'!$AE$42</f>
        <v>231</v>
      </c>
      <c r="C885" s="16">
        <f>'Tulokset-K3'!$AF$42</f>
        <v>0</v>
      </c>
      <c r="D885" t="str">
        <f>'Tulokset-K3'!$AD$40</f>
        <v>TKK</v>
      </c>
    </row>
    <row r="886" spans="1:4" x14ac:dyDescent="0.2">
      <c r="A886" s="16" t="str">
        <f>'Tulokset-K3'!$AD$43</f>
        <v>Heinonen Markus</v>
      </c>
      <c r="B886" s="16">
        <f>'Tulokset-K3'!$AE$43</f>
        <v>200</v>
      </c>
      <c r="C886" s="16">
        <f>'Tulokset-K3'!$AF$43</f>
        <v>0</v>
      </c>
      <c r="D886" t="str">
        <f>'Tulokset-K3'!$AD$40</f>
        <v>TKK</v>
      </c>
    </row>
    <row r="887" spans="1:4" x14ac:dyDescent="0.2">
      <c r="A887" s="16" t="str">
        <f>'Tulokset-K3'!$AD$44</f>
        <v>Häggman Ville</v>
      </c>
      <c r="B887" s="16">
        <f>'Tulokset-K3'!$AE$44</f>
        <v>207</v>
      </c>
      <c r="C887" s="16">
        <f>'Tulokset-K3'!$AF$44</f>
        <v>2</v>
      </c>
      <c r="D887" t="str">
        <f>'Tulokset-K3'!$AD$40</f>
        <v>TKK</v>
      </c>
    </row>
    <row r="888" spans="1:4" x14ac:dyDescent="0.2">
      <c r="A888" s="16" t="str">
        <f>'Tulokset-K3'!$AD$45</f>
        <v>Salonen Petteri</v>
      </c>
      <c r="B888" s="16">
        <f>'Tulokset-K3'!$AE$45</f>
        <v>229</v>
      </c>
      <c r="C888" s="16">
        <f>'Tulokset-K3'!$AF$45</f>
        <v>0</v>
      </c>
      <c r="D888" t="str">
        <f>'Tulokset-K3'!$AD$40</f>
        <v>TKK</v>
      </c>
    </row>
    <row r="889" spans="1:4" x14ac:dyDescent="0.2">
      <c r="A889" s="16" t="str">
        <f>'Tulokset-K3'!$AD$46</f>
        <v>Lahti Jarno</v>
      </c>
      <c r="B889" s="16">
        <f>'Tulokset-K3'!$AE$46</f>
        <v>228</v>
      </c>
      <c r="C889" s="16">
        <f>'Tulokset-K3'!$AF$46</f>
        <v>0</v>
      </c>
      <c r="D889" t="str">
        <f>'Tulokset-K3'!$AD$40</f>
        <v>TKK</v>
      </c>
    </row>
    <row r="890" spans="1:4" x14ac:dyDescent="0.2">
      <c r="A890" s="16" t="str">
        <f>'Tulokset-K3'!$Z$53</f>
        <v>Pirhonen Jarkko</v>
      </c>
      <c r="B890" s="16">
        <f>'Tulokset-K3'!$AA$53</f>
        <v>197</v>
      </c>
      <c r="C890" s="16">
        <f>'Tulokset-K3'!$AB$53</f>
        <v>0</v>
      </c>
      <c r="D890" t="str">
        <f>'Tulokset-K3'!$Z$51</f>
        <v>BcStory</v>
      </c>
    </row>
    <row r="891" spans="1:4" x14ac:dyDescent="0.2">
      <c r="A891" s="16" t="str">
        <f>'Tulokset-K3'!$Z$54</f>
        <v>Haldén Niko</v>
      </c>
      <c r="B891" s="16">
        <f>'Tulokset-K3'!$AA$54</f>
        <v>197</v>
      </c>
      <c r="C891" s="16">
        <f>'Tulokset-K3'!$AB$54</f>
        <v>2</v>
      </c>
      <c r="D891" t="str">
        <f>'Tulokset-K3'!$Z$51</f>
        <v>BcStory</v>
      </c>
    </row>
    <row r="892" spans="1:4" x14ac:dyDescent="0.2">
      <c r="A892" s="16" t="str">
        <f>'Tulokset-K3'!$Z$55</f>
        <v>Keskiruokanen Markus</v>
      </c>
      <c r="B892" s="16">
        <f>'Tulokset-K3'!$AA$55</f>
        <v>222</v>
      </c>
      <c r="C892" s="16">
        <f>'Tulokset-K3'!$AB$55</f>
        <v>2</v>
      </c>
      <c r="D892" t="str">
        <f>'Tulokset-K3'!$Z$51</f>
        <v>BcStory</v>
      </c>
    </row>
    <row r="893" spans="1:4" x14ac:dyDescent="0.2">
      <c r="A893" s="16" t="str">
        <f>'Tulokset-K3'!$Z$56</f>
        <v>Salomaa Kaaron</v>
      </c>
      <c r="B893" s="16">
        <f>'Tulokset-K3'!$AA$56</f>
        <v>208</v>
      </c>
      <c r="C893" s="16">
        <f>'Tulokset-K3'!$AB$56</f>
        <v>2</v>
      </c>
      <c r="D893" t="str">
        <f>'Tulokset-K3'!$Z$51</f>
        <v>BcStory</v>
      </c>
    </row>
    <row r="894" spans="1:4" x14ac:dyDescent="0.2">
      <c r="A894" s="16" t="str">
        <f>'Tulokset-K3'!$Z$57</f>
        <v>Juutilainen Santtu</v>
      </c>
      <c r="B894" s="16">
        <f>'Tulokset-K3'!$AA$57</f>
        <v>217</v>
      </c>
      <c r="C894" s="16">
        <f>'Tulokset-K3'!$AB$57</f>
        <v>2</v>
      </c>
      <c r="D894" t="str">
        <f>'Tulokset-K3'!$Z$51</f>
        <v>BcStory</v>
      </c>
    </row>
    <row r="895" spans="1:4" x14ac:dyDescent="0.2">
      <c r="A895" s="16" t="str">
        <f>'Tulokset-K3'!$AD$53</f>
        <v>Tahvanainen Santtu</v>
      </c>
      <c r="B895" s="16">
        <f>'Tulokset-K3'!$AE$53</f>
        <v>229</v>
      </c>
      <c r="C895" s="16">
        <f>'Tulokset-K3'!$AF$53</f>
        <v>2</v>
      </c>
      <c r="D895" t="str">
        <f>'Tulokset-K3'!$AD$51</f>
        <v>Bay</v>
      </c>
    </row>
    <row r="896" spans="1:4" x14ac:dyDescent="0.2">
      <c r="A896" s="16" t="str">
        <f>'Tulokset-K3'!$AD$54</f>
        <v>Leskinen Simo</v>
      </c>
      <c r="B896" s="16">
        <f>'Tulokset-K3'!$AE$54</f>
        <v>160</v>
      </c>
      <c r="C896" s="16">
        <f>'Tulokset-K3'!$AF$54</f>
        <v>0</v>
      </c>
      <c r="D896" t="str">
        <f>'Tulokset-K3'!$AD$51</f>
        <v>Bay</v>
      </c>
    </row>
    <row r="897" spans="1:4" x14ac:dyDescent="0.2">
      <c r="A897" s="16" t="str">
        <f>'Tulokset-K3'!$AD$55</f>
        <v>Leskinen Roni</v>
      </c>
      <c r="B897" s="16">
        <f>'Tulokset-K3'!$AE$55</f>
        <v>210</v>
      </c>
      <c r="C897" s="16">
        <f>'Tulokset-K3'!$AF$55</f>
        <v>0</v>
      </c>
      <c r="D897" t="str">
        <f>'Tulokset-K3'!$AD$51</f>
        <v>Bay</v>
      </c>
    </row>
    <row r="898" spans="1:4" x14ac:dyDescent="0.2">
      <c r="A898" s="16" t="str">
        <f>'Tulokset-K3'!$AD$56</f>
        <v>Ahokas Jesse</v>
      </c>
      <c r="B898" s="16">
        <f>'Tulokset-K3'!$AE$56</f>
        <v>148</v>
      </c>
      <c r="C898" s="16">
        <f>'Tulokset-K3'!$AF$56</f>
        <v>0</v>
      </c>
      <c r="D898" t="str">
        <f>'Tulokset-K3'!$AD$51</f>
        <v>Bay</v>
      </c>
    </row>
    <row r="899" spans="1:4" x14ac:dyDescent="0.2">
      <c r="A899" s="16" t="str">
        <f>'Tulokset-K3'!$AD$57</f>
        <v>Laine Henry</v>
      </c>
      <c r="B899" s="16">
        <f>'Tulokset-K3'!$AE$57</f>
        <v>189</v>
      </c>
      <c r="C899" s="16">
        <f>'Tulokset-K3'!$AF$57</f>
        <v>0</v>
      </c>
      <c r="D899" t="str">
        <f>'Tulokset-K3'!$AD$51</f>
        <v>Bay</v>
      </c>
    </row>
    <row r="900" spans="1:4" x14ac:dyDescent="0.2">
      <c r="A900" s="16" t="str">
        <f>'Tulokset-K3'!$Z$64</f>
        <v>Hilokoski Karo</v>
      </c>
      <c r="B900" s="16">
        <f>'Tulokset-K3'!$AA$64</f>
        <v>244</v>
      </c>
      <c r="C900" s="16">
        <f>'Tulokset-K3'!$AB$64</f>
        <v>2</v>
      </c>
      <c r="D900" t="str">
        <f>'Tulokset-K3'!$Z$62</f>
        <v>Patteri</v>
      </c>
    </row>
    <row r="901" spans="1:4" x14ac:dyDescent="0.2">
      <c r="A901" s="16" t="str">
        <f>'Tulokset-K3'!$Z$65</f>
        <v>Teivainen Tommi</v>
      </c>
      <c r="B901" s="16">
        <f>'Tulokset-K3'!$AA$65</f>
        <v>217</v>
      </c>
      <c r="C901" s="16">
        <f>'Tulokset-K3'!$AB$65</f>
        <v>2</v>
      </c>
      <c r="D901" t="str">
        <f>'Tulokset-K3'!$Z$62</f>
        <v>Patteri</v>
      </c>
    </row>
    <row r="902" spans="1:4" x14ac:dyDescent="0.2">
      <c r="A902" s="16" t="str">
        <f>'Tulokset-K3'!$Z$66</f>
        <v>Ros Sebastian</v>
      </c>
      <c r="B902" s="16">
        <f>'Tulokset-K3'!$AA$66</f>
        <v>172</v>
      </c>
      <c r="C902" s="16">
        <f>'Tulokset-K3'!$AB$66</f>
        <v>0</v>
      </c>
      <c r="D902" t="str">
        <f>'Tulokset-K3'!$Z$62</f>
        <v>Patteri</v>
      </c>
    </row>
    <row r="903" spans="1:4" x14ac:dyDescent="0.2">
      <c r="A903" s="16" t="str">
        <f>'Tulokset-K3'!$Z$67</f>
        <v>Javanainen Sami</v>
      </c>
      <c r="B903" s="16">
        <f>'Tulokset-K3'!$AA$67</f>
        <v>193</v>
      </c>
      <c r="C903" s="16">
        <f>'Tulokset-K3'!$AB$67</f>
        <v>0</v>
      </c>
      <c r="D903" t="str">
        <f>'Tulokset-K3'!$Z$62</f>
        <v>Patteri</v>
      </c>
    </row>
    <row r="904" spans="1:4" x14ac:dyDescent="0.2">
      <c r="A904" s="16" t="str">
        <f>'Tulokset-K3'!$Z$68</f>
        <v>Toivonen Toni</v>
      </c>
      <c r="B904" s="16">
        <f>'Tulokset-K3'!$AA$68</f>
        <v>231</v>
      </c>
      <c r="C904" s="16">
        <f>'Tulokset-K3'!$AB$68</f>
        <v>0</v>
      </c>
      <c r="D904" t="str">
        <f>'Tulokset-K3'!$Z$62</f>
        <v>Patteri</v>
      </c>
    </row>
    <row r="905" spans="1:4" x14ac:dyDescent="0.2">
      <c r="A905" s="16" t="str">
        <f>'Tulokset-K3'!$AD$64</f>
        <v>Marjakangas Jarno</v>
      </c>
      <c r="B905" s="16">
        <f>'Tulokset-K3'!$AE$64</f>
        <v>186</v>
      </c>
      <c r="C905" s="16">
        <f>'Tulokset-K3'!$AF$64</f>
        <v>0</v>
      </c>
      <c r="D905" t="str">
        <f>'Tulokset-K3'!$AD$62</f>
        <v>TPS</v>
      </c>
    </row>
    <row r="906" spans="1:4" x14ac:dyDescent="0.2">
      <c r="A906" s="16" t="str">
        <f>'Tulokset-K3'!$AD$65</f>
        <v>Hilden Kai</v>
      </c>
      <c r="B906" s="16">
        <f>'Tulokset-K3'!$AE$65</f>
        <v>205</v>
      </c>
      <c r="C906" s="16">
        <f>'Tulokset-K3'!$AF$65</f>
        <v>0</v>
      </c>
      <c r="D906" t="str">
        <f>'Tulokset-K3'!$AD$62</f>
        <v>TPS</v>
      </c>
    </row>
    <row r="907" spans="1:4" x14ac:dyDescent="0.2">
      <c r="A907" s="16" t="str">
        <f>'Tulokset-K3'!$AD$66</f>
        <v>Oksman Karri</v>
      </c>
      <c r="B907" s="16">
        <f>'Tulokset-K3'!$AE$66</f>
        <v>210</v>
      </c>
      <c r="C907" s="16">
        <f>'Tulokset-K3'!$AF$66</f>
        <v>2</v>
      </c>
      <c r="D907" t="str">
        <f>'Tulokset-K3'!$AD$62</f>
        <v>TPS</v>
      </c>
    </row>
    <row r="908" spans="1:4" x14ac:dyDescent="0.2">
      <c r="A908" s="16" t="str">
        <f>'Tulokset-K3'!$AD$67</f>
        <v>Rikkola Juuso</v>
      </c>
      <c r="B908" s="16">
        <f>'Tulokset-K3'!$AE$67</f>
        <v>241</v>
      </c>
      <c r="C908" s="16">
        <f>'Tulokset-K3'!$AF$67</f>
        <v>2</v>
      </c>
      <c r="D908" t="str">
        <f>'Tulokset-K3'!$AD$62</f>
        <v>TPS</v>
      </c>
    </row>
    <row r="909" spans="1:4" x14ac:dyDescent="0.2">
      <c r="A909" s="16" t="str">
        <f>'Tulokset-K3'!$AD$68</f>
        <v>Ranta Tony</v>
      </c>
      <c r="B909" s="16">
        <f>'Tulokset-K3'!$AE$68</f>
        <v>257</v>
      </c>
      <c r="C909" s="16">
        <f>'Tulokset-K3'!$AF$68</f>
        <v>2</v>
      </c>
      <c r="D909" t="str">
        <f>'Tulokset-K3'!$AD$62</f>
        <v>TPS</v>
      </c>
    </row>
    <row r="910" spans="1:4" x14ac:dyDescent="0.2">
      <c r="A910" s="16" t="str">
        <f>'Tulokset-K3'!$AH$9</f>
        <v>Lehtonen Kimmo</v>
      </c>
      <c r="B910" s="16">
        <f>'Tulokset-K3'!$AI$9</f>
        <v>258</v>
      </c>
      <c r="C910" s="16">
        <f>'Tulokset-K3'!$AJ$9</f>
        <v>2</v>
      </c>
      <c r="D910" t="str">
        <f>'Tulokset-K3'!$AH$7</f>
        <v>GB</v>
      </c>
    </row>
    <row r="911" spans="1:4" x14ac:dyDescent="0.2">
      <c r="A911" s="16" t="str">
        <f>'Tulokset-K3'!$AH$10</f>
        <v>Saikkala Leevi</v>
      </c>
      <c r="B911" s="16">
        <f>'Tulokset-K3'!$AI$10</f>
        <v>222</v>
      </c>
      <c r="C911" s="16">
        <f>'Tulokset-K3'!$AJ$10</f>
        <v>2</v>
      </c>
      <c r="D911" t="str">
        <f>'Tulokset-K3'!$AH$7</f>
        <v>GB</v>
      </c>
    </row>
    <row r="912" spans="1:4" x14ac:dyDescent="0.2">
      <c r="A912" s="16" t="str">
        <f>'Tulokset-K3'!$AH$11</f>
        <v>Pajari Olli-Pekka</v>
      </c>
      <c r="B912" s="16">
        <f>'Tulokset-K3'!$AI$11</f>
        <v>185</v>
      </c>
      <c r="C912" s="16">
        <f>'Tulokset-K3'!$AJ$11</f>
        <v>0</v>
      </c>
      <c r="D912" t="str">
        <f>'Tulokset-K3'!$AH$7</f>
        <v>GB</v>
      </c>
    </row>
    <row r="913" spans="1:4" x14ac:dyDescent="0.2">
      <c r="A913" s="16" t="str">
        <f>'Tulokset-K3'!$AH$12</f>
        <v>Puharinen Pyry</v>
      </c>
      <c r="B913" s="16">
        <f>'Tulokset-K3'!$AI$12</f>
        <v>168</v>
      </c>
      <c r="C913" s="16">
        <f>'Tulokset-K3'!$AJ$12</f>
        <v>0</v>
      </c>
      <c r="D913" t="str">
        <f>'Tulokset-K3'!$AH$7</f>
        <v>GB</v>
      </c>
    </row>
    <row r="914" spans="1:4" x14ac:dyDescent="0.2">
      <c r="A914" s="16" t="str">
        <f>'Tulokset-K3'!$AH$13</f>
        <v>Putkisto Teemu</v>
      </c>
      <c r="B914" s="16">
        <f>'Tulokset-K3'!$AI$13</f>
        <v>225</v>
      </c>
      <c r="C914" s="16">
        <f>'Tulokset-K3'!$AJ$13</f>
        <v>2</v>
      </c>
      <c r="D914" t="str">
        <f>'Tulokset-K3'!$AH$7</f>
        <v>GB</v>
      </c>
    </row>
    <row r="915" spans="1:4" x14ac:dyDescent="0.2">
      <c r="A915" s="16" t="str">
        <f>'Tulokset-K3'!$AL$9</f>
        <v>Juselius Matti</v>
      </c>
      <c r="B915" s="16">
        <f>'Tulokset-K3'!$AM$9</f>
        <v>202</v>
      </c>
      <c r="C915" s="16">
        <f>'Tulokset-K3'!$AN$9</f>
        <v>0</v>
      </c>
      <c r="D915" t="str">
        <f>'Tulokset-K3'!$AL$7</f>
        <v>RäMe</v>
      </c>
    </row>
    <row r="916" spans="1:4" x14ac:dyDescent="0.2">
      <c r="A916" s="16" t="str">
        <f>'Tulokset-K3'!$AL$10</f>
        <v>Huusko Kalle</v>
      </c>
      <c r="B916" s="16">
        <f>'Tulokset-K3'!$AM$10</f>
        <v>200</v>
      </c>
      <c r="C916" s="16">
        <f>'Tulokset-K3'!$AN$10</f>
        <v>0</v>
      </c>
      <c r="D916" t="str">
        <f>'Tulokset-K3'!$AL$7</f>
        <v>RäMe</v>
      </c>
    </row>
    <row r="917" spans="1:4" x14ac:dyDescent="0.2">
      <c r="A917" s="16" t="str">
        <f>'Tulokset-K3'!$AL$11</f>
        <v>Kuparinen Kari</v>
      </c>
      <c r="B917" s="16">
        <f>'Tulokset-K3'!$AM$11</f>
        <v>200</v>
      </c>
      <c r="C917" s="16">
        <f>'Tulokset-K3'!$AN$11</f>
        <v>2</v>
      </c>
      <c r="D917" t="str">
        <f>'Tulokset-K3'!$AL$7</f>
        <v>RäMe</v>
      </c>
    </row>
    <row r="918" spans="1:4" x14ac:dyDescent="0.2">
      <c r="A918" s="16" t="str">
        <f>'Tulokset-K3'!$AL$12</f>
        <v>Hyrkkö Eemil</v>
      </c>
      <c r="B918" s="16">
        <f>'Tulokset-K3'!$AM$12</f>
        <v>219</v>
      </c>
      <c r="C918" s="16">
        <f>'Tulokset-K3'!$AN$12</f>
        <v>2</v>
      </c>
      <c r="D918" t="str">
        <f>'Tulokset-K3'!$AL$7</f>
        <v>RäMe</v>
      </c>
    </row>
    <row r="919" spans="1:4" x14ac:dyDescent="0.2">
      <c r="A919" s="16" t="str">
        <f>'Tulokset-K3'!$AL$13</f>
        <v>Lindholm Jesse</v>
      </c>
      <c r="B919" s="16">
        <f>'Tulokset-K3'!$AM$13</f>
        <v>205</v>
      </c>
      <c r="C919" s="16">
        <f>'Tulokset-K3'!$AN$13</f>
        <v>0</v>
      </c>
      <c r="D919" t="str">
        <f>'Tulokset-K3'!$AL$7</f>
        <v>RäMe</v>
      </c>
    </row>
    <row r="920" spans="1:4" x14ac:dyDescent="0.2">
      <c r="A920" s="16" t="str">
        <f>'Tulokset-K3'!$AH$20</f>
        <v>Oksanen Joni</v>
      </c>
      <c r="B920" s="16">
        <f>'Tulokset-K3'!$AI$20</f>
        <v>181</v>
      </c>
      <c r="C920" s="16">
        <f>'Tulokset-K3'!$AJ$20</f>
        <v>0</v>
      </c>
      <c r="D920" t="str">
        <f>'Tulokset-K3'!$AH$18</f>
        <v>AllStars</v>
      </c>
    </row>
    <row r="921" spans="1:4" x14ac:dyDescent="0.2">
      <c r="A921" s="16" t="str">
        <f>'Tulokset-K3'!$AH$21</f>
        <v>Oksanen Mika</v>
      </c>
      <c r="B921" s="16">
        <f>'Tulokset-K3'!$AI$21</f>
        <v>236</v>
      </c>
      <c r="C921" s="16">
        <f>'Tulokset-K3'!$AJ$21</f>
        <v>1</v>
      </c>
      <c r="D921" t="str">
        <f>'Tulokset-K3'!$AH$18</f>
        <v>AllStars</v>
      </c>
    </row>
    <row r="922" spans="1:4" x14ac:dyDescent="0.2">
      <c r="A922" s="16" t="str">
        <f>'Tulokset-K3'!$AH$22</f>
        <v>Susiluoto Sebastian</v>
      </c>
      <c r="B922" s="16">
        <f>'Tulokset-K3'!$AI$22</f>
        <v>214</v>
      </c>
      <c r="C922" s="16">
        <f>'Tulokset-K3'!$AJ$22</f>
        <v>0</v>
      </c>
      <c r="D922" t="str">
        <f>'Tulokset-K3'!$AH$18</f>
        <v>AllStars</v>
      </c>
    </row>
    <row r="923" spans="1:4" x14ac:dyDescent="0.2">
      <c r="A923" s="16" t="str">
        <f>'Tulokset-K3'!$AH$23</f>
        <v>Mukkula Rami</v>
      </c>
      <c r="B923" s="16">
        <f>'Tulokset-K3'!$AI$23</f>
        <v>227</v>
      </c>
      <c r="C923" s="16">
        <f>'Tulokset-K3'!$AJ$23</f>
        <v>0</v>
      </c>
      <c r="D923" t="str">
        <f>'Tulokset-K3'!$AH$18</f>
        <v>AllStars</v>
      </c>
    </row>
    <row r="924" spans="1:4" x14ac:dyDescent="0.2">
      <c r="A924" s="16" t="str">
        <f>'Tulokset-K3'!$AH$24</f>
        <v>Oksanen Niko</v>
      </c>
      <c r="B924" s="16">
        <f>'Tulokset-K3'!$AI$24</f>
        <v>194</v>
      </c>
      <c r="C924" s="16">
        <f>'Tulokset-K3'!$AJ$24</f>
        <v>2</v>
      </c>
      <c r="D924" t="str">
        <f>'Tulokset-K3'!$AH$18</f>
        <v>AllStars</v>
      </c>
    </row>
    <row r="925" spans="1:4" x14ac:dyDescent="0.2">
      <c r="A925" s="16" t="str">
        <f>'Tulokset-K3'!$AL$20</f>
        <v>Pirhonen Jarkko</v>
      </c>
      <c r="B925" s="16">
        <f>'Tulokset-K3'!$AM$20</f>
        <v>204</v>
      </c>
      <c r="C925" s="16">
        <f>'Tulokset-K3'!$AN$20</f>
        <v>2</v>
      </c>
      <c r="D925" t="str">
        <f>'Tulokset-K3'!$AL$18</f>
        <v>BcStory</v>
      </c>
    </row>
    <row r="926" spans="1:4" x14ac:dyDescent="0.2">
      <c r="A926" s="16" t="str">
        <f>'Tulokset-K3'!$AL$21</f>
        <v>Haldén Niko</v>
      </c>
      <c r="B926" s="16">
        <f>'Tulokset-K3'!$AM$21</f>
        <v>236</v>
      </c>
      <c r="C926" s="16">
        <f>'Tulokset-K3'!$AN$21</f>
        <v>1</v>
      </c>
      <c r="D926" t="str">
        <f>'Tulokset-K3'!$AL$18</f>
        <v>BcStory</v>
      </c>
    </row>
    <row r="927" spans="1:4" x14ac:dyDescent="0.2">
      <c r="A927" s="16" t="str">
        <f>'Tulokset-K3'!$AL$22</f>
        <v>Keskiruokanen Markus</v>
      </c>
      <c r="B927" s="16">
        <f>'Tulokset-K3'!$AM$22</f>
        <v>245</v>
      </c>
      <c r="C927" s="16">
        <f>'Tulokset-K3'!$AN$22</f>
        <v>2</v>
      </c>
      <c r="D927" t="str">
        <f>'Tulokset-K3'!$AL$18</f>
        <v>BcStory</v>
      </c>
    </row>
    <row r="928" spans="1:4" x14ac:dyDescent="0.2">
      <c r="A928" s="16" t="str">
        <f>'Tulokset-K3'!$AL$23</f>
        <v>Salomaa Kaaron</v>
      </c>
      <c r="B928" s="16">
        <f>'Tulokset-K3'!$AM$23</f>
        <v>279</v>
      </c>
      <c r="C928" s="16">
        <f>'Tulokset-K3'!$AN$23</f>
        <v>2</v>
      </c>
      <c r="D928" t="str">
        <f>'Tulokset-K3'!$AL$18</f>
        <v>BcStory</v>
      </c>
    </row>
    <row r="929" spans="1:4" x14ac:dyDescent="0.2">
      <c r="A929" s="16" t="str">
        <f>'Tulokset-K3'!$AL$24</f>
        <v>Juutilainen Santtu</v>
      </c>
      <c r="B929" s="16">
        <f>'Tulokset-K3'!$AM$24</f>
        <v>182</v>
      </c>
      <c r="C929" s="16">
        <f>'Tulokset-K3'!$AN$24</f>
        <v>0</v>
      </c>
      <c r="D929" t="str">
        <f>'Tulokset-K3'!$AL$18</f>
        <v>BcStory</v>
      </c>
    </row>
    <row r="930" spans="1:4" x14ac:dyDescent="0.2">
      <c r="A930" s="16" t="str">
        <f>'Tulokset-K3'!$AH$31</f>
        <v>Ranta Tony</v>
      </c>
      <c r="B930" s="16">
        <f>'Tulokset-K3'!$AI$31</f>
        <v>216</v>
      </c>
      <c r="C930" s="16">
        <f>'Tulokset-K3'!$AJ$31</f>
        <v>2</v>
      </c>
      <c r="D930" t="str">
        <f>'Tulokset-K3'!$AH$29</f>
        <v>TPS</v>
      </c>
    </row>
    <row r="931" spans="1:4" x14ac:dyDescent="0.2">
      <c r="A931" s="16" t="str">
        <f>'Tulokset-K3'!$AH$32</f>
        <v>Hilden Kai</v>
      </c>
      <c r="B931" s="16">
        <f>'Tulokset-K3'!$AI$32</f>
        <v>264</v>
      </c>
      <c r="C931" s="16">
        <f>'Tulokset-K3'!$AJ$32</f>
        <v>2</v>
      </c>
      <c r="D931" t="str">
        <f>'Tulokset-K3'!$AH$29</f>
        <v>TPS</v>
      </c>
    </row>
    <row r="932" spans="1:4" x14ac:dyDescent="0.2">
      <c r="A932" s="16" t="str">
        <f>'Tulokset-K3'!$AH$33</f>
        <v>Oksman Karri</v>
      </c>
      <c r="B932" s="16">
        <f>'Tulokset-K3'!$AI$33</f>
        <v>170</v>
      </c>
      <c r="C932" s="16">
        <f>'Tulokset-K3'!$AJ$33</f>
        <v>0</v>
      </c>
      <c r="D932" t="str">
        <f>'Tulokset-K3'!$AH$29</f>
        <v>TPS</v>
      </c>
    </row>
    <row r="933" spans="1:4" x14ac:dyDescent="0.2">
      <c r="A933" s="16" t="str">
        <f>'Tulokset-K3'!$AH$34</f>
        <v>Rikkola Juuso</v>
      </c>
      <c r="B933" s="16">
        <f>'Tulokset-K3'!$AI$34</f>
        <v>257</v>
      </c>
      <c r="C933" s="16">
        <f>'Tulokset-K3'!$AJ$34</f>
        <v>2</v>
      </c>
      <c r="D933" t="str">
        <f>'Tulokset-K3'!$AH$29</f>
        <v>TPS</v>
      </c>
    </row>
    <row r="934" spans="1:4" x14ac:dyDescent="0.2">
      <c r="A934" s="16" t="str">
        <f>'Tulokset-K3'!$AH$35</f>
        <v>Kallio Jesse</v>
      </c>
      <c r="B934" s="16">
        <f>'Tulokset-K3'!$AI$35</f>
        <v>229</v>
      </c>
      <c r="C934" s="16">
        <f>'Tulokset-K3'!$AJ$35</f>
        <v>0</v>
      </c>
      <c r="D934" t="str">
        <f>'Tulokset-K3'!$AH$29</f>
        <v>TPS</v>
      </c>
    </row>
    <row r="935" spans="1:4" x14ac:dyDescent="0.2">
      <c r="A935" s="16" t="str">
        <f>'Tulokset-K3'!$AL$31</f>
        <v>Käyhkö Tomas</v>
      </c>
      <c r="B935" s="16">
        <f>'Tulokset-K3'!$AM$31</f>
        <v>199</v>
      </c>
      <c r="C935" s="16">
        <f>'Tulokset-K3'!$AN$31</f>
        <v>0</v>
      </c>
      <c r="D935" t="str">
        <f>'Tulokset-K3'!$AL$29</f>
        <v>Mainarit</v>
      </c>
    </row>
    <row r="936" spans="1:4" x14ac:dyDescent="0.2">
      <c r="A936" s="16" t="str">
        <f>'Tulokset-K3'!$AL$32</f>
        <v>Juutilainen Lenni</v>
      </c>
      <c r="B936" s="16">
        <f>'Tulokset-K3'!$AM$32</f>
        <v>192</v>
      </c>
      <c r="C936" s="16">
        <f>'Tulokset-K3'!$AN$32</f>
        <v>0</v>
      </c>
      <c r="D936" t="str">
        <f>'Tulokset-K3'!$AL$29</f>
        <v>Mainarit</v>
      </c>
    </row>
    <row r="937" spans="1:4" x14ac:dyDescent="0.2">
      <c r="A937" s="16" t="str">
        <f>'Tulokset-K3'!$AL$33</f>
        <v>Hirvonen Mikko</v>
      </c>
      <c r="B937" s="16">
        <f>'Tulokset-K3'!$AM$33</f>
        <v>244</v>
      </c>
      <c r="C937" s="16">
        <f>'Tulokset-K3'!$AN$33</f>
        <v>2</v>
      </c>
      <c r="D937" t="str">
        <f>'Tulokset-K3'!$AL$29</f>
        <v>Mainarit</v>
      </c>
    </row>
    <row r="938" spans="1:4" x14ac:dyDescent="0.2">
      <c r="A938" s="16" t="str">
        <f>'Tulokset-K3'!$AL$34</f>
        <v>Väänänen Luukas</v>
      </c>
      <c r="B938" s="16">
        <f>'Tulokset-K3'!$AM$34</f>
        <v>244</v>
      </c>
      <c r="C938" s="16">
        <f>'Tulokset-K3'!$AN$34</f>
        <v>0</v>
      </c>
      <c r="D938" t="str">
        <f>'Tulokset-K3'!$AL$29</f>
        <v>Mainarit</v>
      </c>
    </row>
    <row r="939" spans="1:4" x14ac:dyDescent="0.2">
      <c r="A939" s="16" t="str">
        <f>'Tulokset-K3'!$AL$35</f>
        <v>Rissanen Juho</v>
      </c>
      <c r="B939" s="16">
        <f>'Tulokset-K3'!$AM$35</f>
        <v>233</v>
      </c>
      <c r="C939" s="16">
        <f>'Tulokset-K3'!$AN$35</f>
        <v>2</v>
      </c>
      <c r="D939" t="str">
        <f>'Tulokset-K3'!$AL$29</f>
        <v>Mainarit</v>
      </c>
    </row>
    <row r="940" spans="1:4" x14ac:dyDescent="0.2">
      <c r="A940" s="16" t="str">
        <f>'Tulokset-K3'!$AH$42</f>
        <v>Tahvanainen Santtu</v>
      </c>
      <c r="B940" s="16">
        <f>'Tulokset-K3'!$AI$42</f>
        <v>234</v>
      </c>
      <c r="C940" s="16">
        <f>'Tulokset-K3'!$AJ$42</f>
        <v>2</v>
      </c>
      <c r="D940" t="str">
        <f>'Tulokset-K3'!$AH$40</f>
        <v>Bay</v>
      </c>
    </row>
    <row r="941" spans="1:4" x14ac:dyDescent="0.2">
      <c r="A941" s="16" t="str">
        <f>'Tulokset-K3'!$AH$43</f>
        <v>Leskinen Simo</v>
      </c>
      <c r="B941" s="16">
        <f>'Tulokset-K3'!$AI$43</f>
        <v>202</v>
      </c>
      <c r="C941" s="16">
        <f>'Tulokset-K3'!$AJ$43</f>
        <v>2</v>
      </c>
      <c r="D941" t="str">
        <f>'Tulokset-K3'!$AH$40</f>
        <v>Bay</v>
      </c>
    </row>
    <row r="942" spans="1:4" x14ac:dyDescent="0.2">
      <c r="A942" s="16" t="str">
        <f>'Tulokset-K3'!$AH$44</f>
        <v>Leskinen Roni</v>
      </c>
      <c r="B942" s="16">
        <f>'Tulokset-K3'!$AI$44</f>
        <v>182</v>
      </c>
      <c r="C942" s="16">
        <f>'Tulokset-K3'!$AJ$44</f>
        <v>2</v>
      </c>
      <c r="D942" t="str">
        <f>'Tulokset-K3'!$AH$40</f>
        <v>Bay</v>
      </c>
    </row>
    <row r="943" spans="1:4" x14ac:dyDescent="0.2">
      <c r="A943" s="16" t="str">
        <f>'Tulokset-K3'!$AH$45</f>
        <v>Ahokas Jesse</v>
      </c>
      <c r="B943" s="16">
        <f>'Tulokset-K3'!$AI$45</f>
        <v>209</v>
      </c>
      <c r="C943" s="16">
        <f>'Tulokset-K3'!$AJ$45</f>
        <v>0</v>
      </c>
      <c r="D943" t="str">
        <f>'Tulokset-K3'!$AH$40</f>
        <v>Bay</v>
      </c>
    </row>
    <row r="944" spans="1:4" x14ac:dyDescent="0.2">
      <c r="A944" s="16" t="str">
        <f>'Tulokset-K3'!$AH$46</f>
        <v>Laine Henry</v>
      </c>
      <c r="B944" s="16">
        <f>'Tulokset-K3'!$AI$46</f>
        <v>221</v>
      </c>
      <c r="C944" s="16">
        <f>'Tulokset-K3'!$AJ$46</f>
        <v>2</v>
      </c>
      <c r="D944" t="str">
        <f>'Tulokset-K3'!$AH$40</f>
        <v>Bay</v>
      </c>
    </row>
    <row r="945" spans="1:4" x14ac:dyDescent="0.2">
      <c r="A945" s="16" t="str">
        <f>'Tulokset-K3'!$AL$42</f>
        <v>Luoto Timo</v>
      </c>
      <c r="B945" s="16">
        <f>'Tulokset-K3'!$AM$42</f>
        <v>168</v>
      </c>
      <c r="C945" s="16">
        <f>'Tulokset-K3'!$AN$42</f>
        <v>0</v>
      </c>
      <c r="D945" t="str">
        <f>'Tulokset-K3'!$AL$40</f>
        <v>GH</v>
      </c>
    </row>
    <row r="946" spans="1:4" x14ac:dyDescent="0.2">
      <c r="A946" s="16" t="str">
        <f>'Tulokset-K3'!$AL$43</f>
        <v>Partinen Risto</v>
      </c>
      <c r="B946" s="16">
        <f>'Tulokset-K3'!$AM$43</f>
        <v>168</v>
      </c>
      <c r="C946" s="16">
        <f>'Tulokset-K3'!$AN$43</f>
        <v>0</v>
      </c>
      <c r="D946" t="str">
        <f>'Tulokset-K3'!$AL$40</f>
        <v>GH</v>
      </c>
    </row>
    <row r="947" spans="1:4" x14ac:dyDescent="0.2">
      <c r="A947" s="16" t="str">
        <f>'Tulokset-K3'!$AL$44</f>
        <v>Päiviö Patrik</v>
      </c>
      <c r="B947" s="16">
        <f>'Tulokset-K3'!$AM$44</f>
        <v>172</v>
      </c>
      <c r="C947" s="16">
        <f>'Tulokset-K3'!$AN$44</f>
        <v>0</v>
      </c>
      <c r="D947" t="str">
        <f>'Tulokset-K3'!$AL$40</f>
        <v>GH</v>
      </c>
    </row>
    <row r="948" spans="1:4" x14ac:dyDescent="0.2">
      <c r="A948" s="16" t="str">
        <f>'Tulokset-K3'!$AL$45</f>
        <v>Melanen Markus</v>
      </c>
      <c r="B948" s="16">
        <f>'Tulokset-K3'!$AM$45</f>
        <v>256</v>
      </c>
      <c r="C948" s="16">
        <f>'Tulokset-K3'!$AN$45</f>
        <v>2</v>
      </c>
      <c r="D948" t="str">
        <f>'Tulokset-K3'!$AL$40</f>
        <v>GH</v>
      </c>
    </row>
    <row r="949" spans="1:4" x14ac:dyDescent="0.2">
      <c r="A949" s="16" t="str">
        <f>'Tulokset-K3'!$AL$46</f>
        <v>Hietarinne Klaus-Kristian</v>
      </c>
      <c r="B949" s="16">
        <f>'Tulokset-K3'!$AM$46</f>
        <v>192</v>
      </c>
      <c r="C949" s="16">
        <f>'Tulokset-K3'!$AN$46</f>
        <v>0</v>
      </c>
      <c r="D949" t="str">
        <f>'Tulokset-K3'!$AL$40</f>
        <v>GH</v>
      </c>
    </row>
    <row r="950" spans="1:4" x14ac:dyDescent="0.2">
      <c r="A950" s="16" t="str">
        <f>'Tulokset-K3'!$AH$53</f>
        <v>Hilokoski Karo</v>
      </c>
      <c r="B950" s="16">
        <f>'Tulokset-K3'!$AI$53</f>
        <v>203</v>
      </c>
      <c r="C950" s="16">
        <f>'Tulokset-K3'!$AJ$53</f>
        <v>2</v>
      </c>
      <c r="D950" t="str">
        <f>'Tulokset-K3'!$AH$51</f>
        <v>Patteri</v>
      </c>
    </row>
    <row r="951" spans="1:4" x14ac:dyDescent="0.2">
      <c r="A951" s="16" t="str">
        <f>'Tulokset-K3'!$AH$54</f>
        <v>Teivainen Tommi</v>
      </c>
      <c r="B951" s="16">
        <f>'Tulokset-K3'!$AI$54</f>
        <v>235</v>
      </c>
      <c r="C951" s="16">
        <f>'Tulokset-K3'!$AJ$54</f>
        <v>2</v>
      </c>
      <c r="D951" t="str">
        <f>'Tulokset-K3'!$AH$51</f>
        <v>Patteri</v>
      </c>
    </row>
    <row r="952" spans="1:4" x14ac:dyDescent="0.2">
      <c r="A952" s="16" t="str">
        <f>'Tulokset-K3'!$AH$55</f>
        <v>Petäjämaa Markku</v>
      </c>
      <c r="B952" s="16">
        <f>'Tulokset-K3'!$AI$55</f>
        <v>191</v>
      </c>
      <c r="C952" s="16">
        <f>'Tulokset-K3'!$AJ$55</f>
        <v>0</v>
      </c>
      <c r="D952" t="str">
        <f>'Tulokset-K3'!$AH$51</f>
        <v>Patteri</v>
      </c>
    </row>
    <row r="953" spans="1:4" x14ac:dyDescent="0.2">
      <c r="A953" s="16" t="str">
        <f>'Tulokset-K3'!$AH$56</f>
        <v>Javanainen Sami</v>
      </c>
      <c r="B953" s="16">
        <f>'Tulokset-K3'!$AI$56</f>
        <v>188</v>
      </c>
      <c r="C953" s="16">
        <f>'Tulokset-K3'!$AJ$56</f>
        <v>0</v>
      </c>
      <c r="D953" t="str">
        <f>'Tulokset-K3'!$AH$51</f>
        <v>Patteri</v>
      </c>
    </row>
    <row r="954" spans="1:4" x14ac:dyDescent="0.2">
      <c r="A954" s="16" t="str">
        <f>'Tulokset-K3'!$AH$57</f>
        <v>Toivonen Toni</v>
      </c>
      <c r="B954" s="16">
        <f>'Tulokset-K3'!$AI$57</f>
        <v>176</v>
      </c>
      <c r="C954" s="16">
        <f>'Tulokset-K3'!$AJ$57</f>
        <v>0</v>
      </c>
      <c r="D954" t="str">
        <f>'Tulokset-K3'!$AH$51</f>
        <v>Patteri</v>
      </c>
    </row>
    <row r="955" spans="1:4" x14ac:dyDescent="0.2">
      <c r="A955" s="16" t="str">
        <f>'Tulokset-K3'!$AL$53</f>
        <v>Hyytiä Tatu</v>
      </c>
      <c r="B955" s="16">
        <f>'Tulokset-K3'!$AM$53</f>
        <v>189</v>
      </c>
      <c r="C955" s="16">
        <f>'Tulokset-K3'!$AN$53</f>
        <v>0</v>
      </c>
      <c r="D955" t="str">
        <f>'Tulokset-K3'!$AL$51</f>
        <v>WRB</v>
      </c>
    </row>
    <row r="956" spans="1:4" x14ac:dyDescent="0.2">
      <c r="A956" s="16" t="str">
        <f>'Tulokset-K3'!$AL$54</f>
        <v>Tuomela Henri</v>
      </c>
      <c r="B956" s="16">
        <f>'Tulokset-K3'!$AM$54</f>
        <v>152</v>
      </c>
      <c r="C956" s="16">
        <f>'Tulokset-K3'!$AN$54</f>
        <v>0</v>
      </c>
      <c r="D956" t="str">
        <f>'Tulokset-K3'!$AL$51</f>
        <v>WRB</v>
      </c>
    </row>
    <row r="957" spans="1:4" x14ac:dyDescent="0.2">
      <c r="A957" s="16" t="str">
        <f>'Tulokset-K3'!$AL$55</f>
        <v>Röyttä Marko</v>
      </c>
      <c r="B957" s="16">
        <f>'Tulokset-K3'!$AM$55</f>
        <v>193</v>
      </c>
      <c r="C957" s="16">
        <f>'Tulokset-K3'!$AN$55</f>
        <v>2</v>
      </c>
      <c r="D957" t="str">
        <f>'Tulokset-K3'!$AL$51</f>
        <v>WRB</v>
      </c>
    </row>
    <row r="958" spans="1:4" x14ac:dyDescent="0.2">
      <c r="A958" s="16" t="str">
        <f>'Tulokset-K3'!$AL$56</f>
        <v>Tissarinen Simon</v>
      </c>
      <c r="B958" s="16">
        <f>'Tulokset-K3'!$AM$56</f>
        <v>239</v>
      </c>
      <c r="C958" s="16">
        <f>'Tulokset-K3'!$AN$56</f>
        <v>2</v>
      </c>
      <c r="D958" t="str">
        <f>'Tulokset-K3'!$AL$51</f>
        <v>WRB</v>
      </c>
    </row>
    <row r="959" spans="1:4" x14ac:dyDescent="0.2">
      <c r="A959" s="16" t="str">
        <f>'Tulokset-K3'!$AL$57</f>
        <v>Kivelä Riku-Petteri</v>
      </c>
      <c r="B959" s="16">
        <f>'Tulokset-K3'!$AM$57</f>
        <v>221</v>
      </c>
      <c r="C959" s="16">
        <f>'Tulokset-K3'!$AN$57</f>
        <v>2</v>
      </c>
      <c r="D959" t="str">
        <f>'Tulokset-K3'!$AL$51</f>
        <v>WRB</v>
      </c>
    </row>
    <row r="960" spans="1:4" x14ac:dyDescent="0.2">
      <c r="A960" s="16" t="str">
        <f>'Tulokset-K3'!$AH$64</f>
        <v>Lönnroth Patrik</v>
      </c>
      <c r="B960" s="16">
        <f>'Tulokset-K3'!$AI$64</f>
        <v>186</v>
      </c>
      <c r="C960" s="16">
        <f>'Tulokset-K3'!$AJ$64</f>
        <v>0</v>
      </c>
      <c r="D960" t="str">
        <f>'Tulokset-K3'!$AH$62</f>
        <v>Mistral</v>
      </c>
    </row>
    <row r="961" spans="1:4" x14ac:dyDescent="0.2">
      <c r="A961" s="16" t="str">
        <f>'Tulokset-K3'!$AH$65</f>
        <v>Nurminen Jukka</v>
      </c>
      <c r="B961" s="16">
        <f>'Tulokset-K3'!$AI$65</f>
        <v>225</v>
      </c>
      <c r="C961" s="16">
        <f>'Tulokset-K3'!$AJ$65</f>
        <v>0</v>
      </c>
      <c r="D961" t="str">
        <f>'Tulokset-K3'!$AH$62</f>
        <v>Mistral</v>
      </c>
    </row>
    <row r="962" spans="1:4" x14ac:dyDescent="0.2">
      <c r="A962" s="16" t="str">
        <f>'Tulokset-K3'!$AH$66</f>
        <v>Tukiainen Antti</v>
      </c>
      <c r="B962" s="16">
        <f>'Tulokset-K3'!$AI$66</f>
        <v>215</v>
      </c>
      <c r="C962" s="16">
        <f>'Tulokset-K3'!$AJ$66</f>
        <v>2</v>
      </c>
      <c r="D962" t="str">
        <f>'Tulokset-K3'!$AH$62</f>
        <v>Mistral</v>
      </c>
    </row>
    <row r="963" spans="1:4" x14ac:dyDescent="0.2">
      <c r="A963" s="16" t="str">
        <f>'Tulokset-K3'!$AH$67</f>
        <v>Sinilaakso Jarmo</v>
      </c>
      <c r="B963" s="16">
        <f>'Tulokset-K3'!$AI$67</f>
        <v>217</v>
      </c>
      <c r="C963" s="16">
        <f>'Tulokset-K3'!$AJ$67</f>
        <v>2</v>
      </c>
      <c r="D963" t="str">
        <f>'Tulokset-K3'!$AH$62</f>
        <v>Mistral</v>
      </c>
    </row>
    <row r="964" spans="1:4" x14ac:dyDescent="0.2">
      <c r="A964" s="16" t="str">
        <f>'Tulokset-K3'!$AH$68</f>
        <v>Lönnroth Magnus</v>
      </c>
      <c r="B964" s="16">
        <f>'Tulokset-K3'!$AI$68</f>
        <v>246</v>
      </c>
      <c r="C964" s="16">
        <f>'Tulokset-K3'!$AJ$68</f>
        <v>2</v>
      </c>
      <c r="D964" t="str">
        <f>'Tulokset-K3'!$AH$62</f>
        <v>Mistral</v>
      </c>
    </row>
    <row r="965" spans="1:4" x14ac:dyDescent="0.2">
      <c r="A965" s="16" t="str">
        <f>'Tulokset-K3'!$AL$64</f>
        <v>Puumala Henrik</v>
      </c>
      <c r="B965" s="16">
        <f>'Tulokset-K3'!$AM$64</f>
        <v>210</v>
      </c>
      <c r="C965" s="16">
        <f>'Tulokset-K3'!$AN$64</f>
        <v>2</v>
      </c>
      <c r="D965" t="str">
        <f>'Tulokset-K3'!$AL$62</f>
        <v>TKK</v>
      </c>
    </row>
    <row r="966" spans="1:4" x14ac:dyDescent="0.2">
      <c r="A966" s="16" t="str">
        <f>'Tulokset-K3'!$AL$65</f>
        <v>Heinonen Markus</v>
      </c>
      <c r="B966" s="16">
        <f>'Tulokset-K3'!$AM$65</f>
        <v>251</v>
      </c>
      <c r="C966" s="16">
        <f>'Tulokset-K3'!$AN$65</f>
        <v>2</v>
      </c>
      <c r="D966" t="str">
        <f>'Tulokset-K3'!$AL$62</f>
        <v>TKK</v>
      </c>
    </row>
    <row r="967" spans="1:4" x14ac:dyDescent="0.2">
      <c r="A967" s="16" t="str">
        <f>'Tulokset-K3'!$AL$66</f>
        <v>Häggman Ville</v>
      </c>
      <c r="B967" s="16">
        <f>'Tulokset-K3'!$AM$66</f>
        <v>204</v>
      </c>
      <c r="C967" s="16">
        <f>'Tulokset-K3'!$AN$66</f>
        <v>0</v>
      </c>
      <c r="D967" t="str">
        <f>'Tulokset-K3'!$AL$62</f>
        <v>TKK</v>
      </c>
    </row>
    <row r="968" spans="1:4" x14ac:dyDescent="0.2">
      <c r="A968" s="16" t="str">
        <f>'Tulokset-K3'!$AL$67</f>
        <v>Salonen Petteri</v>
      </c>
      <c r="B968" s="16">
        <f>'Tulokset-K3'!$AM$67</f>
        <v>211</v>
      </c>
      <c r="C968" s="16">
        <f>'Tulokset-K3'!$AN$67</f>
        <v>0</v>
      </c>
      <c r="D968" t="str">
        <f>'Tulokset-K3'!$AL$62</f>
        <v>TKK</v>
      </c>
    </row>
    <row r="969" spans="1:4" x14ac:dyDescent="0.2">
      <c r="A969" s="16" t="str">
        <f>'Tulokset-K3'!$AL$68</f>
        <v>Lahti Jarno</v>
      </c>
      <c r="B969" s="16">
        <f>'Tulokset-K3'!$AM$68</f>
        <v>235</v>
      </c>
      <c r="C969" s="16">
        <f>'Tulokset-K3'!$AN$68</f>
        <v>0</v>
      </c>
      <c r="D969" t="str">
        <f>'Tulokset-K3'!$AL$62</f>
        <v>TKK</v>
      </c>
    </row>
    <row r="970" spans="1:4" x14ac:dyDescent="0.2">
      <c r="A970" s="16" t="str">
        <f>'Tulokset-K3'!$AP$9</f>
        <v>Puumala Henrik</v>
      </c>
      <c r="B970" s="16">
        <f>'Tulokset-K3'!$AQ$9</f>
        <v>168</v>
      </c>
      <c r="C970" s="16">
        <f>'Tulokset-K3'!$AR$9</f>
        <v>0</v>
      </c>
      <c r="D970" t="str">
        <f>'Tulokset-K3'!$AP$7</f>
        <v>TKK</v>
      </c>
    </row>
    <row r="971" spans="1:4" x14ac:dyDescent="0.2">
      <c r="A971" s="16" t="str">
        <f>'Tulokset-K3'!$AP$10</f>
        <v>Heinonen Markus</v>
      </c>
      <c r="B971" s="16">
        <f>'Tulokset-K3'!$AQ$10</f>
        <v>176</v>
      </c>
      <c r="C971" s="16">
        <f>'Tulokset-K3'!$AR$10</f>
        <v>0</v>
      </c>
      <c r="D971" t="str">
        <f>'Tulokset-K3'!$AP$7</f>
        <v>TKK</v>
      </c>
    </row>
    <row r="972" spans="1:4" x14ac:dyDescent="0.2">
      <c r="A972" s="16" t="str">
        <f>'Tulokset-K3'!$AP$11</f>
        <v>Häggman Ville</v>
      </c>
      <c r="B972" s="16">
        <f>'Tulokset-K3'!$AQ$11</f>
        <v>186</v>
      </c>
      <c r="C972" s="16">
        <f>'Tulokset-K3'!$AR$11</f>
        <v>0</v>
      </c>
      <c r="D972" t="str">
        <f>'Tulokset-K3'!$AP$7</f>
        <v>TKK</v>
      </c>
    </row>
    <row r="973" spans="1:4" x14ac:dyDescent="0.2">
      <c r="A973" s="16" t="str">
        <f>'Tulokset-K3'!$AP$12</f>
        <v>Salonen Petteri</v>
      </c>
      <c r="B973" s="16">
        <f>'Tulokset-K3'!$AQ$12</f>
        <v>204</v>
      </c>
      <c r="C973" s="16">
        <f>'Tulokset-K3'!$AR$12</f>
        <v>2</v>
      </c>
      <c r="D973" t="str">
        <f>'Tulokset-K3'!$AP$7</f>
        <v>TKK</v>
      </c>
    </row>
    <row r="974" spans="1:4" x14ac:dyDescent="0.2">
      <c r="A974" s="16" t="str">
        <f>'Tulokset-K3'!$AP$13</f>
        <v>Lahti Jarno</v>
      </c>
      <c r="B974" s="16">
        <f>'Tulokset-K3'!$AQ$13</f>
        <v>189</v>
      </c>
      <c r="C974" s="16">
        <f>'Tulokset-K3'!$AR$13</f>
        <v>2</v>
      </c>
      <c r="D974" t="str">
        <f>'Tulokset-K3'!$AP$7</f>
        <v>TKK</v>
      </c>
    </row>
    <row r="975" spans="1:4" x14ac:dyDescent="0.2">
      <c r="A975" s="16" t="str">
        <f>'Tulokset-K3'!$AT$9</f>
        <v>Tahvanainen Santtu</v>
      </c>
      <c r="B975" s="16">
        <f>'Tulokset-K3'!$AU$9</f>
        <v>243</v>
      </c>
      <c r="C975" s="16">
        <f>'Tulokset-K3'!$AV$9</f>
        <v>2</v>
      </c>
      <c r="D975" t="str">
        <f>'Tulokset-K3'!$AT$7</f>
        <v>Bay</v>
      </c>
    </row>
    <row r="976" spans="1:4" x14ac:dyDescent="0.2">
      <c r="A976" s="16" t="str">
        <f>'Tulokset-K3'!$AT$10</f>
        <v>Leskinen Simo</v>
      </c>
      <c r="B976" s="16">
        <f>'Tulokset-K3'!$AU$10</f>
        <v>187</v>
      </c>
      <c r="C976" s="16">
        <f>'Tulokset-K3'!$AV$10</f>
        <v>2</v>
      </c>
      <c r="D976" t="str">
        <f>'Tulokset-K3'!$AT$7</f>
        <v>Bay</v>
      </c>
    </row>
    <row r="977" spans="1:4" x14ac:dyDescent="0.2">
      <c r="A977" s="16" t="str">
        <f>'Tulokset-K3'!$AT$11</f>
        <v>Leskinen Roni</v>
      </c>
      <c r="B977" s="16">
        <f>'Tulokset-K3'!$AU$11</f>
        <v>200</v>
      </c>
      <c r="C977" s="16">
        <f>'Tulokset-K3'!$AV$11</f>
        <v>2</v>
      </c>
      <c r="D977" t="str">
        <f>'Tulokset-K3'!$AT$7</f>
        <v>Bay</v>
      </c>
    </row>
    <row r="978" spans="1:4" x14ac:dyDescent="0.2">
      <c r="A978" s="16" t="str">
        <f>'Tulokset-K3'!$AT$12</f>
        <v>Tonteri Juhani</v>
      </c>
      <c r="B978" s="16">
        <f>'Tulokset-K3'!$AU$12</f>
        <v>203</v>
      </c>
      <c r="C978" s="16">
        <f>'Tulokset-K3'!$AV$12</f>
        <v>0</v>
      </c>
      <c r="D978" t="str">
        <f>'Tulokset-K3'!$AT$7</f>
        <v>Bay</v>
      </c>
    </row>
    <row r="979" spans="1:4" x14ac:dyDescent="0.2">
      <c r="A979" s="16" t="str">
        <f>'Tulokset-K3'!$AT$13</f>
        <v>Laine Henry</v>
      </c>
      <c r="B979" s="16">
        <f>'Tulokset-K3'!$AU$13</f>
        <v>161</v>
      </c>
      <c r="C979" s="16">
        <f>'Tulokset-K3'!$AV$13</f>
        <v>0</v>
      </c>
      <c r="D979" t="str">
        <f>'Tulokset-K3'!$AT$7</f>
        <v>Bay</v>
      </c>
    </row>
    <row r="980" spans="1:4" x14ac:dyDescent="0.2">
      <c r="A980" s="16" t="str">
        <f>'Tulokset-K3'!$AP$20</f>
        <v>Lehtonen Kimmo</v>
      </c>
      <c r="B980" s="16">
        <f>'Tulokset-K3'!$AQ$20</f>
        <v>228</v>
      </c>
      <c r="C980" s="16">
        <f>'Tulokset-K3'!$AR$20</f>
        <v>2</v>
      </c>
      <c r="D980" t="str">
        <f>'Tulokset-K3'!$AP$18</f>
        <v>GB</v>
      </c>
    </row>
    <row r="981" spans="1:4" x14ac:dyDescent="0.2">
      <c r="A981" s="16" t="str">
        <f>'Tulokset-K3'!$AP$21</f>
        <v>Saikkala Leevi</v>
      </c>
      <c r="B981" s="16">
        <f>'Tulokset-K3'!$AQ$21</f>
        <v>188</v>
      </c>
      <c r="C981" s="16">
        <f>'Tulokset-K3'!$AR$21</f>
        <v>0</v>
      </c>
      <c r="D981" t="str">
        <f>'Tulokset-K3'!$AP$18</f>
        <v>GB</v>
      </c>
    </row>
    <row r="982" spans="1:4" x14ac:dyDescent="0.2">
      <c r="A982" s="16" t="str">
        <f>'Tulokset-K3'!$AP$22</f>
        <v>Pajari Olli-Pekka</v>
      </c>
      <c r="B982" s="16">
        <f>'Tulokset-K3'!$AQ$22</f>
        <v>138</v>
      </c>
      <c r="C982" s="16">
        <f>'Tulokset-K3'!$AR$22</f>
        <v>0</v>
      </c>
      <c r="D982" t="str">
        <f>'Tulokset-K3'!$AP$18</f>
        <v>GB</v>
      </c>
    </row>
    <row r="983" spans="1:4" x14ac:dyDescent="0.2">
      <c r="A983" s="16" t="str">
        <f>'Tulokset-K3'!$AP$23</f>
        <v>Puharinen Pyry</v>
      </c>
      <c r="B983" s="16">
        <f>'Tulokset-K3'!$AQ$23</f>
        <v>193</v>
      </c>
      <c r="C983" s="16">
        <f>'Tulokset-K3'!$AR$23</f>
        <v>0</v>
      </c>
      <c r="D983" t="str">
        <f>'Tulokset-K3'!$AP$18</f>
        <v>GB</v>
      </c>
    </row>
    <row r="984" spans="1:4" x14ac:dyDescent="0.2">
      <c r="A984" s="16" t="str">
        <f>'Tulokset-K3'!$AP$24</f>
        <v>Putkisto Teemu</v>
      </c>
      <c r="B984" s="16">
        <f>'Tulokset-K3'!$AQ$24</f>
        <v>204</v>
      </c>
      <c r="C984" s="16">
        <f>'Tulokset-K3'!$AR$24</f>
        <v>0</v>
      </c>
      <c r="D984" t="str">
        <f>'Tulokset-K3'!$AP$18</f>
        <v>GB</v>
      </c>
    </row>
    <row r="985" spans="1:4" x14ac:dyDescent="0.2">
      <c r="A985" s="16" t="str">
        <f>'Tulokset-K3'!$AT$20</f>
        <v>Käyhkö Tomas</v>
      </c>
      <c r="B985" s="16">
        <f>'Tulokset-K3'!$AU$20</f>
        <v>179</v>
      </c>
      <c r="C985" s="16">
        <f>'Tulokset-K3'!$AV$20</f>
        <v>0</v>
      </c>
      <c r="D985" t="str">
        <f>'Tulokset-K3'!$AT$18</f>
        <v>Mainarit</v>
      </c>
    </row>
    <row r="986" spans="1:4" x14ac:dyDescent="0.2">
      <c r="A986" s="16" t="str">
        <f>'Tulokset-K3'!$AT$21</f>
        <v>Juutilainen Lenni</v>
      </c>
      <c r="B986" s="16">
        <f>'Tulokset-K3'!$AU$21</f>
        <v>196</v>
      </c>
      <c r="C986" s="16">
        <f>'Tulokset-K3'!$AV$21</f>
        <v>2</v>
      </c>
      <c r="D986" t="str">
        <f>'Tulokset-K3'!$AT$18</f>
        <v>Mainarit</v>
      </c>
    </row>
    <row r="987" spans="1:4" x14ac:dyDescent="0.2">
      <c r="A987" s="16" t="str">
        <f>'Tulokset-K3'!$AT$22</f>
        <v>Hirvonen Mikko</v>
      </c>
      <c r="B987" s="16">
        <f>'Tulokset-K3'!$AU$22</f>
        <v>202</v>
      </c>
      <c r="C987" s="16">
        <f>'Tulokset-K3'!$AV$22</f>
        <v>2</v>
      </c>
      <c r="D987" t="str">
        <f>'Tulokset-K3'!$AT$18</f>
        <v>Mainarit</v>
      </c>
    </row>
    <row r="988" spans="1:4" x14ac:dyDescent="0.2">
      <c r="A988" s="16" t="str">
        <f>'Tulokset-K3'!$AT$23</f>
        <v>Väänänen Luukas</v>
      </c>
      <c r="B988" s="16">
        <f>'Tulokset-K3'!$AU$23</f>
        <v>213</v>
      </c>
      <c r="C988" s="16">
        <f>'Tulokset-K3'!$AV$23</f>
        <v>2</v>
      </c>
      <c r="D988" t="str">
        <f>'Tulokset-K3'!$AT$18</f>
        <v>Mainarit</v>
      </c>
    </row>
    <row r="989" spans="1:4" x14ac:dyDescent="0.2">
      <c r="A989" s="16" t="str">
        <f>'Tulokset-K3'!$AT$24</f>
        <v>Rissanen Juho</v>
      </c>
      <c r="B989" s="16">
        <f>'Tulokset-K3'!$AU$24</f>
        <v>213</v>
      </c>
      <c r="C989" s="16">
        <f>'Tulokset-K3'!$AV$24</f>
        <v>2</v>
      </c>
      <c r="D989" t="str">
        <f>'Tulokset-K3'!$AT$18</f>
        <v>Mainarit</v>
      </c>
    </row>
    <row r="990" spans="1:4" x14ac:dyDescent="0.2">
      <c r="A990" s="16" t="str">
        <f>'Tulokset-K3'!$AP$31</f>
        <v>Luoto Timo</v>
      </c>
      <c r="B990" s="16">
        <f>'Tulokset-K3'!$AQ$31</f>
        <v>208</v>
      </c>
      <c r="C990" s="16">
        <f>'Tulokset-K3'!$AR$31</f>
        <v>2</v>
      </c>
      <c r="D990" t="str">
        <f>'Tulokset-K3'!$AP$29</f>
        <v>GH</v>
      </c>
    </row>
    <row r="991" spans="1:4" x14ac:dyDescent="0.2">
      <c r="A991" s="16" t="str">
        <f>'Tulokset-K3'!$AP$32</f>
        <v>Partinen Risto</v>
      </c>
      <c r="B991" s="16">
        <f>'Tulokset-K3'!$AQ$32</f>
        <v>205</v>
      </c>
      <c r="C991" s="16">
        <f>'Tulokset-K3'!$AR$32</f>
        <v>2</v>
      </c>
      <c r="D991" t="str">
        <f>'Tulokset-K3'!$AP$29</f>
        <v>GH</v>
      </c>
    </row>
    <row r="992" spans="1:4" x14ac:dyDescent="0.2">
      <c r="A992" s="16" t="str">
        <f>'Tulokset-K3'!$AP$33</f>
        <v>Päiviö Patrik</v>
      </c>
      <c r="B992" s="16">
        <f>'Tulokset-K3'!$AQ$33</f>
        <v>171</v>
      </c>
      <c r="C992" s="16">
        <f>'Tulokset-K3'!$AR$33</f>
        <v>0</v>
      </c>
      <c r="D992" t="str">
        <f>'Tulokset-K3'!$AP$29</f>
        <v>GH</v>
      </c>
    </row>
    <row r="993" spans="1:4" x14ac:dyDescent="0.2">
      <c r="A993" s="16" t="str">
        <f>'Tulokset-K3'!$AP$34</f>
        <v>Melanen Markus</v>
      </c>
      <c r="B993" s="16">
        <f>'Tulokset-K3'!$AQ$34</f>
        <v>161</v>
      </c>
      <c r="C993" s="16">
        <f>'Tulokset-K3'!$AR$34</f>
        <v>0</v>
      </c>
      <c r="D993" t="str">
        <f>'Tulokset-K3'!$AP$29</f>
        <v>GH</v>
      </c>
    </row>
    <row r="994" spans="1:4" x14ac:dyDescent="0.2">
      <c r="A994" s="16" t="str">
        <f>'Tulokset-K3'!$AP$35</f>
        <v>Hietarinne Klaus-Kristian</v>
      </c>
      <c r="B994" s="16">
        <f>'Tulokset-K3'!$AQ$35</f>
        <v>156</v>
      </c>
      <c r="C994" s="16">
        <f>'Tulokset-K3'!$AR$35</f>
        <v>0</v>
      </c>
      <c r="D994" t="str">
        <f>'Tulokset-K3'!$AP$29</f>
        <v>GH</v>
      </c>
    </row>
    <row r="995" spans="1:4" x14ac:dyDescent="0.2">
      <c r="A995" s="16" t="str">
        <f>'Tulokset-K3'!$AT$31</f>
        <v>Hilokoski Karo</v>
      </c>
      <c r="B995" s="16">
        <f>'Tulokset-K3'!$AU$31</f>
        <v>204</v>
      </c>
      <c r="C995" s="16">
        <f>'Tulokset-K3'!$AV$31</f>
        <v>0</v>
      </c>
      <c r="D995" t="str">
        <f>'Tulokset-K3'!$AT$29</f>
        <v>Patteri</v>
      </c>
    </row>
    <row r="996" spans="1:4" x14ac:dyDescent="0.2">
      <c r="A996" s="16" t="str">
        <f>'Tulokset-K3'!$AT$32</f>
        <v>Teivainen Tommi</v>
      </c>
      <c r="B996" s="16">
        <f>'Tulokset-K3'!$AU$32</f>
        <v>183</v>
      </c>
      <c r="C996" s="16">
        <f>'Tulokset-K3'!$AV$32</f>
        <v>0</v>
      </c>
      <c r="D996" t="str">
        <f>'Tulokset-K3'!$AT$29</f>
        <v>Patteri</v>
      </c>
    </row>
    <row r="997" spans="1:4" x14ac:dyDescent="0.2">
      <c r="A997" s="16" t="str">
        <f>'Tulokset-K3'!$AT$33</f>
        <v>Petäjämaa Markku</v>
      </c>
      <c r="B997" s="16">
        <f>'Tulokset-K3'!$AU$33</f>
        <v>225</v>
      </c>
      <c r="C997" s="16">
        <f>'Tulokset-K3'!$AV$33</f>
        <v>2</v>
      </c>
      <c r="D997" t="str">
        <f>'Tulokset-K3'!$AT$29</f>
        <v>Patteri</v>
      </c>
    </row>
    <row r="998" spans="1:4" x14ac:dyDescent="0.2">
      <c r="A998" s="16" t="str">
        <f>'Tulokset-K3'!$AT$34</f>
        <v>Javanainen Sami</v>
      </c>
      <c r="B998" s="16">
        <f>'Tulokset-K3'!$AU$34</f>
        <v>202</v>
      </c>
      <c r="C998" s="16">
        <f>'Tulokset-K3'!$AV$34</f>
        <v>2</v>
      </c>
      <c r="D998" t="str">
        <f>'Tulokset-K3'!$AT$29</f>
        <v>Patteri</v>
      </c>
    </row>
    <row r="999" spans="1:4" x14ac:dyDescent="0.2">
      <c r="A999" s="16" t="str">
        <f>'Tulokset-K3'!$AT$35</f>
        <v>Toivonen Toni</v>
      </c>
      <c r="B999" s="16">
        <f>'Tulokset-K3'!$AU$35</f>
        <v>203</v>
      </c>
      <c r="C999" s="16">
        <f>'Tulokset-K3'!$AV$35</f>
        <v>2</v>
      </c>
      <c r="D999" t="str">
        <f>'Tulokset-K3'!$AT$29</f>
        <v>Patteri</v>
      </c>
    </row>
    <row r="1000" spans="1:4" x14ac:dyDescent="0.2">
      <c r="A1000" s="16" t="str">
        <f>'Tulokset-K3'!$AP$42</f>
        <v>Pirhonen Jarkko</v>
      </c>
      <c r="B1000" s="16">
        <f>'Tulokset-K3'!$AQ$42</f>
        <v>213</v>
      </c>
      <c r="C1000" s="16">
        <f>'Tulokset-K3'!$AR$42</f>
        <v>0</v>
      </c>
      <c r="D1000" t="str">
        <f>'Tulokset-K3'!$AP$40</f>
        <v>BcStory</v>
      </c>
    </row>
    <row r="1001" spans="1:4" x14ac:dyDescent="0.2">
      <c r="A1001" s="16" t="str">
        <f>'Tulokset-K3'!$AP$43</f>
        <v>Haldén Niko</v>
      </c>
      <c r="B1001" s="16">
        <f>'Tulokset-K3'!$AQ$43</f>
        <v>213</v>
      </c>
      <c r="C1001" s="16">
        <f>'Tulokset-K3'!$AR$43</f>
        <v>2</v>
      </c>
      <c r="D1001" t="str">
        <f>'Tulokset-K3'!$AP$40</f>
        <v>BcStory</v>
      </c>
    </row>
    <row r="1002" spans="1:4" x14ac:dyDescent="0.2">
      <c r="A1002" s="16" t="str">
        <f>'Tulokset-K3'!$AP$44</f>
        <v>Keskiruokanen Markus</v>
      </c>
      <c r="B1002" s="16">
        <f>'Tulokset-K3'!$AQ$44</f>
        <v>200</v>
      </c>
      <c r="C1002" s="16">
        <f>'Tulokset-K3'!$AR$44</f>
        <v>2</v>
      </c>
      <c r="D1002" t="str">
        <f>'Tulokset-K3'!$AP$40</f>
        <v>BcStory</v>
      </c>
    </row>
    <row r="1003" spans="1:4" x14ac:dyDescent="0.2">
      <c r="A1003" s="16" t="str">
        <f>'Tulokset-K3'!$AP$45</f>
        <v>Salomaa Kaaron</v>
      </c>
      <c r="B1003" s="16">
        <f>'Tulokset-K3'!$AQ$45</f>
        <v>222</v>
      </c>
      <c r="C1003" s="16">
        <f>'Tulokset-K3'!$AR$45</f>
        <v>0</v>
      </c>
      <c r="D1003" t="str">
        <f>'Tulokset-K3'!$AP$40</f>
        <v>BcStory</v>
      </c>
    </row>
    <row r="1004" spans="1:4" x14ac:dyDescent="0.2">
      <c r="A1004" s="16" t="str">
        <f>'Tulokset-K3'!$AP$46</f>
        <v>Juutilainen Santtu</v>
      </c>
      <c r="B1004" s="16">
        <f>'Tulokset-K3'!$AQ$46</f>
        <v>180</v>
      </c>
      <c r="C1004" s="16">
        <f>'Tulokset-K3'!$AR$46</f>
        <v>0</v>
      </c>
      <c r="D1004" t="str">
        <f>'Tulokset-K3'!$AP$40</f>
        <v>BcStory</v>
      </c>
    </row>
    <row r="1005" spans="1:4" x14ac:dyDescent="0.2">
      <c r="A1005" s="16" t="str">
        <f>'Tulokset-K3'!$AT$42</f>
        <v>Ranta Tony</v>
      </c>
      <c r="B1005" s="16">
        <f>'Tulokset-K3'!$AU$42</f>
        <v>228</v>
      </c>
      <c r="C1005" s="16">
        <f>'Tulokset-K3'!$AV$42</f>
        <v>2</v>
      </c>
      <c r="D1005" t="str">
        <f>'Tulokset-K3'!$AT$40</f>
        <v>TPS</v>
      </c>
    </row>
    <row r="1006" spans="1:4" x14ac:dyDescent="0.2">
      <c r="A1006" s="16" t="str">
        <f>'Tulokset-K3'!$AT$43</f>
        <v>Hilden Kai</v>
      </c>
      <c r="B1006" s="16">
        <f>'Tulokset-K3'!$AU$43</f>
        <v>161</v>
      </c>
      <c r="C1006" s="16">
        <f>'Tulokset-K3'!$AV$43</f>
        <v>0</v>
      </c>
      <c r="D1006" t="str">
        <f>'Tulokset-K3'!$AT$40</f>
        <v>TPS</v>
      </c>
    </row>
    <row r="1007" spans="1:4" x14ac:dyDescent="0.2">
      <c r="A1007" s="16" t="str">
        <f>'Tulokset-K3'!$AT$44</f>
        <v>Marjakangas Jarno</v>
      </c>
      <c r="B1007" s="16">
        <f>'Tulokset-K3'!$AU$44</f>
        <v>166</v>
      </c>
      <c r="C1007" s="16">
        <f>'Tulokset-K3'!$AV$44</f>
        <v>0</v>
      </c>
      <c r="D1007" t="str">
        <f>'Tulokset-K3'!$AT$40</f>
        <v>TPS</v>
      </c>
    </row>
    <row r="1008" spans="1:4" x14ac:dyDescent="0.2">
      <c r="A1008" s="16" t="str">
        <f>'Tulokset-K3'!$AT$45</f>
        <v>Rikkola Juuso</v>
      </c>
      <c r="B1008" s="16">
        <f>'Tulokset-K3'!$AU$45</f>
        <v>268</v>
      </c>
      <c r="C1008" s="16">
        <f>'Tulokset-K3'!$AV$45</f>
        <v>2</v>
      </c>
      <c r="D1008" t="str">
        <f>'Tulokset-K3'!$AT$40</f>
        <v>TPS</v>
      </c>
    </row>
    <row r="1009" spans="1:4" x14ac:dyDescent="0.2">
      <c r="A1009" s="16" t="str">
        <f>'Tulokset-K3'!$AT$46</f>
        <v>Kallio Jesse</v>
      </c>
      <c r="B1009" s="16">
        <f>'Tulokset-K3'!$AU$46</f>
        <v>256</v>
      </c>
      <c r="C1009" s="16">
        <f>'Tulokset-K3'!$AV$46</f>
        <v>2</v>
      </c>
      <c r="D1009" t="str">
        <f>'Tulokset-K3'!$AT$40</f>
        <v>TPS</v>
      </c>
    </row>
    <row r="1010" spans="1:4" x14ac:dyDescent="0.2">
      <c r="A1010" s="16" t="str">
        <f>'Tulokset-K3'!$AP$53</f>
        <v>Juselius Matti</v>
      </c>
      <c r="B1010" s="16">
        <f>'Tulokset-K3'!$AQ$53</f>
        <v>210</v>
      </c>
      <c r="C1010" s="16">
        <f>'Tulokset-K3'!$AR$53</f>
        <v>0</v>
      </c>
      <c r="D1010" t="str">
        <f>'Tulokset-K3'!$AP$51</f>
        <v>RäMe</v>
      </c>
    </row>
    <row r="1011" spans="1:4" x14ac:dyDescent="0.2">
      <c r="A1011" s="16" t="str">
        <f>'Tulokset-K3'!$AP$54</f>
        <v>Huusko Kalle</v>
      </c>
      <c r="B1011" s="16">
        <f>'Tulokset-K3'!$AQ$54</f>
        <v>224</v>
      </c>
      <c r="C1011" s="16">
        <f>'Tulokset-K3'!$AR$54</f>
        <v>2</v>
      </c>
      <c r="D1011" t="str">
        <f>'Tulokset-K3'!$AP$51</f>
        <v>RäMe</v>
      </c>
    </row>
    <row r="1012" spans="1:4" x14ac:dyDescent="0.2">
      <c r="A1012" s="16" t="str">
        <f>'Tulokset-K3'!$AP$55</f>
        <v>Mäyry Pekka</v>
      </c>
      <c r="B1012" s="16">
        <f>'Tulokset-K3'!$AQ$55</f>
        <v>235</v>
      </c>
      <c r="C1012" s="16">
        <f>'Tulokset-K3'!$AR$55</f>
        <v>2</v>
      </c>
      <c r="D1012" t="str">
        <f>'Tulokset-K3'!$AP$51</f>
        <v>RäMe</v>
      </c>
    </row>
    <row r="1013" spans="1:4" x14ac:dyDescent="0.2">
      <c r="A1013" s="16" t="str">
        <f>'Tulokset-K3'!$AP$56</f>
        <v>Hyrkkö Eemil</v>
      </c>
      <c r="B1013" s="16">
        <f>'Tulokset-K3'!$AQ$56</f>
        <v>216</v>
      </c>
      <c r="C1013" s="16">
        <f>'Tulokset-K3'!$AR$56</f>
        <v>2</v>
      </c>
      <c r="D1013" t="str">
        <f>'Tulokset-K3'!$AP$51</f>
        <v>RäMe</v>
      </c>
    </row>
    <row r="1014" spans="1:4" x14ac:dyDescent="0.2">
      <c r="A1014" s="16" t="str">
        <f>'Tulokset-K3'!$AP$57</f>
        <v>Lindholm Jesse</v>
      </c>
      <c r="B1014" s="16">
        <f>'Tulokset-K3'!$AQ$57</f>
        <v>195</v>
      </c>
      <c r="C1014" s="16">
        <f>'Tulokset-K3'!$AR$57</f>
        <v>2</v>
      </c>
      <c r="D1014" t="str">
        <f>'Tulokset-K3'!$AP$51</f>
        <v>RäMe</v>
      </c>
    </row>
    <row r="1015" spans="1:4" x14ac:dyDescent="0.2">
      <c r="A1015" s="16" t="str">
        <f>'Tulokset-K3'!$AT$53</f>
        <v>Lönnroth Patrik</v>
      </c>
      <c r="B1015" s="16">
        <f>'Tulokset-K3'!$AU$53</f>
        <v>227</v>
      </c>
      <c r="C1015" s="16">
        <f>'Tulokset-K3'!$AV$53</f>
        <v>2</v>
      </c>
      <c r="D1015" t="str">
        <f>'Tulokset-K3'!$AT$51</f>
        <v>Mistral</v>
      </c>
    </row>
    <row r="1016" spans="1:4" x14ac:dyDescent="0.2">
      <c r="A1016" s="16" t="str">
        <f>'Tulokset-K3'!$AT$54</f>
        <v>Nurminen Jukka</v>
      </c>
      <c r="B1016" s="16">
        <f>'Tulokset-K3'!$AU$54</f>
        <v>185</v>
      </c>
      <c r="C1016" s="16">
        <f>'Tulokset-K3'!$AV$54</f>
        <v>0</v>
      </c>
      <c r="D1016" t="str">
        <f>'Tulokset-K3'!$AT$51</f>
        <v>Mistral</v>
      </c>
    </row>
    <row r="1017" spans="1:4" x14ac:dyDescent="0.2">
      <c r="A1017" s="16" t="str">
        <f>'Tulokset-K3'!$AT$55</f>
        <v>Tukiainen Antti</v>
      </c>
      <c r="B1017" s="16">
        <f>'Tulokset-K3'!$AU$55</f>
        <v>222</v>
      </c>
      <c r="C1017" s="16">
        <f>'Tulokset-K3'!$AV$55</f>
        <v>0</v>
      </c>
      <c r="D1017" t="str">
        <f>'Tulokset-K3'!$AT$51</f>
        <v>Mistral</v>
      </c>
    </row>
    <row r="1018" spans="1:4" x14ac:dyDescent="0.2">
      <c r="A1018" s="16" t="str">
        <f>'Tulokset-K3'!$AT$56</f>
        <v>Sinilaakso Jarmo</v>
      </c>
      <c r="B1018" s="16">
        <f>'Tulokset-K3'!$AU$56</f>
        <v>213</v>
      </c>
      <c r="C1018" s="16">
        <f>'Tulokset-K3'!$AV$56</f>
        <v>0</v>
      </c>
      <c r="D1018" t="str">
        <f>'Tulokset-K3'!$AT$51</f>
        <v>Mistral</v>
      </c>
    </row>
    <row r="1019" spans="1:4" x14ac:dyDescent="0.2">
      <c r="A1019" s="16" t="str">
        <f>'Tulokset-K3'!$AT$57</f>
        <v>Lönnroth Magnus</v>
      </c>
      <c r="B1019" s="16">
        <f>'Tulokset-K3'!$AU$57</f>
        <v>182</v>
      </c>
      <c r="C1019" s="16">
        <f>'Tulokset-K3'!$AV$57</f>
        <v>0</v>
      </c>
      <c r="D1019" t="str">
        <f>'Tulokset-K3'!$AT$51</f>
        <v>Mistral</v>
      </c>
    </row>
    <row r="1020" spans="1:4" x14ac:dyDescent="0.2">
      <c r="A1020" s="16" t="str">
        <f>'Tulokset-K3'!$AP$64</f>
        <v>Hyytiä Tatu</v>
      </c>
      <c r="B1020" s="16">
        <f>'Tulokset-K3'!$AQ$64</f>
        <v>168</v>
      </c>
      <c r="C1020" s="16">
        <f>'Tulokset-K3'!$AR$64</f>
        <v>0</v>
      </c>
      <c r="D1020" t="str">
        <f>'Tulokset-K3'!$AP$62</f>
        <v>WRB</v>
      </c>
    </row>
    <row r="1021" spans="1:4" x14ac:dyDescent="0.2">
      <c r="A1021" s="16" t="str">
        <f>'Tulokset-K3'!$AP$65</f>
        <v>Rusila Miika</v>
      </c>
      <c r="B1021" s="16">
        <f>'Tulokset-K3'!$AQ$65</f>
        <v>160</v>
      </c>
      <c r="C1021" s="16">
        <f>'Tulokset-K3'!$AR$65</f>
        <v>0</v>
      </c>
      <c r="D1021" t="str">
        <f>'Tulokset-K3'!$AP$62</f>
        <v>WRB</v>
      </c>
    </row>
    <row r="1022" spans="1:4" x14ac:dyDescent="0.2">
      <c r="A1022" s="16" t="str">
        <f>'Tulokset-K3'!$AP$66</f>
        <v>Röyttä Marko</v>
      </c>
      <c r="B1022" s="16">
        <f>'Tulokset-K3'!$AQ$66</f>
        <v>177</v>
      </c>
      <c r="C1022" s="16">
        <f>'Tulokset-K3'!$AR$66</f>
        <v>0</v>
      </c>
      <c r="D1022" t="str">
        <f>'Tulokset-K3'!$AP$62</f>
        <v>WRB</v>
      </c>
    </row>
    <row r="1023" spans="1:4" x14ac:dyDescent="0.2">
      <c r="A1023" s="16" t="str">
        <f>'Tulokset-K3'!$AP$67</f>
        <v>Tissarinen Simon</v>
      </c>
      <c r="B1023" s="16">
        <f>'Tulokset-K3'!$AQ$67</f>
        <v>223</v>
      </c>
      <c r="C1023" s="16">
        <f>'Tulokset-K3'!$AR$67</f>
        <v>2</v>
      </c>
      <c r="D1023" t="str">
        <f>'Tulokset-K3'!$AP$62</f>
        <v>WRB</v>
      </c>
    </row>
    <row r="1024" spans="1:4" x14ac:dyDescent="0.2">
      <c r="A1024" s="16" t="str">
        <f>'Tulokset-K3'!$AP$68</f>
        <v>Kivelä Riku-Petteri</v>
      </c>
      <c r="B1024" s="16">
        <f>'Tulokset-K3'!$AQ$68</f>
        <v>247</v>
      </c>
      <c r="C1024" s="16">
        <f>'Tulokset-K3'!$AR$68</f>
        <v>2</v>
      </c>
      <c r="D1024" t="str">
        <f>'Tulokset-K3'!$AP$62</f>
        <v>WRB</v>
      </c>
    </row>
    <row r="1025" spans="1:4" x14ac:dyDescent="0.2">
      <c r="A1025" s="16" t="str">
        <f>'Tulokset-K3'!$AT$64</f>
        <v>Oksanen Mika</v>
      </c>
      <c r="B1025" s="16">
        <f>'Tulokset-K3'!$AU$64</f>
        <v>215</v>
      </c>
      <c r="C1025" s="16">
        <f>'Tulokset-K3'!$AV$64</f>
        <v>2</v>
      </c>
      <c r="D1025" t="str">
        <f>'Tulokset-K3'!$AT$62</f>
        <v>AllStars</v>
      </c>
    </row>
    <row r="1026" spans="1:4" x14ac:dyDescent="0.2">
      <c r="A1026" s="16" t="str">
        <f>'Tulokset-K3'!$AT$65</f>
        <v>Veijanen Markku</v>
      </c>
      <c r="B1026" s="16">
        <f>'Tulokset-K3'!$AU$65</f>
        <v>174</v>
      </c>
      <c r="C1026" s="16">
        <f>'Tulokset-K3'!$AV$65</f>
        <v>2</v>
      </c>
      <c r="D1026" t="str">
        <f>'Tulokset-K3'!$AT$62</f>
        <v>AllStars</v>
      </c>
    </row>
    <row r="1027" spans="1:4" x14ac:dyDescent="0.2">
      <c r="A1027" s="16" t="str">
        <f>'Tulokset-K3'!$AT$66</f>
        <v>Susiluoto Sebastian</v>
      </c>
      <c r="B1027" s="16">
        <f>'Tulokset-K3'!$AU$66</f>
        <v>223</v>
      </c>
      <c r="C1027" s="16">
        <f>'Tulokset-K3'!$AV$66</f>
        <v>2</v>
      </c>
      <c r="D1027" t="str">
        <f>'Tulokset-K3'!$AT$62</f>
        <v>AllStars</v>
      </c>
    </row>
    <row r="1028" spans="1:4" x14ac:dyDescent="0.2">
      <c r="A1028" s="16" t="str">
        <f>'Tulokset-K3'!$AT$67</f>
        <v>Mukkula Rami</v>
      </c>
      <c r="B1028" s="16">
        <f>'Tulokset-K3'!$AU$67</f>
        <v>215</v>
      </c>
      <c r="C1028" s="16">
        <f>'Tulokset-K3'!$AV$67</f>
        <v>0</v>
      </c>
      <c r="D1028" t="str">
        <f>'Tulokset-K3'!$AT$62</f>
        <v>AllStars</v>
      </c>
    </row>
    <row r="1029" spans="1:4" ht="13.5" thickBot="1" x14ac:dyDescent="0.25">
      <c r="A1029" s="25" t="str">
        <f>'Tulokset-K3'!$AT$68</f>
        <v>Oksanen Niko</v>
      </c>
      <c r="B1029" s="25">
        <f>'Tulokset-K3'!$AU$68</f>
        <v>222</v>
      </c>
      <c r="C1029" s="25">
        <f>'Tulokset-K3'!$AV$68</f>
        <v>0</v>
      </c>
      <c r="D1029" s="24" t="str">
        <f>'Tulokset-K3'!$AT$62</f>
        <v>AllStars</v>
      </c>
    </row>
    <row r="1030" spans="1:4" x14ac:dyDescent="0.2">
      <c r="A1030" s="16" t="str">
        <f>'Tulokset-K4'!$B$9</f>
        <v>Oksanen Mika</v>
      </c>
      <c r="B1030" s="16">
        <f>'Tulokset-K4'!$C$9</f>
        <v>203</v>
      </c>
      <c r="C1030" s="16">
        <f>'Tulokset-K4'!$D$9</f>
        <v>0</v>
      </c>
      <c r="D1030" t="str">
        <f>'Tulokset-K4'!$B$7</f>
        <v>AllStars</v>
      </c>
    </row>
    <row r="1031" spans="1:4" x14ac:dyDescent="0.2">
      <c r="A1031" s="16" t="str">
        <f>'Tulokset-K4'!$B$10</f>
        <v>Oksanen Joni</v>
      </c>
      <c r="B1031" s="16">
        <f>'Tulokset-K4'!$C$10</f>
        <v>191</v>
      </c>
      <c r="C1031" s="16">
        <f>'Tulokset-K4'!$D$10</f>
        <v>2</v>
      </c>
      <c r="D1031" t="str">
        <f>'Tulokset-K4'!$B$7</f>
        <v>AllStars</v>
      </c>
    </row>
    <row r="1032" spans="1:4" x14ac:dyDescent="0.2">
      <c r="A1032" s="16" t="str">
        <f>'Tulokset-K4'!$B$11</f>
        <v>Susiluoto Sebastian</v>
      </c>
      <c r="B1032" s="16">
        <f>'Tulokset-K4'!$C$11</f>
        <v>211</v>
      </c>
      <c r="C1032" s="16">
        <f>'Tulokset-K4'!$D$11</f>
        <v>2</v>
      </c>
      <c r="D1032" t="str">
        <f>'Tulokset-K4'!$B$7</f>
        <v>AllStars</v>
      </c>
    </row>
    <row r="1033" spans="1:4" x14ac:dyDescent="0.2">
      <c r="A1033" s="16" t="str">
        <f>'Tulokset-K4'!$B$12</f>
        <v>Mukkula Rami</v>
      </c>
      <c r="B1033" s="16">
        <f>'Tulokset-K4'!$C$12</f>
        <v>186</v>
      </c>
      <c r="C1033" s="16">
        <f>'Tulokset-K4'!$D$12</f>
        <v>2</v>
      </c>
      <c r="D1033" t="str">
        <f>'Tulokset-K4'!$B$7</f>
        <v>AllStars</v>
      </c>
    </row>
    <row r="1034" spans="1:4" x14ac:dyDescent="0.2">
      <c r="A1034" s="16" t="str">
        <f>'Tulokset-K4'!$B$13</f>
        <v>Oksanen Niko</v>
      </c>
      <c r="B1034" s="16">
        <f>'Tulokset-K4'!$C$13</f>
        <v>245</v>
      </c>
      <c r="C1034" s="16">
        <f>'Tulokset-K4'!$D$13</f>
        <v>2</v>
      </c>
      <c r="D1034" t="str">
        <f>'Tulokset-K4'!$B$7</f>
        <v>AllStars</v>
      </c>
    </row>
    <row r="1035" spans="1:4" x14ac:dyDescent="0.2">
      <c r="A1035" s="16" t="str">
        <f>'Tulokset-K4'!$F$9</f>
        <v>Hilokoski Karo</v>
      </c>
      <c r="B1035" s="16">
        <f>'Tulokset-K4'!$G$9</f>
        <v>235</v>
      </c>
      <c r="C1035" s="16">
        <f>'Tulokset-K4'!$H$9</f>
        <v>2</v>
      </c>
      <c r="D1035" t="str">
        <f>'Tulokset-K4'!$F$7</f>
        <v>Patteri</v>
      </c>
    </row>
    <row r="1036" spans="1:4" x14ac:dyDescent="0.2">
      <c r="A1036" s="16" t="str">
        <f>'Tulokset-K4'!$F$10</f>
        <v>Ros Sebastian</v>
      </c>
      <c r="B1036" s="16">
        <f>'Tulokset-K4'!$G$10</f>
        <v>142</v>
      </c>
      <c r="C1036" s="16">
        <f>'Tulokset-K4'!$H$10</f>
        <v>0</v>
      </c>
      <c r="D1036" t="str">
        <f>'Tulokset-K4'!$F$7</f>
        <v>Patteri</v>
      </c>
    </row>
    <row r="1037" spans="1:4" x14ac:dyDescent="0.2">
      <c r="A1037" s="16" t="str">
        <f>'Tulokset-K4'!$F$11</f>
        <v>Javanainen Sami</v>
      </c>
      <c r="B1037" s="16">
        <f>'Tulokset-K4'!$G$11</f>
        <v>175</v>
      </c>
      <c r="C1037" s="16">
        <f>'Tulokset-K4'!$H$11</f>
        <v>0</v>
      </c>
      <c r="D1037" t="str">
        <f>'Tulokset-K4'!$F$7</f>
        <v>Patteri</v>
      </c>
    </row>
    <row r="1038" spans="1:4" x14ac:dyDescent="0.2">
      <c r="A1038" s="16" t="str">
        <f>'Tulokset-K4'!$F$12</f>
        <v>Teivainen Tommi</v>
      </c>
      <c r="B1038" s="16">
        <f>'Tulokset-K4'!$G$12</f>
        <v>177</v>
      </c>
      <c r="C1038" s="16">
        <f>'Tulokset-K4'!$H$12</f>
        <v>0</v>
      </c>
      <c r="D1038" t="str">
        <f>'Tulokset-K4'!$F$7</f>
        <v>Patteri</v>
      </c>
    </row>
    <row r="1039" spans="1:4" x14ac:dyDescent="0.2">
      <c r="A1039" s="16" t="str">
        <f>'Tulokset-K4'!$F$13</f>
        <v>Toivonen Toni</v>
      </c>
      <c r="B1039" s="16">
        <f>'Tulokset-K4'!$G$13</f>
        <v>185</v>
      </c>
      <c r="C1039" s="16">
        <f>'Tulokset-K4'!$H$13</f>
        <v>0</v>
      </c>
      <c r="D1039" t="str">
        <f>'Tulokset-K4'!$F$7</f>
        <v>Patteri</v>
      </c>
    </row>
    <row r="1040" spans="1:4" x14ac:dyDescent="0.2">
      <c r="A1040" s="16" t="str">
        <f>'Tulokset-K4'!$B$20</f>
        <v>Lönnroth Patrik</v>
      </c>
      <c r="B1040" s="16">
        <f>'Tulokset-K4'!$C$20</f>
        <v>228</v>
      </c>
      <c r="C1040" s="16">
        <f>'Tulokset-K4'!$D$20</f>
        <v>0</v>
      </c>
      <c r="D1040" t="str">
        <f>'Tulokset-K4'!$B$18</f>
        <v>Mistral</v>
      </c>
    </row>
    <row r="1041" spans="1:4" x14ac:dyDescent="0.2">
      <c r="A1041" s="16" t="str">
        <f>'Tulokset-K4'!$B$21</f>
        <v>Nurminen Jukka</v>
      </c>
      <c r="B1041" s="16">
        <f>'Tulokset-K4'!$C$21</f>
        <v>179</v>
      </c>
      <c r="C1041" s="16">
        <f>'Tulokset-K4'!$D$21</f>
        <v>0</v>
      </c>
      <c r="D1041" t="str">
        <f>'Tulokset-K4'!$B$18</f>
        <v>Mistral</v>
      </c>
    </row>
    <row r="1042" spans="1:4" x14ac:dyDescent="0.2">
      <c r="A1042" s="16" t="str">
        <f>'Tulokset-K4'!$B$22</f>
        <v>Tukiainen Antti</v>
      </c>
      <c r="B1042" s="16">
        <f>'Tulokset-K4'!$C$22</f>
        <v>180</v>
      </c>
      <c r="C1042" s="16">
        <f>'Tulokset-K4'!$D$22</f>
        <v>0</v>
      </c>
      <c r="D1042" t="str">
        <f>'Tulokset-K4'!$B$18</f>
        <v>Mistral</v>
      </c>
    </row>
    <row r="1043" spans="1:4" x14ac:dyDescent="0.2">
      <c r="A1043" s="16" t="str">
        <f>'Tulokset-K4'!$B$23</f>
        <v>Sinilaakso Jarmo</v>
      </c>
      <c r="B1043" s="16">
        <f>'Tulokset-K4'!$C$23</f>
        <v>233</v>
      </c>
      <c r="C1043" s="16">
        <f>'Tulokset-K4'!$D$23</f>
        <v>2</v>
      </c>
      <c r="D1043" t="str">
        <f>'Tulokset-K4'!$B$18</f>
        <v>Mistral</v>
      </c>
    </row>
    <row r="1044" spans="1:4" x14ac:dyDescent="0.2">
      <c r="A1044" s="16" t="str">
        <f>'Tulokset-K4'!$B$24</f>
        <v>Lönnroth Magnus</v>
      </c>
      <c r="B1044" s="16">
        <f>'Tulokset-K4'!$C$24</f>
        <v>227</v>
      </c>
      <c r="C1044" s="16">
        <f>'Tulokset-K4'!$D$24</f>
        <v>2</v>
      </c>
      <c r="D1044" t="str">
        <f>'Tulokset-K4'!$B$18</f>
        <v>Mistral</v>
      </c>
    </row>
    <row r="1045" spans="1:4" x14ac:dyDescent="0.2">
      <c r="A1045" s="16" t="str">
        <f>'Tulokset-K4'!$F$20</f>
        <v>Tahvanainen Santtu</v>
      </c>
      <c r="B1045" s="16">
        <f>'Tulokset-K4'!$G$20</f>
        <v>246</v>
      </c>
      <c r="C1045" s="16">
        <f>'Tulokset-K4'!$H$20</f>
        <v>2</v>
      </c>
      <c r="D1045" t="str">
        <f>'Tulokset-K4'!$F$18</f>
        <v>Bay</v>
      </c>
    </row>
    <row r="1046" spans="1:4" x14ac:dyDescent="0.2">
      <c r="A1046" s="16" t="str">
        <f>'Tulokset-K4'!$F$21</f>
        <v>Leskinen Simo</v>
      </c>
      <c r="B1046" s="16">
        <f>'Tulokset-K4'!$G$21</f>
        <v>244</v>
      </c>
      <c r="C1046" s="16">
        <f>'Tulokset-K4'!$H$21</f>
        <v>2</v>
      </c>
      <c r="D1046" t="str">
        <f>'Tulokset-K4'!$F$18</f>
        <v>Bay</v>
      </c>
    </row>
    <row r="1047" spans="1:4" x14ac:dyDescent="0.2">
      <c r="A1047" s="16" t="str">
        <f>'Tulokset-K4'!$F$22</f>
        <v>Leskinen Roni</v>
      </c>
      <c r="B1047" s="16">
        <f>'Tulokset-K4'!$G$22</f>
        <v>266</v>
      </c>
      <c r="C1047" s="16">
        <f>'Tulokset-K4'!$H$22</f>
        <v>2</v>
      </c>
      <c r="D1047" t="str">
        <f>'Tulokset-K4'!$F$18</f>
        <v>Bay</v>
      </c>
    </row>
    <row r="1048" spans="1:4" x14ac:dyDescent="0.2">
      <c r="A1048" s="16" t="str">
        <f>'Tulokset-K4'!$F$23</f>
        <v>Ahokas Jesse</v>
      </c>
      <c r="B1048" s="16">
        <f>'Tulokset-K4'!$G$23</f>
        <v>190</v>
      </c>
      <c r="C1048" s="16">
        <f>'Tulokset-K4'!$H$23</f>
        <v>0</v>
      </c>
      <c r="D1048" t="str">
        <f>'Tulokset-K4'!$F$18</f>
        <v>Bay</v>
      </c>
    </row>
    <row r="1049" spans="1:4" x14ac:dyDescent="0.2">
      <c r="A1049" s="16" t="str">
        <f>'Tulokset-K4'!$F$24</f>
        <v>Tonteri Juhani</v>
      </c>
      <c r="B1049" s="16">
        <f>'Tulokset-K4'!$G$24</f>
        <v>197</v>
      </c>
      <c r="C1049" s="16">
        <f>'Tulokset-K4'!$H$24</f>
        <v>0</v>
      </c>
      <c r="D1049" t="str">
        <f>'Tulokset-K4'!$F$18</f>
        <v>Bay</v>
      </c>
    </row>
    <row r="1050" spans="1:4" x14ac:dyDescent="0.2">
      <c r="A1050" s="16" t="str">
        <f>'Tulokset-K4'!$B$31</f>
        <v>Saarinen Paavo</v>
      </c>
      <c r="B1050" s="16">
        <f>'Tulokset-K4'!$C$31</f>
        <v>172</v>
      </c>
      <c r="C1050" s="16">
        <f>'Tulokset-K4'!$D$31</f>
        <v>0</v>
      </c>
      <c r="D1050" t="str">
        <f>'Tulokset-K4'!$B$29</f>
        <v>BcStory</v>
      </c>
    </row>
    <row r="1051" spans="1:4" x14ac:dyDescent="0.2">
      <c r="A1051" s="16" t="str">
        <f>'Tulokset-K4'!$B$32</f>
        <v>Haldén Niko</v>
      </c>
      <c r="B1051" s="16">
        <f>'Tulokset-K4'!$C$32</f>
        <v>211</v>
      </c>
      <c r="C1051" s="16">
        <f>'Tulokset-K4'!$D$32</f>
        <v>2</v>
      </c>
      <c r="D1051" t="str">
        <f>'Tulokset-K4'!$B$29</f>
        <v>BcStory</v>
      </c>
    </row>
    <row r="1052" spans="1:4" x14ac:dyDescent="0.2">
      <c r="A1052" s="16" t="str">
        <f>'Tulokset-K4'!$B$33</f>
        <v>Keskiruokanen Markus</v>
      </c>
      <c r="B1052" s="16">
        <f>'Tulokset-K4'!$C$33</f>
        <v>212</v>
      </c>
      <c r="C1052" s="16">
        <f>'Tulokset-K4'!$D$33</f>
        <v>2</v>
      </c>
      <c r="D1052" t="str">
        <f>'Tulokset-K4'!$B$29</f>
        <v>BcStory</v>
      </c>
    </row>
    <row r="1053" spans="1:4" x14ac:dyDescent="0.2">
      <c r="A1053" s="16" t="str">
        <f>'Tulokset-K4'!$B$34</f>
        <v>Salomaa Kaaron</v>
      </c>
      <c r="B1053" s="16">
        <f>'Tulokset-K4'!$C$34</f>
        <v>210</v>
      </c>
      <c r="C1053" s="16">
        <f>'Tulokset-K4'!$D$34</f>
        <v>0</v>
      </c>
      <c r="D1053" t="str">
        <f>'Tulokset-K4'!$B$29</f>
        <v>BcStory</v>
      </c>
    </row>
    <row r="1054" spans="1:4" x14ac:dyDescent="0.2">
      <c r="A1054" s="16" t="str">
        <f>'Tulokset-K4'!$B$35</f>
        <v>Juutilainen Santtu</v>
      </c>
      <c r="B1054" s="16">
        <f>'Tulokset-K4'!$C$35</f>
        <v>215</v>
      </c>
      <c r="C1054" s="16">
        <f>'Tulokset-K4'!$D$35</f>
        <v>2</v>
      </c>
      <c r="D1054" t="str">
        <f>'Tulokset-K4'!$B$29</f>
        <v>BcStory</v>
      </c>
    </row>
    <row r="1055" spans="1:4" x14ac:dyDescent="0.2">
      <c r="A1055" s="16" t="str">
        <f>'Tulokset-K4'!$F$31</f>
        <v>Hyytiä Tatu</v>
      </c>
      <c r="B1055" s="16">
        <f>'Tulokset-K4'!$G$31</f>
        <v>225</v>
      </c>
      <c r="C1055" s="16">
        <f>'Tulokset-K4'!$H$31</f>
        <v>2</v>
      </c>
      <c r="D1055" t="str">
        <f>'Tulokset-K4'!$F$29</f>
        <v>WRB</v>
      </c>
    </row>
    <row r="1056" spans="1:4" x14ac:dyDescent="0.2">
      <c r="A1056" s="16" t="str">
        <f>'Tulokset-K4'!$F$32</f>
        <v>Tuomela Henri</v>
      </c>
      <c r="B1056" s="16">
        <f>'Tulokset-K4'!$G$32</f>
        <v>195</v>
      </c>
      <c r="C1056" s="16">
        <f>'Tulokset-K4'!$H$32</f>
        <v>0</v>
      </c>
      <c r="D1056" t="str">
        <f>'Tulokset-K4'!$F$29</f>
        <v>WRB</v>
      </c>
    </row>
    <row r="1057" spans="1:4" x14ac:dyDescent="0.2">
      <c r="A1057" s="16" t="str">
        <f>'Tulokset-K4'!$F$33</f>
        <v>Röyttä Marko</v>
      </c>
      <c r="B1057" s="16">
        <f>'Tulokset-K4'!$G$33</f>
        <v>183</v>
      </c>
      <c r="C1057" s="16">
        <f>'Tulokset-K4'!$H$33</f>
        <v>0</v>
      </c>
      <c r="D1057" t="str">
        <f>'Tulokset-K4'!$F$29</f>
        <v>WRB</v>
      </c>
    </row>
    <row r="1058" spans="1:4" x14ac:dyDescent="0.2">
      <c r="A1058" s="16" t="str">
        <f>'Tulokset-K4'!$F$34</f>
        <v>Tissarinen Simon</v>
      </c>
      <c r="B1058" s="16">
        <f>'Tulokset-K4'!$G$34</f>
        <v>259</v>
      </c>
      <c r="C1058" s="16">
        <f>'Tulokset-K4'!$H$34</f>
        <v>2</v>
      </c>
      <c r="D1058" t="str">
        <f>'Tulokset-K4'!$F$29</f>
        <v>WRB</v>
      </c>
    </row>
    <row r="1059" spans="1:4" x14ac:dyDescent="0.2">
      <c r="A1059" s="16" t="str">
        <f>'Tulokset-K4'!$F$35</f>
        <v>Kivelä Riku-Petteri</v>
      </c>
      <c r="B1059" s="16">
        <f>'Tulokset-K4'!$G$35</f>
        <v>214</v>
      </c>
      <c r="C1059" s="16">
        <f>'Tulokset-K4'!$H$35</f>
        <v>0</v>
      </c>
      <c r="D1059" t="str">
        <f>'Tulokset-K4'!$F$29</f>
        <v>WRB</v>
      </c>
    </row>
    <row r="1060" spans="1:4" x14ac:dyDescent="0.2">
      <c r="A1060" s="16" t="str">
        <f>'Tulokset-K4'!$B$42</f>
        <v>Ylikarjula Sami</v>
      </c>
      <c r="B1060" s="16">
        <f>'Tulokset-K4'!$C$42</f>
        <v>155</v>
      </c>
      <c r="C1060" s="16">
        <f>'Tulokset-K4'!$D$42</f>
        <v>0</v>
      </c>
      <c r="D1060" t="str">
        <f>'Tulokset-K4'!$B$40</f>
        <v>RäMe</v>
      </c>
    </row>
    <row r="1061" spans="1:4" x14ac:dyDescent="0.2">
      <c r="A1061" s="16" t="str">
        <f>'Tulokset-K4'!$B$43</f>
        <v>Juselius Matti</v>
      </c>
      <c r="B1061" s="16">
        <f>'Tulokset-K4'!$C$43</f>
        <v>197</v>
      </c>
      <c r="C1061" s="16">
        <f>'Tulokset-K4'!$D$43</f>
        <v>0</v>
      </c>
      <c r="D1061" t="str">
        <f>'Tulokset-K4'!$B$40</f>
        <v>RäMe</v>
      </c>
    </row>
    <row r="1062" spans="1:4" x14ac:dyDescent="0.2">
      <c r="A1062" s="16" t="str">
        <f>'Tulokset-K4'!$B$44</f>
        <v>Huusko Kalle</v>
      </c>
      <c r="B1062" s="16">
        <f>'Tulokset-K4'!$C$44</f>
        <v>178</v>
      </c>
      <c r="C1062" s="16">
        <f>'Tulokset-K4'!$D$44</f>
        <v>0</v>
      </c>
      <c r="D1062" t="str">
        <f>'Tulokset-K4'!$B$40</f>
        <v>RäMe</v>
      </c>
    </row>
    <row r="1063" spans="1:4" x14ac:dyDescent="0.2">
      <c r="A1063" s="16" t="str">
        <f>'Tulokset-K4'!$B$45</f>
        <v>Hyrkkö Eemil</v>
      </c>
      <c r="B1063" s="16">
        <f>'Tulokset-K4'!$C$45</f>
        <v>154</v>
      </c>
      <c r="C1063" s="16">
        <f>'Tulokset-K4'!$D$45</f>
        <v>0</v>
      </c>
      <c r="D1063" t="str">
        <f>'Tulokset-K4'!$B$40</f>
        <v>RäMe</v>
      </c>
    </row>
    <row r="1064" spans="1:4" x14ac:dyDescent="0.2">
      <c r="A1064" s="16" t="str">
        <f>'Tulokset-K4'!$B$46</f>
        <v>Salin Sami</v>
      </c>
      <c r="B1064" s="16">
        <f>'Tulokset-K4'!$C$46</f>
        <v>157</v>
      </c>
      <c r="C1064" s="16">
        <f>'Tulokset-K4'!$D$46</f>
        <v>0</v>
      </c>
      <c r="D1064" t="str">
        <f>'Tulokset-K4'!$B$40</f>
        <v>RäMe</v>
      </c>
    </row>
    <row r="1065" spans="1:4" x14ac:dyDescent="0.2">
      <c r="A1065" s="16" t="str">
        <f>'Tulokset-K4'!$F$42</f>
        <v>Käyhkö Tomas</v>
      </c>
      <c r="B1065" s="16">
        <f>'Tulokset-K4'!$G$42</f>
        <v>202</v>
      </c>
      <c r="C1065" s="16">
        <f>'Tulokset-K4'!$H$42</f>
        <v>2</v>
      </c>
      <c r="D1065" t="str">
        <f>'Tulokset-K4'!$F$40</f>
        <v>Mainarit</v>
      </c>
    </row>
    <row r="1066" spans="1:4" x14ac:dyDescent="0.2">
      <c r="A1066" s="16" t="str">
        <f>'Tulokset-K4'!$F$43</f>
        <v>Juutilainen Lenni</v>
      </c>
      <c r="B1066" s="16">
        <f>'Tulokset-K4'!$G$43</f>
        <v>212</v>
      </c>
      <c r="C1066" s="16">
        <f>'Tulokset-K4'!$H$43</f>
        <v>2</v>
      </c>
      <c r="D1066" t="str">
        <f>'Tulokset-K4'!$F$40</f>
        <v>Mainarit</v>
      </c>
    </row>
    <row r="1067" spans="1:4" x14ac:dyDescent="0.2">
      <c r="A1067" s="16" t="str">
        <f>'Tulokset-K4'!$F$44</f>
        <v>Hirvonen Mikko</v>
      </c>
      <c r="B1067" s="16">
        <f>'Tulokset-K4'!$G$44</f>
        <v>193</v>
      </c>
      <c r="C1067" s="16">
        <f>'Tulokset-K4'!$H$44</f>
        <v>2</v>
      </c>
      <c r="D1067" t="str">
        <f>'Tulokset-K4'!$F$40</f>
        <v>Mainarit</v>
      </c>
    </row>
    <row r="1068" spans="1:4" x14ac:dyDescent="0.2">
      <c r="A1068" s="16" t="str">
        <f>'Tulokset-K4'!$F$45</f>
        <v>Väänänen Luukas</v>
      </c>
      <c r="B1068" s="16">
        <f>'Tulokset-K4'!$G$45</f>
        <v>200</v>
      </c>
      <c r="C1068" s="16">
        <f>'Tulokset-K4'!$H$45</f>
        <v>2</v>
      </c>
      <c r="D1068" t="str">
        <f>'Tulokset-K4'!$F$40</f>
        <v>Mainarit</v>
      </c>
    </row>
    <row r="1069" spans="1:4" x14ac:dyDescent="0.2">
      <c r="A1069" s="16" t="str">
        <f>'Tulokset-K4'!$F$46</f>
        <v>Rissanen Juho</v>
      </c>
      <c r="B1069" s="16">
        <f>'Tulokset-K4'!$G$46</f>
        <v>245</v>
      </c>
      <c r="C1069" s="16">
        <f>'Tulokset-K4'!$H$46</f>
        <v>2</v>
      </c>
      <c r="D1069" t="str">
        <f>'Tulokset-K4'!$F$40</f>
        <v>Mainarit</v>
      </c>
    </row>
    <row r="1070" spans="1:4" x14ac:dyDescent="0.2">
      <c r="A1070" s="16" t="str">
        <f>'Tulokset-K4'!$B$53</f>
        <v>Broms Atte</v>
      </c>
      <c r="B1070" s="16">
        <f>'Tulokset-K4'!$C$53</f>
        <v>212</v>
      </c>
      <c r="C1070" s="16">
        <f>'Tulokset-K4'!$D$53</f>
        <v>0</v>
      </c>
      <c r="D1070" t="str">
        <f>'Tulokset-K4'!$B$51</f>
        <v>TKK</v>
      </c>
    </row>
    <row r="1071" spans="1:4" x14ac:dyDescent="0.2">
      <c r="A1071" s="16" t="str">
        <f>'Tulokset-K4'!$B$54</f>
        <v>Heinonen Markus</v>
      </c>
      <c r="B1071" s="16">
        <f>'Tulokset-K4'!$C$54</f>
        <v>253</v>
      </c>
      <c r="C1071" s="16">
        <f>'Tulokset-K4'!$D$54</f>
        <v>2</v>
      </c>
      <c r="D1071" t="str">
        <f>'Tulokset-K4'!$B$51</f>
        <v>TKK</v>
      </c>
    </row>
    <row r="1072" spans="1:4" x14ac:dyDescent="0.2">
      <c r="A1072" s="16" t="str">
        <f>'Tulokset-K4'!$B$55</f>
        <v>Häggman Ville</v>
      </c>
      <c r="B1072" s="16">
        <f>'Tulokset-K4'!$C$55</f>
        <v>191</v>
      </c>
      <c r="C1072" s="16">
        <f>'Tulokset-K4'!$D$55</f>
        <v>0</v>
      </c>
      <c r="D1072" t="str">
        <f>'Tulokset-K4'!$B$51</f>
        <v>TKK</v>
      </c>
    </row>
    <row r="1073" spans="1:4" x14ac:dyDescent="0.2">
      <c r="A1073" s="16" t="str">
        <f>'Tulokset-K4'!$B$56</f>
        <v>Salonen Petteri</v>
      </c>
      <c r="B1073" s="16">
        <f>'Tulokset-K4'!$C$56</f>
        <v>232</v>
      </c>
      <c r="C1073" s="16">
        <f>'Tulokset-K4'!$D$56</f>
        <v>2</v>
      </c>
      <c r="D1073" t="str">
        <f>'Tulokset-K4'!$B$51</f>
        <v>TKK</v>
      </c>
    </row>
    <row r="1074" spans="1:4" x14ac:dyDescent="0.2">
      <c r="A1074" s="16" t="str">
        <f>'Tulokset-K4'!$B$57</f>
        <v>Lahti Jarno</v>
      </c>
      <c r="B1074" s="16">
        <f>'Tulokset-K4'!$C$57</f>
        <v>223</v>
      </c>
      <c r="C1074" s="16">
        <f>'Tulokset-K4'!$D$57</f>
        <v>2</v>
      </c>
      <c r="D1074" t="str">
        <f>'Tulokset-K4'!$B$51</f>
        <v>TKK</v>
      </c>
    </row>
    <row r="1075" spans="1:4" x14ac:dyDescent="0.2">
      <c r="A1075" s="16" t="str">
        <f>'Tulokset-K4'!$F$53</f>
        <v>Päiviö Patrik</v>
      </c>
      <c r="B1075" s="16">
        <f>'Tulokset-K4'!$G$53</f>
        <v>213</v>
      </c>
      <c r="C1075" s="16">
        <f>'Tulokset-K4'!$H$53</f>
        <v>2</v>
      </c>
      <c r="D1075" t="str">
        <f>'Tulokset-K4'!$F$51</f>
        <v>GH</v>
      </c>
    </row>
    <row r="1076" spans="1:4" x14ac:dyDescent="0.2">
      <c r="A1076" s="16" t="str">
        <f>'Tulokset-K4'!$F$54</f>
        <v>Partinen Risto</v>
      </c>
      <c r="B1076" s="16">
        <f>'Tulokset-K4'!$G$54</f>
        <v>200</v>
      </c>
      <c r="C1076" s="16">
        <f>'Tulokset-K4'!$H$54</f>
        <v>0</v>
      </c>
      <c r="D1076" t="str">
        <f>'Tulokset-K4'!$F$51</f>
        <v>GH</v>
      </c>
    </row>
    <row r="1077" spans="1:4" x14ac:dyDescent="0.2">
      <c r="A1077" s="16" t="str">
        <f>'Tulokset-K4'!$F$55</f>
        <v>Luoto Timo</v>
      </c>
      <c r="B1077" s="16">
        <f>'Tulokset-K4'!$G$55</f>
        <v>256</v>
      </c>
      <c r="C1077" s="16">
        <f>'Tulokset-K4'!$H$55</f>
        <v>2</v>
      </c>
      <c r="D1077" t="str">
        <f>'Tulokset-K4'!$F$51</f>
        <v>GH</v>
      </c>
    </row>
    <row r="1078" spans="1:4" x14ac:dyDescent="0.2">
      <c r="A1078" s="16" t="str">
        <f>'Tulokset-K4'!$F$56</f>
        <v>Selin Janne</v>
      </c>
      <c r="B1078" s="16">
        <f>'Tulokset-K4'!$G$56</f>
        <v>188</v>
      </c>
      <c r="C1078" s="16">
        <f>'Tulokset-K4'!$H$56</f>
        <v>0</v>
      </c>
      <c r="D1078" t="str">
        <f>'Tulokset-K4'!$F$51</f>
        <v>GH</v>
      </c>
    </row>
    <row r="1079" spans="1:4" x14ac:dyDescent="0.2">
      <c r="A1079" s="16" t="str">
        <f>'Tulokset-K4'!$F$57</f>
        <v>Hietarinne Klaus-Kristian</v>
      </c>
      <c r="B1079" s="16">
        <f>'Tulokset-K4'!$G$57</f>
        <v>189</v>
      </c>
      <c r="C1079" s="16">
        <f>'Tulokset-K4'!$H$57</f>
        <v>0</v>
      </c>
      <c r="D1079" t="str">
        <f>'Tulokset-K4'!$F$51</f>
        <v>GH</v>
      </c>
    </row>
    <row r="1080" spans="1:4" x14ac:dyDescent="0.2">
      <c r="A1080" s="16" t="str">
        <f>'Tulokset-K4'!$B$64</f>
        <v>Ranta Tony</v>
      </c>
      <c r="B1080" s="16">
        <f>'Tulokset-K4'!$C$64</f>
        <v>255</v>
      </c>
      <c r="C1080" s="16">
        <f>'Tulokset-K4'!$D$64</f>
        <v>0</v>
      </c>
      <c r="D1080" t="str">
        <f>'Tulokset-K4'!$B$62</f>
        <v>TPS</v>
      </c>
    </row>
    <row r="1081" spans="1:4" x14ac:dyDescent="0.2">
      <c r="A1081" s="16" t="str">
        <f>'Tulokset-K4'!$B$65</f>
        <v>Marjakangas Jarno</v>
      </c>
      <c r="B1081" s="16">
        <f>'Tulokset-K4'!$C$65</f>
        <v>206</v>
      </c>
      <c r="C1081" s="16">
        <f>'Tulokset-K4'!$D$65</f>
        <v>2</v>
      </c>
      <c r="D1081" t="str">
        <f>'Tulokset-K4'!$B$62</f>
        <v>TPS</v>
      </c>
    </row>
    <row r="1082" spans="1:4" x14ac:dyDescent="0.2">
      <c r="A1082" s="16" t="str">
        <f>'Tulokset-K4'!$B$66</f>
        <v>Oksanen Jere</v>
      </c>
      <c r="B1082" s="16">
        <f>'Tulokset-K4'!$C$66</f>
        <v>215</v>
      </c>
      <c r="C1082" s="16">
        <f>'Tulokset-K4'!$D$66</f>
        <v>2</v>
      </c>
      <c r="D1082" t="str">
        <f>'Tulokset-K4'!$B$62</f>
        <v>TPS</v>
      </c>
    </row>
    <row r="1083" spans="1:4" x14ac:dyDescent="0.2">
      <c r="A1083" s="16" t="str">
        <f>'Tulokset-K4'!$B$67</f>
        <v>Rikkola Juuso</v>
      </c>
      <c r="B1083" s="16">
        <f>'Tulokset-K4'!$C$67</f>
        <v>246</v>
      </c>
      <c r="C1083" s="16">
        <f>'Tulokset-K4'!$D$67</f>
        <v>0</v>
      </c>
      <c r="D1083" t="str">
        <f>'Tulokset-K4'!$B$62</f>
        <v>TPS</v>
      </c>
    </row>
    <row r="1084" spans="1:4" x14ac:dyDescent="0.2">
      <c r="A1084" s="16" t="str">
        <f>'Tulokset-K4'!$B$68</f>
        <v>Kallio Jesse</v>
      </c>
      <c r="B1084" s="16">
        <f>'Tulokset-K4'!$C$68</f>
        <v>268</v>
      </c>
      <c r="C1084" s="16">
        <f>'Tulokset-K4'!$D$68</f>
        <v>2</v>
      </c>
      <c r="D1084" t="str">
        <f>'Tulokset-K4'!$B$62</f>
        <v>TPS</v>
      </c>
    </row>
    <row r="1085" spans="1:4" x14ac:dyDescent="0.2">
      <c r="A1085" s="16" t="str">
        <f>'Tulokset-K4'!$F$64</f>
        <v>Lehtonen Kimmo</v>
      </c>
      <c r="B1085" s="16">
        <f>'Tulokset-K4'!$G$64</f>
        <v>261</v>
      </c>
      <c r="C1085" s="16">
        <f>'Tulokset-K4'!$H$64</f>
        <v>2</v>
      </c>
      <c r="D1085" t="str">
        <f>'Tulokset-K4'!$F$62</f>
        <v>GB</v>
      </c>
    </row>
    <row r="1086" spans="1:4" x14ac:dyDescent="0.2">
      <c r="A1086" s="16" t="str">
        <f>'Tulokset-K4'!$F$65</f>
        <v>Saikkala Leevi</v>
      </c>
      <c r="B1086" s="16">
        <f>'Tulokset-K4'!$G$65</f>
        <v>204</v>
      </c>
      <c r="C1086" s="16">
        <f>'Tulokset-K4'!$H$65</f>
        <v>0</v>
      </c>
      <c r="D1086" t="str">
        <f>'Tulokset-K4'!$F$62</f>
        <v>GB</v>
      </c>
    </row>
    <row r="1087" spans="1:4" x14ac:dyDescent="0.2">
      <c r="A1087" s="16" t="str">
        <f>'Tulokset-K4'!$F$66</f>
        <v>Pajari Olli-Pekka</v>
      </c>
      <c r="B1087" s="16">
        <f>'Tulokset-K4'!$G$66</f>
        <v>196</v>
      </c>
      <c r="C1087" s="16">
        <f>'Tulokset-K4'!$H$66</f>
        <v>0</v>
      </c>
      <c r="D1087" t="str">
        <f>'Tulokset-K4'!$F$62</f>
        <v>GB</v>
      </c>
    </row>
    <row r="1088" spans="1:4" x14ac:dyDescent="0.2">
      <c r="A1088" s="16" t="str">
        <f>'Tulokset-K4'!$F$67</f>
        <v>Puharinen Pyry</v>
      </c>
      <c r="B1088" s="16">
        <f>'Tulokset-K4'!$G$67</f>
        <v>247</v>
      </c>
      <c r="C1088" s="16">
        <f>'Tulokset-K4'!$H$67</f>
        <v>2</v>
      </c>
      <c r="D1088" t="str">
        <f>'Tulokset-K4'!$F$62</f>
        <v>GB</v>
      </c>
    </row>
    <row r="1089" spans="1:4" x14ac:dyDescent="0.2">
      <c r="A1089" s="16" t="str">
        <f>'Tulokset-K4'!$F$68</f>
        <v>Putkisto Teemu</v>
      </c>
      <c r="B1089" s="16">
        <f>'Tulokset-K4'!$G$68</f>
        <v>234</v>
      </c>
      <c r="C1089" s="16">
        <f>'Tulokset-K4'!$H$68</f>
        <v>0</v>
      </c>
      <c r="D1089" t="str">
        <f>'Tulokset-K4'!$F$62</f>
        <v>GB</v>
      </c>
    </row>
    <row r="1090" spans="1:4" x14ac:dyDescent="0.2">
      <c r="A1090" s="16" t="str">
        <f>'Tulokset-K4'!$J$9</f>
        <v>Lönnroth Patrik</v>
      </c>
      <c r="B1090" s="16">
        <f>'Tulokset-K4'!$K$9</f>
        <v>162</v>
      </c>
      <c r="C1090" s="16">
        <f>'Tulokset-K4'!$L$9</f>
        <v>0</v>
      </c>
      <c r="D1090" t="str">
        <f>'Tulokset-K4'!$J$7</f>
        <v>Mistral</v>
      </c>
    </row>
    <row r="1091" spans="1:4" x14ac:dyDescent="0.2">
      <c r="A1091" s="16" t="str">
        <f>'Tulokset-K4'!$J$10</f>
        <v>Tukiainen Antti</v>
      </c>
      <c r="B1091" s="16">
        <f>'Tulokset-K4'!$K$10</f>
        <v>196</v>
      </c>
      <c r="C1091" s="16">
        <f>'Tulokset-K4'!$L$10</f>
        <v>0</v>
      </c>
      <c r="D1091" t="str">
        <f>'Tulokset-K4'!$J$7</f>
        <v>Mistral</v>
      </c>
    </row>
    <row r="1092" spans="1:4" x14ac:dyDescent="0.2">
      <c r="A1092" s="16" t="str">
        <f>'Tulokset-K4'!$J$11</f>
        <v>Kahila Otso</v>
      </c>
      <c r="B1092" s="16">
        <f>'Tulokset-K4'!$K$11</f>
        <v>227</v>
      </c>
      <c r="C1092" s="16">
        <f>'Tulokset-K4'!$L$11</f>
        <v>2</v>
      </c>
      <c r="D1092" t="str">
        <f>'Tulokset-K4'!$J$7</f>
        <v>Mistral</v>
      </c>
    </row>
    <row r="1093" spans="1:4" x14ac:dyDescent="0.2">
      <c r="A1093" s="16" t="str">
        <f>'Tulokset-K4'!$J$12</f>
        <v>Sinilaakso Jarmo</v>
      </c>
      <c r="B1093" s="16">
        <f>'Tulokset-K4'!$K$12</f>
        <v>163</v>
      </c>
      <c r="C1093" s="16">
        <f>'Tulokset-K4'!$L$12</f>
        <v>0</v>
      </c>
      <c r="D1093" t="str">
        <f>'Tulokset-K4'!$J$7</f>
        <v>Mistral</v>
      </c>
    </row>
    <row r="1094" spans="1:4" x14ac:dyDescent="0.2">
      <c r="A1094" s="16" t="str">
        <f>'Tulokset-K4'!$J$13</f>
        <v>Lönnroth Magnus</v>
      </c>
      <c r="B1094" s="16">
        <f>'Tulokset-K4'!$K$13</f>
        <v>231</v>
      </c>
      <c r="C1094" s="16">
        <f>'Tulokset-K4'!$L$13</f>
        <v>2</v>
      </c>
      <c r="D1094" t="str">
        <f>'Tulokset-K4'!$J$7</f>
        <v>Mistral</v>
      </c>
    </row>
    <row r="1095" spans="1:4" x14ac:dyDescent="0.2">
      <c r="A1095" s="16" t="str">
        <f>'Tulokset-K4'!$N$9</f>
        <v>Lehtonen Kimmo</v>
      </c>
      <c r="B1095" s="16">
        <f>'Tulokset-K4'!$O$9</f>
        <v>216</v>
      </c>
      <c r="C1095" s="16">
        <f>'Tulokset-K4'!$P$9</f>
        <v>2</v>
      </c>
      <c r="D1095" t="str">
        <f>'Tulokset-K4'!$N$7</f>
        <v>GB</v>
      </c>
    </row>
    <row r="1096" spans="1:4" x14ac:dyDescent="0.2">
      <c r="A1096" s="16" t="str">
        <f>'Tulokset-K4'!$N$10</f>
        <v>Saikkala Leevi</v>
      </c>
      <c r="B1096" s="16">
        <f>'Tulokset-K4'!$O$10</f>
        <v>235</v>
      </c>
      <c r="C1096" s="16">
        <f>'Tulokset-K4'!$P$10</f>
        <v>2</v>
      </c>
      <c r="D1096" t="str">
        <f>'Tulokset-K4'!$N$7</f>
        <v>GB</v>
      </c>
    </row>
    <row r="1097" spans="1:4" x14ac:dyDescent="0.2">
      <c r="A1097" s="16" t="str">
        <f>'Tulokset-K4'!$N$11</f>
        <v>Pajari Olli-Pekka</v>
      </c>
      <c r="B1097" s="16">
        <f>'Tulokset-K4'!$O$11</f>
        <v>189</v>
      </c>
      <c r="C1097" s="16">
        <f>'Tulokset-K4'!$P$11</f>
        <v>0</v>
      </c>
      <c r="D1097" t="str">
        <f>'Tulokset-K4'!$N$7</f>
        <v>GB</v>
      </c>
    </row>
    <row r="1098" spans="1:4" x14ac:dyDescent="0.2">
      <c r="A1098" s="16" t="str">
        <f>'Tulokset-K4'!$N$12</f>
        <v>Puharinen Pyry</v>
      </c>
      <c r="B1098" s="16">
        <f>'Tulokset-K4'!$O$12</f>
        <v>240</v>
      </c>
      <c r="C1098" s="16">
        <f>'Tulokset-K4'!$P$12</f>
        <v>2</v>
      </c>
      <c r="D1098" t="str">
        <f>'Tulokset-K4'!$N$7</f>
        <v>GB</v>
      </c>
    </row>
    <row r="1099" spans="1:4" x14ac:dyDescent="0.2">
      <c r="A1099" s="16" t="str">
        <f>'Tulokset-K4'!$N$13</f>
        <v>Putkisto Teemu</v>
      </c>
      <c r="B1099" s="16">
        <f>'Tulokset-K4'!$O$13</f>
        <v>225</v>
      </c>
      <c r="C1099" s="16">
        <f>'Tulokset-K4'!$P$13</f>
        <v>0</v>
      </c>
      <c r="D1099" t="str">
        <f>'Tulokset-K4'!$N$7</f>
        <v>GB</v>
      </c>
    </row>
    <row r="1100" spans="1:4" x14ac:dyDescent="0.2">
      <c r="A1100" s="16" t="str">
        <f>'Tulokset-K4'!$J$20</f>
        <v>Broms Atte</v>
      </c>
      <c r="B1100" s="16">
        <f>'Tulokset-K4'!$K$20</f>
        <v>210</v>
      </c>
      <c r="C1100" s="16">
        <f>'Tulokset-K4'!$L$20</f>
        <v>2</v>
      </c>
      <c r="D1100" t="str">
        <f>'Tulokset-K4'!$J$18</f>
        <v>TKK</v>
      </c>
    </row>
    <row r="1101" spans="1:4" x14ac:dyDescent="0.2">
      <c r="A1101" s="16" t="str">
        <f>'Tulokset-K4'!$J$21</f>
        <v>Heinonen Markus</v>
      </c>
      <c r="B1101" s="16">
        <f>'Tulokset-K4'!$K$21</f>
        <v>155</v>
      </c>
      <c r="C1101" s="16">
        <f>'Tulokset-K4'!$L$21</f>
        <v>0</v>
      </c>
      <c r="D1101" t="str">
        <f>'Tulokset-K4'!$J$18</f>
        <v>TKK</v>
      </c>
    </row>
    <row r="1102" spans="1:4" x14ac:dyDescent="0.2">
      <c r="A1102" s="16" t="str">
        <f>'Tulokset-K4'!$J$22</f>
        <v>Häggman Ville</v>
      </c>
      <c r="B1102" s="16">
        <f>'Tulokset-K4'!$K$22</f>
        <v>244</v>
      </c>
      <c r="C1102" s="16">
        <f>'Tulokset-K4'!$L$22</f>
        <v>2</v>
      </c>
      <c r="D1102" t="str">
        <f>'Tulokset-K4'!$J$18</f>
        <v>TKK</v>
      </c>
    </row>
    <row r="1103" spans="1:4" x14ac:dyDescent="0.2">
      <c r="A1103" s="16" t="str">
        <f>'Tulokset-K4'!$J$23</f>
        <v>Salonen Petteri</v>
      </c>
      <c r="B1103" s="16">
        <f>'Tulokset-K4'!$K$23</f>
        <v>191</v>
      </c>
      <c r="C1103" s="16">
        <f>'Tulokset-K4'!$L$23</f>
        <v>1</v>
      </c>
      <c r="D1103" t="str">
        <f>'Tulokset-K4'!$J$18</f>
        <v>TKK</v>
      </c>
    </row>
    <row r="1104" spans="1:4" x14ac:dyDescent="0.2">
      <c r="A1104" s="16" t="str">
        <f>'Tulokset-K4'!$J$24</f>
        <v>Lahti Jarno</v>
      </c>
      <c r="B1104" s="16">
        <f>'Tulokset-K4'!$K$24</f>
        <v>230</v>
      </c>
      <c r="C1104" s="16">
        <f>'Tulokset-K4'!$L$24</f>
        <v>0</v>
      </c>
      <c r="D1104" t="str">
        <f>'Tulokset-K4'!$J$18</f>
        <v>TKK</v>
      </c>
    </row>
    <row r="1105" spans="1:4" x14ac:dyDescent="0.2">
      <c r="A1105" s="16" t="str">
        <f>'Tulokset-K4'!$N$20</f>
        <v>Oksanen Mika</v>
      </c>
      <c r="B1105" s="16">
        <f>'Tulokset-K4'!$O$20</f>
        <v>200</v>
      </c>
      <c r="C1105" s="16">
        <f>'Tulokset-K4'!$P$20</f>
        <v>0</v>
      </c>
      <c r="D1105" t="str">
        <f>'Tulokset-K4'!$N$18</f>
        <v>AllStars</v>
      </c>
    </row>
    <row r="1106" spans="1:4" x14ac:dyDescent="0.2">
      <c r="A1106" s="16" t="str">
        <f>'Tulokset-K4'!$N$21</f>
        <v>Oksanen Joni</v>
      </c>
      <c r="B1106" s="16">
        <f>'Tulokset-K4'!$O$21</f>
        <v>222</v>
      </c>
      <c r="C1106" s="16">
        <f>'Tulokset-K4'!$P$21</f>
        <v>2</v>
      </c>
      <c r="D1106" t="str">
        <f>'Tulokset-K4'!$N$18</f>
        <v>AllStars</v>
      </c>
    </row>
    <row r="1107" spans="1:4" x14ac:dyDescent="0.2">
      <c r="A1107" s="16" t="str">
        <f>'Tulokset-K4'!$N$22</f>
        <v>Susiluoto Sebastian</v>
      </c>
      <c r="B1107" s="16">
        <f>'Tulokset-K4'!$O$22</f>
        <v>207</v>
      </c>
      <c r="C1107" s="16">
        <f>'Tulokset-K4'!$P$22</f>
        <v>0</v>
      </c>
      <c r="D1107" t="str">
        <f>'Tulokset-K4'!$N$18</f>
        <v>AllStars</v>
      </c>
    </row>
    <row r="1108" spans="1:4" x14ac:dyDescent="0.2">
      <c r="A1108" s="16" t="str">
        <f>'Tulokset-K4'!$N$23</f>
        <v>Mukkula Rami</v>
      </c>
      <c r="B1108" s="16">
        <f>'Tulokset-K4'!$O$23</f>
        <v>191</v>
      </c>
      <c r="C1108" s="16">
        <f>'Tulokset-K4'!$P$23</f>
        <v>1</v>
      </c>
      <c r="D1108" t="str">
        <f>'Tulokset-K4'!$N$18</f>
        <v>AllStars</v>
      </c>
    </row>
    <row r="1109" spans="1:4" x14ac:dyDescent="0.2">
      <c r="A1109" s="16" t="str">
        <f>'Tulokset-K4'!$N$24</f>
        <v>Oksanen Niko</v>
      </c>
      <c r="B1109" s="16">
        <f>'Tulokset-K4'!$O$24</f>
        <v>231</v>
      </c>
      <c r="C1109" s="16">
        <f>'Tulokset-K4'!$P$24</f>
        <v>2</v>
      </c>
      <c r="D1109" t="str">
        <f>'Tulokset-K4'!$N$18</f>
        <v>AllStars</v>
      </c>
    </row>
    <row r="1110" spans="1:4" x14ac:dyDescent="0.2">
      <c r="A1110" s="16" t="str">
        <f>'Tulokset-K4'!$J$31</f>
        <v>Ylikarjula Sami</v>
      </c>
      <c r="B1110" s="16">
        <f>'Tulokset-K4'!$K$31</f>
        <v>143</v>
      </c>
      <c r="C1110" s="16">
        <f>'Tulokset-K4'!$L$31</f>
        <v>0</v>
      </c>
      <c r="D1110" t="str">
        <f>'Tulokset-K4'!$J$29</f>
        <v>RäMe</v>
      </c>
    </row>
    <row r="1111" spans="1:4" x14ac:dyDescent="0.2">
      <c r="A1111" s="16" t="str">
        <f>'Tulokset-K4'!$J$32</f>
        <v>Juselius Matti</v>
      </c>
      <c r="B1111" s="16">
        <f>'Tulokset-K4'!$K$32</f>
        <v>208</v>
      </c>
      <c r="C1111" s="16">
        <f>'Tulokset-K4'!$L$32</f>
        <v>0</v>
      </c>
      <c r="D1111" t="str">
        <f>'Tulokset-K4'!$J$29</f>
        <v>RäMe</v>
      </c>
    </row>
    <row r="1112" spans="1:4" x14ac:dyDescent="0.2">
      <c r="A1112" s="16" t="str">
        <f>'Tulokset-K4'!$J$33</f>
        <v>Huusko Kalle</v>
      </c>
      <c r="B1112" s="16">
        <f>'Tulokset-K4'!$K$33</f>
        <v>174</v>
      </c>
      <c r="C1112" s="16">
        <f>'Tulokset-K4'!$L$33</f>
        <v>0</v>
      </c>
      <c r="D1112" t="str">
        <f>'Tulokset-K4'!$J$29</f>
        <v>RäMe</v>
      </c>
    </row>
    <row r="1113" spans="1:4" x14ac:dyDescent="0.2">
      <c r="A1113" s="16" t="str">
        <f>'Tulokset-K4'!$J$34</f>
        <v>Hyrkkö Eemil</v>
      </c>
      <c r="B1113" s="16">
        <f>'Tulokset-K4'!$K$34</f>
        <v>198</v>
      </c>
      <c r="C1113" s="16">
        <f>'Tulokset-K4'!$L$34</f>
        <v>0</v>
      </c>
      <c r="D1113" t="str">
        <f>'Tulokset-K4'!$J$29</f>
        <v>RäMe</v>
      </c>
    </row>
    <row r="1114" spans="1:4" x14ac:dyDescent="0.2">
      <c r="A1114" s="16" t="str">
        <f>'Tulokset-K4'!$J$35</f>
        <v>Salin Sami</v>
      </c>
      <c r="B1114" s="16">
        <f>'Tulokset-K4'!$K$35</f>
        <v>191</v>
      </c>
      <c r="C1114" s="16">
        <f>'Tulokset-K4'!$L$35</f>
        <v>0</v>
      </c>
      <c r="D1114" t="str">
        <f>'Tulokset-K4'!$J$29</f>
        <v>RäMe</v>
      </c>
    </row>
    <row r="1115" spans="1:4" x14ac:dyDescent="0.2">
      <c r="A1115" s="16" t="str">
        <f>'Tulokset-K4'!$N$31</f>
        <v>Ranta Tony</v>
      </c>
      <c r="B1115" s="16">
        <f>'Tulokset-K4'!$O$31</f>
        <v>193</v>
      </c>
      <c r="C1115" s="16">
        <f>'Tulokset-K4'!$P$31</f>
        <v>2</v>
      </c>
      <c r="D1115" t="str">
        <f>'Tulokset-K4'!$N$29</f>
        <v>TPS</v>
      </c>
    </row>
    <row r="1116" spans="1:4" x14ac:dyDescent="0.2">
      <c r="A1116" s="16" t="str">
        <f>'Tulokset-K4'!$N$32</f>
        <v>Marjakangas Jarno</v>
      </c>
      <c r="B1116" s="16">
        <f>'Tulokset-K4'!$O$32</f>
        <v>268</v>
      </c>
      <c r="C1116" s="16">
        <f>'Tulokset-K4'!$P$32</f>
        <v>2</v>
      </c>
      <c r="D1116" t="str">
        <f>'Tulokset-K4'!$N$29</f>
        <v>TPS</v>
      </c>
    </row>
    <row r="1117" spans="1:4" x14ac:dyDescent="0.2">
      <c r="A1117" s="16" t="str">
        <f>'Tulokset-K4'!$N$33</f>
        <v>Oksanen Jere</v>
      </c>
      <c r="B1117" s="16">
        <f>'Tulokset-K4'!$O$33</f>
        <v>215</v>
      </c>
      <c r="C1117" s="16">
        <f>'Tulokset-K4'!$P$33</f>
        <v>2</v>
      </c>
      <c r="D1117" t="str">
        <f>'Tulokset-K4'!$N$29</f>
        <v>TPS</v>
      </c>
    </row>
    <row r="1118" spans="1:4" x14ac:dyDescent="0.2">
      <c r="A1118" s="16" t="str">
        <f>'Tulokset-K4'!$N$34</f>
        <v>Rikkola Juuso</v>
      </c>
      <c r="B1118" s="16">
        <f>'Tulokset-K4'!$O$34</f>
        <v>266</v>
      </c>
      <c r="C1118" s="16">
        <f>'Tulokset-K4'!$P$34</f>
        <v>2</v>
      </c>
      <c r="D1118" t="str">
        <f>'Tulokset-K4'!$N$29</f>
        <v>TPS</v>
      </c>
    </row>
    <row r="1119" spans="1:4" x14ac:dyDescent="0.2">
      <c r="A1119" s="16" t="str">
        <f>'Tulokset-K4'!$N$35</f>
        <v>Kallio Jesse</v>
      </c>
      <c r="B1119" s="16">
        <f>'Tulokset-K4'!$O$35</f>
        <v>266</v>
      </c>
      <c r="C1119" s="16">
        <f>'Tulokset-K4'!$P$35</f>
        <v>2</v>
      </c>
      <c r="D1119" t="str">
        <f>'Tulokset-K4'!$N$29</f>
        <v>TPS</v>
      </c>
    </row>
    <row r="1120" spans="1:4" x14ac:dyDescent="0.2">
      <c r="A1120" s="16" t="str">
        <f>'Tulokset-K4'!$J$42</f>
        <v>Päiviö Patrik</v>
      </c>
      <c r="B1120" s="16">
        <f>'Tulokset-K4'!$K$42</f>
        <v>202</v>
      </c>
      <c r="C1120" s="16">
        <f>'Tulokset-K4'!$L$42</f>
        <v>2</v>
      </c>
      <c r="D1120" t="str">
        <f>'Tulokset-K4'!$J$40</f>
        <v>GH</v>
      </c>
    </row>
    <row r="1121" spans="1:4" x14ac:dyDescent="0.2">
      <c r="A1121" s="16" t="str">
        <f>'Tulokset-K4'!$J$43</f>
        <v>Partinen Risto</v>
      </c>
      <c r="B1121" s="16">
        <f>'Tulokset-K4'!$K$43</f>
        <v>150</v>
      </c>
      <c r="C1121" s="16">
        <f>'Tulokset-K4'!$L$43</f>
        <v>0</v>
      </c>
      <c r="D1121" t="str">
        <f>'Tulokset-K4'!$J$40</f>
        <v>GH</v>
      </c>
    </row>
    <row r="1122" spans="1:4" x14ac:dyDescent="0.2">
      <c r="A1122" s="16" t="str">
        <f>'Tulokset-K4'!$J$44</f>
        <v>Luoto Timo</v>
      </c>
      <c r="B1122" s="16">
        <f>'Tulokset-K4'!$K$44</f>
        <v>191</v>
      </c>
      <c r="C1122" s="16">
        <f>'Tulokset-K4'!$L$44</f>
        <v>2</v>
      </c>
      <c r="D1122" t="str">
        <f>'Tulokset-K4'!$J$40</f>
        <v>GH</v>
      </c>
    </row>
    <row r="1123" spans="1:4" x14ac:dyDescent="0.2">
      <c r="A1123" s="16" t="str">
        <f>'Tulokset-K4'!$J$45</f>
        <v>Selin Janne</v>
      </c>
      <c r="B1123" s="16">
        <f>'Tulokset-K4'!$K$45</f>
        <v>180</v>
      </c>
      <c r="C1123" s="16">
        <f>'Tulokset-K4'!$L$45</f>
        <v>0</v>
      </c>
      <c r="D1123" t="str">
        <f>'Tulokset-K4'!$J$40</f>
        <v>GH</v>
      </c>
    </row>
    <row r="1124" spans="1:4" x14ac:dyDescent="0.2">
      <c r="A1124" s="16" t="str">
        <f>'Tulokset-K4'!$J$46</f>
        <v>Hietarinne Klaus-Kristian</v>
      </c>
      <c r="B1124" s="16">
        <f>'Tulokset-K4'!$K$46</f>
        <v>228</v>
      </c>
      <c r="C1124" s="16">
        <f>'Tulokset-K4'!$L$46</f>
        <v>2</v>
      </c>
      <c r="D1124" t="str">
        <f>'Tulokset-K4'!$J$40</f>
        <v>GH</v>
      </c>
    </row>
    <row r="1125" spans="1:4" x14ac:dyDescent="0.2">
      <c r="A1125" s="16" t="str">
        <f>'Tulokset-K4'!$N$42</f>
        <v>Hyytiä Tatu</v>
      </c>
      <c r="B1125" s="16">
        <f>'Tulokset-K4'!$O$42</f>
        <v>201</v>
      </c>
      <c r="C1125" s="16">
        <f>'Tulokset-K4'!$P$42</f>
        <v>0</v>
      </c>
      <c r="D1125" t="str">
        <f>'Tulokset-K4'!$N$40</f>
        <v>WRB</v>
      </c>
    </row>
    <row r="1126" spans="1:4" x14ac:dyDescent="0.2">
      <c r="A1126" s="16" t="str">
        <f>'Tulokset-K4'!$N$43</f>
        <v>Tuomela Henri</v>
      </c>
      <c r="B1126" s="16">
        <f>'Tulokset-K4'!$O$43</f>
        <v>210</v>
      </c>
      <c r="C1126" s="16">
        <f>'Tulokset-K4'!$P$43</f>
        <v>2</v>
      </c>
      <c r="D1126" t="str">
        <f>'Tulokset-K4'!$N$40</f>
        <v>WRB</v>
      </c>
    </row>
    <row r="1127" spans="1:4" x14ac:dyDescent="0.2">
      <c r="A1127" s="16" t="str">
        <f>'Tulokset-K4'!$N$44</f>
        <v>Röyttä Marko</v>
      </c>
      <c r="B1127" s="16">
        <f>'Tulokset-K4'!$O$44</f>
        <v>147</v>
      </c>
      <c r="C1127" s="16">
        <f>'Tulokset-K4'!$P$44</f>
        <v>0</v>
      </c>
      <c r="D1127" t="str">
        <f>'Tulokset-K4'!$N$40</f>
        <v>WRB</v>
      </c>
    </row>
    <row r="1128" spans="1:4" x14ac:dyDescent="0.2">
      <c r="A1128" s="16" t="str">
        <f>'Tulokset-K4'!$N$45</f>
        <v>Tissarinen Simon</v>
      </c>
      <c r="B1128" s="16">
        <f>'Tulokset-K4'!$O$45</f>
        <v>212</v>
      </c>
      <c r="C1128" s="16">
        <f>'Tulokset-K4'!$P$45</f>
        <v>2</v>
      </c>
      <c r="D1128" t="str">
        <f>'Tulokset-K4'!$N$40</f>
        <v>WRB</v>
      </c>
    </row>
    <row r="1129" spans="1:4" x14ac:dyDescent="0.2">
      <c r="A1129" s="16" t="str">
        <f>'Tulokset-K4'!$N$46</f>
        <v>Kivelä Riku-Petteri</v>
      </c>
      <c r="B1129" s="16">
        <f>'Tulokset-K4'!$O$46</f>
        <v>220</v>
      </c>
      <c r="C1129" s="16">
        <f>'Tulokset-K4'!$P$46</f>
        <v>0</v>
      </c>
      <c r="D1129" t="str">
        <f>'Tulokset-K4'!$N$40</f>
        <v>WRB</v>
      </c>
    </row>
    <row r="1130" spans="1:4" x14ac:dyDescent="0.2">
      <c r="A1130" s="16" t="str">
        <f>'Tulokset-K4'!$J$53</f>
        <v>Tahvanainen Santtu</v>
      </c>
      <c r="B1130" s="16">
        <f>'Tulokset-K4'!$K$53</f>
        <v>225</v>
      </c>
      <c r="C1130" s="16">
        <f>'Tulokset-K4'!$L$53</f>
        <v>0</v>
      </c>
      <c r="D1130" t="str">
        <f>'Tulokset-K4'!$J$51</f>
        <v>Bay</v>
      </c>
    </row>
    <row r="1131" spans="1:4" x14ac:dyDescent="0.2">
      <c r="A1131" s="16" t="str">
        <f>'Tulokset-K4'!$J$54</f>
        <v>Leskinen Simo</v>
      </c>
      <c r="B1131" s="16">
        <f>'Tulokset-K4'!$K$54</f>
        <v>214</v>
      </c>
      <c r="C1131" s="16">
        <f>'Tulokset-K4'!$L$54</f>
        <v>0</v>
      </c>
      <c r="D1131" t="str">
        <f>'Tulokset-K4'!$J$51</f>
        <v>Bay</v>
      </c>
    </row>
    <row r="1132" spans="1:4" x14ac:dyDescent="0.2">
      <c r="A1132" s="16" t="str">
        <f>'Tulokset-K4'!$J$55</f>
        <v>Leskinen Roni</v>
      </c>
      <c r="B1132" s="16">
        <f>'Tulokset-K4'!$K$55</f>
        <v>230</v>
      </c>
      <c r="C1132" s="16">
        <f>'Tulokset-K4'!$L$55</f>
        <v>2</v>
      </c>
      <c r="D1132" t="str">
        <f>'Tulokset-K4'!$J$51</f>
        <v>Bay</v>
      </c>
    </row>
    <row r="1133" spans="1:4" x14ac:dyDescent="0.2">
      <c r="A1133" s="16" t="str">
        <f>'Tulokset-K4'!$J$56</f>
        <v>Ahokas Jesse</v>
      </c>
      <c r="B1133" s="16">
        <f>'Tulokset-K4'!$K$56</f>
        <v>148</v>
      </c>
      <c r="C1133" s="16">
        <f>'Tulokset-K4'!$L$56</f>
        <v>0</v>
      </c>
      <c r="D1133" t="str">
        <f>'Tulokset-K4'!$J$51</f>
        <v>Bay</v>
      </c>
    </row>
    <row r="1134" spans="1:4" x14ac:dyDescent="0.2">
      <c r="A1134" s="16" t="str">
        <f>'Tulokset-K4'!$J$57</f>
        <v>Tonteri Juhani</v>
      </c>
      <c r="B1134" s="16">
        <f>'Tulokset-K4'!$K$57</f>
        <v>191</v>
      </c>
      <c r="C1134" s="16">
        <f>'Tulokset-K4'!$L$57</f>
        <v>0</v>
      </c>
      <c r="D1134" t="str">
        <f>'Tulokset-K4'!$J$51</f>
        <v>Bay</v>
      </c>
    </row>
    <row r="1135" spans="1:4" x14ac:dyDescent="0.2">
      <c r="A1135" s="16" t="str">
        <f>'Tulokset-K4'!$N$53</f>
        <v>Käyhkö Tomas</v>
      </c>
      <c r="B1135" s="16">
        <f>'Tulokset-K4'!$O$53</f>
        <v>228</v>
      </c>
      <c r="C1135" s="16">
        <f>'Tulokset-K4'!$P$53</f>
        <v>2</v>
      </c>
      <c r="D1135" t="str">
        <f>'Tulokset-K4'!$N$51</f>
        <v>Mainarit</v>
      </c>
    </row>
    <row r="1136" spans="1:4" x14ac:dyDescent="0.2">
      <c r="A1136" s="16" t="str">
        <f>'Tulokset-K4'!$N$54</f>
        <v>Juutilainen Lenni</v>
      </c>
      <c r="B1136" s="16">
        <f>'Tulokset-K4'!$O$54</f>
        <v>246</v>
      </c>
      <c r="C1136" s="16">
        <f>'Tulokset-K4'!$P$54</f>
        <v>2</v>
      </c>
      <c r="D1136" t="str">
        <f>'Tulokset-K4'!$N$51</f>
        <v>Mainarit</v>
      </c>
    </row>
    <row r="1137" spans="1:4" x14ac:dyDescent="0.2">
      <c r="A1137" s="16" t="str">
        <f>'Tulokset-K4'!$N$55</f>
        <v>Hirvonen Mikko</v>
      </c>
      <c r="B1137" s="16">
        <f>'Tulokset-K4'!$O$55</f>
        <v>199</v>
      </c>
      <c r="C1137" s="16">
        <f>'Tulokset-K4'!$P$55</f>
        <v>0</v>
      </c>
      <c r="D1137" t="str">
        <f>'Tulokset-K4'!$N$51</f>
        <v>Mainarit</v>
      </c>
    </row>
    <row r="1138" spans="1:4" x14ac:dyDescent="0.2">
      <c r="A1138" s="16" t="str">
        <f>'Tulokset-K4'!$N$56</f>
        <v>Väänänen Luukas</v>
      </c>
      <c r="B1138" s="16">
        <f>'Tulokset-K4'!$O$56</f>
        <v>223</v>
      </c>
      <c r="C1138" s="16">
        <f>'Tulokset-K4'!$P$56</f>
        <v>2</v>
      </c>
      <c r="D1138" t="str">
        <f>'Tulokset-K4'!$N$51</f>
        <v>Mainarit</v>
      </c>
    </row>
    <row r="1139" spans="1:4" x14ac:dyDescent="0.2">
      <c r="A1139" s="16" t="str">
        <f>'Tulokset-K4'!$N$57</f>
        <v>Rissanen Juho</v>
      </c>
      <c r="B1139" s="16">
        <f>'Tulokset-K4'!$O$57</f>
        <v>215</v>
      </c>
      <c r="C1139" s="16">
        <f>'Tulokset-K4'!$P$57</f>
        <v>2</v>
      </c>
      <c r="D1139" t="str">
        <f>'Tulokset-K4'!$N$51</f>
        <v>Mainarit</v>
      </c>
    </row>
    <row r="1140" spans="1:4" x14ac:dyDescent="0.2">
      <c r="A1140" s="16" t="str">
        <f>'Tulokset-K4'!$J$64</f>
        <v>Pirhonen Jarkko</v>
      </c>
      <c r="B1140" s="16">
        <f>'Tulokset-K4'!$K$64</f>
        <v>205</v>
      </c>
      <c r="C1140" s="16">
        <f>'Tulokset-K4'!$L$64</f>
        <v>0</v>
      </c>
      <c r="D1140" t="str">
        <f>'Tulokset-K4'!$J$62</f>
        <v>BcStory</v>
      </c>
    </row>
    <row r="1141" spans="1:4" x14ac:dyDescent="0.2">
      <c r="A1141" s="16" t="str">
        <f>'Tulokset-K4'!$J$65</f>
        <v>Haldén Niko</v>
      </c>
      <c r="B1141" s="16">
        <f>'Tulokset-K4'!$K$65</f>
        <v>213</v>
      </c>
      <c r="C1141" s="16">
        <f>'Tulokset-K4'!$L$65</f>
        <v>2</v>
      </c>
      <c r="D1141" t="str">
        <f>'Tulokset-K4'!$J$62</f>
        <v>BcStory</v>
      </c>
    </row>
    <row r="1142" spans="1:4" x14ac:dyDescent="0.2">
      <c r="A1142" s="16" t="str">
        <f>'Tulokset-K4'!$J$66</f>
        <v>Keskiruokanen Markus</v>
      </c>
      <c r="B1142" s="16">
        <f>'Tulokset-K4'!$K$66</f>
        <v>194</v>
      </c>
      <c r="C1142" s="16">
        <f>'Tulokset-K4'!$L$66</f>
        <v>0</v>
      </c>
      <c r="D1142" t="str">
        <f>'Tulokset-K4'!$J$62</f>
        <v>BcStory</v>
      </c>
    </row>
    <row r="1143" spans="1:4" x14ac:dyDescent="0.2">
      <c r="A1143" s="16" t="str">
        <f>'Tulokset-K4'!$J$67</f>
        <v>Salomaa Kaaron</v>
      </c>
      <c r="B1143" s="16">
        <f>'Tulokset-K4'!$K$67</f>
        <v>228</v>
      </c>
      <c r="C1143" s="16">
        <f>'Tulokset-K4'!$L$67</f>
        <v>2</v>
      </c>
      <c r="D1143" t="str">
        <f>'Tulokset-K4'!$J$62</f>
        <v>BcStory</v>
      </c>
    </row>
    <row r="1144" spans="1:4" x14ac:dyDescent="0.2">
      <c r="A1144" s="16" t="str">
        <f>'Tulokset-K4'!$J$68</f>
        <v>Juutilainen Santtu</v>
      </c>
      <c r="B1144" s="16">
        <f>'Tulokset-K4'!$K$68</f>
        <v>223</v>
      </c>
      <c r="C1144" s="16">
        <f>'Tulokset-K4'!$L$68</f>
        <v>2</v>
      </c>
      <c r="D1144" t="str">
        <f>'Tulokset-K4'!$J$62</f>
        <v>BcStory</v>
      </c>
    </row>
    <row r="1145" spans="1:4" x14ac:dyDescent="0.2">
      <c r="A1145" s="16" t="str">
        <f>'Tulokset-K4'!$N$64</f>
        <v>Hilokoski Karo</v>
      </c>
      <c r="B1145" s="16">
        <f>'Tulokset-K4'!$O$64</f>
        <v>227</v>
      </c>
      <c r="C1145" s="16">
        <f>'Tulokset-K4'!$P$64</f>
        <v>2</v>
      </c>
      <c r="D1145" t="str">
        <f>'Tulokset-K4'!$N$62</f>
        <v>Patteri</v>
      </c>
    </row>
    <row r="1146" spans="1:4" x14ac:dyDescent="0.2">
      <c r="A1146" s="16" t="str">
        <f>'Tulokset-K4'!$N$65</f>
        <v>Ros Sebastian</v>
      </c>
      <c r="B1146" s="16">
        <f>'Tulokset-K4'!$O$65</f>
        <v>212</v>
      </c>
      <c r="C1146" s="16">
        <f>'Tulokset-K4'!$P$65</f>
        <v>0</v>
      </c>
      <c r="D1146" t="str">
        <f>'Tulokset-K4'!$N$62</f>
        <v>Patteri</v>
      </c>
    </row>
    <row r="1147" spans="1:4" x14ac:dyDescent="0.2">
      <c r="A1147" s="16" t="str">
        <f>'Tulokset-K4'!$N$66</f>
        <v>Javanainen Sami</v>
      </c>
      <c r="B1147" s="16">
        <f>'Tulokset-K4'!$O$66</f>
        <v>216</v>
      </c>
      <c r="C1147" s="16">
        <f>'Tulokset-K4'!$P$66</f>
        <v>2</v>
      </c>
      <c r="D1147" t="str">
        <f>'Tulokset-K4'!$N$62</f>
        <v>Patteri</v>
      </c>
    </row>
    <row r="1148" spans="1:4" x14ac:dyDescent="0.2">
      <c r="A1148" s="16" t="str">
        <f>'Tulokset-K4'!$N$67</f>
        <v>Teivainen Tommi</v>
      </c>
      <c r="B1148" s="16">
        <f>'Tulokset-K4'!$O$67</f>
        <v>226</v>
      </c>
      <c r="C1148" s="16">
        <f>'Tulokset-K4'!$P$67</f>
        <v>0</v>
      </c>
      <c r="D1148" t="str">
        <f>'Tulokset-K4'!$N$62</f>
        <v>Patteri</v>
      </c>
    </row>
    <row r="1149" spans="1:4" x14ac:dyDescent="0.2">
      <c r="A1149" s="16" t="str">
        <f>'Tulokset-K4'!$N$68</f>
        <v>Toivonen Toni</v>
      </c>
      <c r="B1149" s="16">
        <f>'Tulokset-K4'!$O$68</f>
        <v>189</v>
      </c>
      <c r="C1149" s="16">
        <f>'Tulokset-K4'!$P$68</f>
        <v>0</v>
      </c>
      <c r="D1149" t="str">
        <f>'Tulokset-K4'!$N$62</f>
        <v>Patteri</v>
      </c>
    </row>
    <row r="1150" spans="1:4" x14ac:dyDescent="0.2">
      <c r="A1150" s="16" t="str">
        <f>'Tulokset-K4'!$R$9</f>
        <v>Ranta Tony</v>
      </c>
      <c r="B1150" s="16">
        <f>'Tulokset-K4'!$S$9</f>
        <v>226</v>
      </c>
      <c r="C1150" s="16">
        <f>'Tulokset-K4'!$T$9</f>
        <v>0</v>
      </c>
      <c r="D1150" t="str">
        <f>'Tulokset-K4'!$R$7</f>
        <v>TPS</v>
      </c>
    </row>
    <row r="1151" spans="1:4" x14ac:dyDescent="0.2">
      <c r="A1151" s="16" t="str">
        <f>'Tulokset-K4'!$R$10</f>
        <v>Marjakangas Jarno</v>
      </c>
      <c r="B1151" s="16">
        <f>'Tulokset-K4'!$S$10</f>
        <v>205</v>
      </c>
      <c r="C1151" s="16">
        <f>'Tulokset-K4'!$T$10</f>
        <v>2</v>
      </c>
      <c r="D1151" t="str">
        <f>'Tulokset-K4'!$R$7</f>
        <v>TPS</v>
      </c>
    </row>
    <row r="1152" spans="1:4" x14ac:dyDescent="0.2">
      <c r="A1152" s="16" t="str">
        <f>'Tulokset-K4'!$R$11</f>
        <v>Oksanen Jere</v>
      </c>
      <c r="B1152" s="16">
        <f>'Tulokset-K4'!$S$11</f>
        <v>159</v>
      </c>
      <c r="C1152" s="16">
        <f>'Tulokset-K4'!$T$11</f>
        <v>0</v>
      </c>
      <c r="D1152" t="str">
        <f>'Tulokset-K4'!$R$7</f>
        <v>TPS</v>
      </c>
    </row>
    <row r="1153" spans="1:4" x14ac:dyDescent="0.2">
      <c r="A1153" s="16" t="str">
        <f>'Tulokset-K4'!$R$12</f>
        <v>Rikkola Juuso</v>
      </c>
      <c r="B1153" s="16">
        <f>'Tulokset-K4'!$S$12</f>
        <v>243</v>
      </c>
      <c r="C1153" s="16">
        <f>'Tulokset-K4'!$T$12</f>
        <v>2</v>
      </c>
      <c r="D1153" t="str">
        <f>'Tulokset-K4'!$R$7</f>
        <v>TPS</v>
      </c>
    </row>
    <row r="1154" spans="1:4" x14ac:dyDescent="0.2">
      <c r="A1154" s="16" t="str">
        <f>'Tulokset-K4'!$R$13</f>
        <v>Kallio Jesse</v>
      </c>
      <c r="B1154" s="16">
        <f>'Tulokset-K4'!$S$13</f>
        <v>193</v>
      </c>
      <c r="C1154" s="16">
        <f>'Tulokset-K4'!$T$13</f>
        <v>2</v>
      </c>
      <c r="D1154" t="str">
        <f>'Tulokset-K4'!$R$7</f>
        <v>TPS</v>
      </c>
    </row>
    <row r="1155" spans="1:4" x14ac:dyDescent="0.2">
      <c r="A1155" s="16" t="str">
        <f>'Tulokset-K4'!$V$9</f>
        <v>Päiviö Patrik</v>
      </c>
      <c r="B1155" s="16">
        <f>'Tulokset-K4'!$W$9</f>
        <v>235</v>
      </c>
      <c r="C1155" s="16">
        <f>'Tulokset-K4'!$X$9</f>
        <v>2</v>
      </c>
      <c r="D1155" t="str">
        <f>'Tulokset-K4'!$V$7</f>
        <v>GH</v>
      </c>
    </row>
    <row r="1156" spans="1:4" x14ac:dyDescent="0.2">
      <c r="A1156" s="16" t="str">
        <f>'Tulokset-K4'!$V$10</f>
        <v>Partinen Risto</v>
      </c>
      <c r="B1156" s="16">
        <f>'Tulokset-K4'!$W$10</f>
        <v>187</v>
      </c>
      <c r="C1156" s="16">
        <f>'Tulokset-K4'!$X$10</f>
        <v>0</v>
      </c>
      <c r="D1156" t="str">
        <f>'Tulokset-K4'!$V$7</f>
        <v>GH</v>
      </c>
    </row>
    <row r="1157" spans="1:4" x14ac:dyDescent="0.2">
      <c r="A1157" s="16" t="str">
        <f>'Tulokset-K4'!$V$11</f>
        <v>Luoto Timo</v>
      </c>
      <c r="B1157" s="16">
        <f>'Tulokset-K4'!$W$11</f>
        <v>247</v>
      </c>
      <c r="C1157" s="16">
        <f>'Tulokset-K4'!$X$11</f>
        <v>2</v>
      </c>
      <c r="D1157" t="str">
        <f>'Tulokset-K4'!$V$7</f>
        <v>GH</v>
      </c>
    </row>
    <row r="1158" spans="1:4" x14ac:dyDescent="0.2">
      <c r="A1158" s="16" t="str">
        <f>'Tulokset-K4'!$V$12</f>
        <v>Melanen Markus</v>
      </c>
      <c r="B1158" s="16">
        <f>'Tulokset-K4'!$W$12</f>
        <v>201</v>
      </c>
      <c r="C1158" s="16">
        <f>'Tulokset-K4'!$X$12</f>
        <v>0</v>
      </c>
      <c r="D1158" t="str">
        <f>'Tulokset-K4'!$V$7</f>
        <v>GH</v>
      </c>
    </row>
    <row r="1159" spans="1:4" x14ac:dyDescent="0.2">
      <c r="A1159" s="16" t="str">
        <f>'Tulokset-K4'!$V$13</f>
        <v>Hietarinne Klaus-Kristian</v>
      </c>
      <c r="B1159" s="16">
        <f>'Tulokset-K4'!$W$13</f>
        <v>172</v>
      </c>
      <c r="C1159" s="16">
        <f>'Tulokset-K4'!$X$13</f>
        <v>0</v>
      </c>
      <c r="D1159" t="str">
        <f>'Tulokset-K4'!$V$7</f>
        <v>GH</v>
      </c>
    </row>
    <row r="1160" spans="1:4" x14ac:dyDescent="0.2">
      <c r="A1160" s="16" t="str">
        <f>'Tulokset-K4'!$R$20</f>
        <v>Ylikarjula Sami</v>
      </c>
      <c r="B1160" s="16">
        <f>'Tulokset-K4'!$S$20</f>
        <v>123</v>
      </c>
      <c r="C1160" s="16">
        <f>'Tulokset-K4'!$T$20</f>
        <v>0</v>
      </c>
      <c r="D1160" t="str">
        <f>'Tulokset-K4'!$R$18</f>
        <v>RäMe</v>
      </c>
    </row>
    <row r="1161" spans="1:4" x14ac:dyDescent="0.2">
      <c r="A1161" s="16" t="str">
        <f>'Tulokset-K4'!$R$21</f>
        <v>Juselius Matti</v>
      </c>
      <c r="B1161" s="16">
        <f>'Tulokset-K4'!$S$21</f>
        <v>239</v>
      </c>
      <c r="C1161" s="16">
        <f>'Tulokset-K4'!$T$21</f>
        <v>2</v>
      </c>
      <c r="D1161" t="str">
        <f>'Tulokset-K4'!$R$18</f>
        <v>RäMe</v>
      </c>
    </row>
    <row r="1162" spans="1:4" x14ac:dyDescent="0.2">
      <c r="A1162" s="16" t="str">
        <f>'Tulokset-K4'!$R$22</f>
        <v>Huusko Kalle</v>
      </c>
      <c r="B1162" s="16">
        <f>'Tulokset-K4'!$S$22</f>
        <v>185</v>
      </c>
      <c r="C1162" s="16">
        <f>'Tulokset-K4'!$T$22</f>
        <v>2</v>
      </c>
      <c r="D1162" t="str">
        <f>'Tulokset-K4'!$R$18</f>
        <v>RäMe</v>
      </c>
    </row>
    <row r="1163" spans="1:4" x14ac:dyDescent="0.2">
      <c r="A1163" s="16" t="str">
        <f>'Tulokset-K4'!$R$23</f>
        <v>Hyrkkö Eemil</v>
      </c>
      <c r="B1163" s="16">
        <f>'Tulokset-K4'!$S$23</f>
        <v>163</v>
      </c>
      <c r="C1163" s="16">
        <f>'Tulokset-K4'!$T$23</f>
        <v>0</v>
      </c>
      <c r="D1163" t="str">
        <f>'Tulokset-K4'!$R$18</f>
        <v>RäMe</v>
      </c>
    </row>
    <row r="1164" spans="1:4" x14ac:dyDescent="0.2">
      <c r="A1164" s="16" t="str">
        <f>'Tulokset-K4'!$R$24</f>
        <v>Salin Sami</v>
      </c>
      <c r="B1164" s="16">
        <f>'Tulokset-K4'!$S$24</f>
        <v>175</v>
      </c>
      <c r="C1164" s="16">
        <f>'Tulokset-K4'!$T$24</f>
        <v>0</v>
      </c>
      <c r="D1164" t="str">
        <f>'Tulokset-K4'!$R$18</f>
        <v>RäMe</v>
      </c>
    </row>
    <row r="1165" spans="1:4" x14ac:dyDescent="0.2">
      <c r="A1165" s="16" t="str">
        <f>'Tulokset-K4'!$V$20</f>
        <v>Hilokoski Karo</v>
      </c>
      <c r="B1165" s="16">
        <f>'Tulokset-K4'!$W$20</f>
        <v>224</v>
      </c>
      <c r="C1165" s="16">
        <f>'Tulokset-K4'!$X$20</f>
        <v>2</v>
      </c>
      <c r="D1165" t="str">
        <f>'Tulokset-K4'!$V$18</f>
        <v>Patteri</v>
      </c>
    </row>
    <row r="1166" spans="1:4" x14ac:dyDescent="0.2">
      <c r="A1166" s="16" t="str">
        <f>'Tulokset-K4'!$V$21</f>
        <v>Ros Sebastian</v>
      </c>
      <c r="B1166" s="16">
        <f>'Tulokset-K4'!$W$21</f>
        <v>178</v>
      </c>
      <c r="C1166" s="16">
        <f>'Tulokset-K4'!$X$21</f>
        <v>0</v>
      </c>
      <c r="D1166" t="str">
        <f>'Tulokset-K4'!$V$18</f>
        <v>Patteri</v>
      </c>
    </row>
    <row r="1167" spans="1:4" x14ac:dyDescent="0.2">
      <c r="A1167" s="16" t="str">
        <f>'Tulokset-K4'!$V$22</f>
        <v>Javanainen Sami</v>
      </c>
      <c r="B1167" s="16">
        <f>'Tulokset-K4'!$W$22</f>
        <v>183</v>
      </c>
      <c r="C1167" s="16">
        <f>'Tulokset-K4'!$X$22</f>
        <v>0</v>
      </c>
      <c r="D1167" t="str">
        <f>'Tulokset-K4'!$V$18</f>
        <v>Patteri</v>
      </c>
    </row>
    <row r="1168" spans="1:4" x14ac:dyDescent="0.2">
      <c r="A1168" s="16" t="str">
        <f>'Tulokset-K4'!$V$23</f>
        <v>Teivainen Tommi</v>
      </c>
      <c r="B1168" s="16">
        <f>'Tulokset-K4'!$W$23</f>
        <v>182</v>
      </c>
      <c r="C1168" s="16">
        <f>'Tulokset-K4'!$X$23</f>
        <v>2</v>
      </c>
      <c r="D1168" t="str">
        <f>'Tulokset-K4'!$V$18</f>
        <v>Patteri</v>
      </c>
    </row>
    <row r="1169" spans="1:4" x14ac:dyDescent="0.2">
      <c r="A1169" s="16" t="str">
        <f>'Tulokset-K4'!$V$24</f>
        <v>Toivonen Toni</v>
      </c>
      <c r="B1169" s="16">
        <f>'Tulokset-K4'!$W$24</f>
        <v>253</v>
      </c>
      <c r="C1169" s="16">
        <f>'Tulokset-K4'!$X$24</f>
        <v>2</v>
      </c>
      <c r="D1169" t="str">
        <f>'Tulokset-K4'!$V$18</f>
        <v>Patteri</v>
      </c>
    </row>
    <row r="1170" spans="1:4" x14ac:dyDescent="0.2">
      <c r="A1170" s="16" t="str">
        <f>'Tulokset-K4'!$R$31</f>
        <v>Käyhkö Tomas</v>
      </c>
      <c r="B1170" s="16">
        <f>'Tulokset-K4'!$S$31</f>
        <v>224</v>
      </c>
      <c r="C1170" s="16">
        <f>'Tulokset-K4'!$T$31</f>
        <v>2</v>
      </c>
      <c r="D1170" t="str">
        <f>'Tulokset-K4'!$R$29</f>
        <v>Mainarit</v>
      </c>
    </row>
    <row r="1171" spans="1:4" x14ac:dyDescent="0.2">
      <c r="A1171" s="16" t="str">
        <f>'Tulokset-K4'!$R$32</f>
        <v>Juutilainen Lenni</v>
      </c>
      <c r="B1171" s="16">
        <f>'Tulokset-K4'!$S$32</f>
        <v>255</v>
      </c>
      <c r="C1171" s="16">
        <f>'Tulokset-K4'!$T$32</f>
        <v>2</v>
      </c>
      <c r="D1171" t="str">
        <f>'Tulokset-K4'!$R$29</f>
        <v>Mainarit</v>
      </c>
    </row>
    <row r="1172" spans="1:4" x14ac:dyDescent="0.2">
      <c r="A1172" s="16" t="str">
        <f>'Tulokset-K4'!$R$33</f>
        <v>Hirvonen Mikko</v>
      </c>
      <c r="B1172" s="16">
        <f>'Tulokset-K4'!$S$33</f>
        <v>159</v>
      </c>
      <c r="C1172" s="16">
        <f>'Tulokset-K4'!$T$33</f>
        <v>2</v>
      </c>
      <c r="D1172" t="str">
        <f>'Tulokset-K4'!$R$29</f>
        <v>Mainarit</v>
      </c>
    </row>
    <row r="1173" spans="1:4" x14ac:dyDescent="0.2">
      <c r="A1173" s="16" t="str">
        <f>'Tulokset-K4'!$R$34</f>
        <v>Väänänen Luukas</v>
      </c>
      <c r="B1173" s="16">
        <f>'Tulokset-K4'!$S$34</f>
        <v>247</v>
      </c>
      <c r="C1173" s="16">
        <f>'Tulokset-K4'!$T$34</f>
        <v>2</v>
      </c>
      <c r="D1173" t="str">
        <f>'Tulokset-K4'!$R$29</f>
        <v>Mainarit</v>
      </c>
    </row>
    <row r="1174" spans="1:4" x14ac:dyDescent="0.2">
      <c r="A1174" s="16" t="str">
        <f>'Tulokset-K4'!$R$35</f>
        <v>Rissanen Juho</v>
      </c>
      <c r="B1174" s="16">
        <f>'Tulokset-K4'!$S$35</f>
        <v>248</v>
      </c>
      <c r="C1174" s="16">
        <f>'Tulokset-K4'!$T$35</f>
        <v>0</v>
      </c>
      <c r="D1174" t="str">
        <f>'Tulokset-K4'!$R$29</f>
        <v>Mainarit</v>
      </c>
    </row>
    <row r="1175" spans="1:4" x14ac:dyDescent="0.2">
      <c r="A1175" s="16" t="str">
        <f>'Tulokset-K4'!$V$31</f>
        <v>Oksanen Mika</v>
      </c>
      <c r="B1175" s="16">
        <f>'Tulokset-K4'!$W$31</f>
        <v>201</v>
      </c>
      <c r="C1175" s="16">
        <f>'Tulokset-K4'!$X$31</f>
        <v>0</v>
      </c>
      <c r="D1175" t="str">
        <f>'Tulokset-K4'!$V$29</f>
        <v>AllStars</v>
      </c>
    </row>
    <row r="1176" spans="1:4" x14ac:dyDescent="0.2">
      <c r="A1176" s="16" t="str">
        <f>'Tulokset-K4'!$V$32</f>
        <v>Oksanen Joni</v>
      </c>
      <c r="B1176" s="16">
        <f>'Tulokset-K4'!$W$32</f>
        <v>225</v>
      </c>
      <c r="C1176" s="16">
        <f>'Tulokset-K4'!$X$32</f>
        <v>0</v>
      </c>
      <c r="D1176" t="str">
        <f>'Tulokset-K4'!$V$29</f>
        <v>AllStars</v>
      </c>
    </row>
    <row r="1177" spans="1:4" x14ac:dyDescent="0.2">
      <c r="A1177" s="16" t="str">
        <f>'Tulokset-K4'!$V$33</f>
        <v>Susiluoto Sebastian</v>
      </c>
      <c r="B1177" s="16">
        <f>'Tulokset-K4'!$W$33</f>
        <v>139</v>
      </c>
      <c r="C1177" s="16">
        <f>'Tulokset-K4'!$X$33</f>
        <v>0</v>
      </c>
      <c r="D1177" t="str">
        <f>'Tulokset-K4'!$V$29</f>
        <v>AllStars</v>
      </c>
    </row>
    <row r="1178" spans="1:4" x14ac:dyDescent="0.2">
      <c r="A1178" s="16" t="str">
        <f>'Tulokset-K4'!$V$34</f>
        <v>Mukkula Rami</v>
      </c>
      <c r="B1178" s="16">
        <f>'Tulokset-K4'!$W$34</f>
        <v>178</v>
      </c>
      <c r="C1178" s="16">
        <f>'Tulokset-K4'!$X$34</f>
        <v>0</v>
      </c>
      <c r="D1178" t="str">
        <f>'Tulokset-K4'!$V$29</f>
        <v>AllStars</v>
      </c>
    </row>
    <row r="1179" spans="1:4" x14ac:dyDescent="0.2">
      <c r="A1179" s="16" t="str">
        <f>'Tulokset-K4'!$V$35</f>
        <v>Oksanen Niko</v>
      </c>
      <c r="B1179" s="16">
        <f>'Tulokset-K4'!$W$35</f>
        <v>255</v>
      </c>
      <c r="C1179" s="16">
        <f>'Tulokset-K4'!$X$35</f>
        <v>2</v>
      </c>
      <c r="D1179" t="str">
        <f>'Tulokset-K4'!$V$29</f>
        <v>AllStars</v>
      </c>
    </row>
    <row r="1180" spans="1:4" x14ac:dyDescent="0.2">
      <c r="A1180" s="16" t="str">
        <f>'Tulokset-K4'!$R$42</f>
        <v>Broms Atte</v>
      </c>
      <c r="B1180" s="16">
        <f>'Tulokset-K4'!$S$42</f>
        <v>247</v>
      </c>
      <c r="C1180" s="16">
        <f>'Tulokset-K4'!$T$42</f>
        <v>0</v>
      </c>
      <c r="D1180" t="str">
        <f>'Tulokset-K4'!$R$40</f>
        <v>TKK</v>
      </c>
    </row>
    <row r="1181" spans="1:4" x14ac:dyDescent="0.2">
      <c r="A1181" s="16" t="str">
        <f>'Tulokset-K4'!$R$43</f>
        <v>Puumala Henrik</v>
      </c>
      <c r="B1181" s="16">
        <f>'Tulokset-K4'!$S$43</f>
        <v>214</v>
      </c>
      <c r="C1181" s="16">
        <f>'Tulokset-K4'!$T$43</f>
        <v>0</v>
      </c>
      <c r="D1181" t="str">
        <f>'Tulokset-K4'!$R$40</f>
        <v>TKK</v>
      </c>
    </row>
    <row r="1182" spans="1:4" x14ac:dyDescent="0.2">
      <c r="A1182" s="16" t="str">
        <f>'Tulokset-K4'!$R$44</f>
        <v>Häggman Ville</v>
      </c>
      <c r="B1182" s="16">
        <f>'Tulokset-K4'!$S$44</f>
        <v>212</v>
      </c>
      <c r="C1182" s="16">
        <f>'Tulokset-K4'!$T$44</f>
        <v>2</v>
      </c>
      <c r="D1182" t="str">
        <f>'Tulokset-K4'!$R$40</f>
        <v>TKK</v>
      </c>
    </row>
    <row r="1183" spans="1:4" x14ac:dyDescent="0.2">
      <c r="A1183" s="16" t="str">
        <f>'Tulokset-K4'!$R$45</f>
        <v>Salonen Petteri</v>
      </c>
      <c r="B1183" s="16">
        <f>'Tulokset-K4'!$S$45</f>
        <v>247</v>
      </c>
      <c r="C1183" s="16">
        <f>'Tulokset-K4'!$T$45</f>
        <v>2</v>
      </c>
      <c r="D1183" t="str">
        <f>'Tulokset-K4'!$R$40</f>
        <v>TKK</v>
      </c>
    </row>
    <row r="1184" spans="1:4" x14ac:dyDescent="0.2">
      <c r="A1184" s="16" t="str">
        <f>'Tulokset-K4'!$R$46</f>
        <v>Lahti Jarno</v>
      </c>
      <c r="B1184" s="16">
        <f>'Tulokset-K4'!$S$46</f>
        <v>248</v>
      </c>
      <c r="C1184" s="16">
        <f>'Tulokset-K4'!$T$46</f>
        <v>2</v>
      </c>
      <c r="D1184" t="str">
        <f>'Tulokset-K4'!$R$40</f>
        <v>TKK</v>
      </c>
    </row>
    <row r="1185" spans="1:4" x14ac:dyDescent="0.2">
      <c r="A1185" s="16" t="str">
        <f>'Tulokset-K4'!$V$42</f>
        <v>Lehtonen Kimmo</v>
      </c>
      <c r="B1185" s="16">
        <f>'Tulokset-K4'!$W$42</f>
        <v>258</v>
      </c>
      <c r="C1185" s="16">
        <f>'Tulokset-K4'!$X$42</f>
        <v>2</v>
      </c>
      <c r="D1185" t="str">
        <f>'Tulokset-K4'!$V$40</f>
        <v>GB</v>
      </c>
    </row>
    <row r="1186" spans="1:4" x14ac:dyDescent="0.2">
      <c r="A1186" s="16" t="str">
        <f>'Tulokset-K4'!$V$43</f>
        <v>Saikkala Leevi</v>
      </c>
      <c r="B1186" s="16">
        <f>'Tulokset-K4'!$W$43</f>
        <v>222</v>
      </c>
      <c r="C1186" s="16">
        <f>'Tulokset-K4'!$X$43</f>
        <v>2</v>
      </c>
      <c r="D1186" t="str">
        <f>'Tulokset-K4'!$V$40</f>
        <v>GB</v>
      </c>
    </row>
    <row r="1187" spans="1:4" x14ac:dyDescent="0.2">
      <c r="A1187" s="16" t="str">
        <f>'Tulokset-K4'!$V$44</f>
        <v>Pajari Olli-Pekka</v>
      </c>
      <c r="B1187" s="16">
        <f>'Tulokset-K4'!$W$44</f>
        <v>206</v>
      </c>
      <c r="C1187" s="16">
        <f>'Tulokset-K4'!$X$44</f>
        <v>0</v>
      </c>
      <c r="D1187" t="str">
        <f>'Tulokset-K4'!$V$40</f>
        <v>GB</v>
      </c>
    </row>
    <row r="1188" spans="1:4" x14ac:dyDescent="0.2">
      <c r="A1188" s="16" t="str">
        <f>'Tulokset-K4'!$V$45</f>
        <v>Puharinen Pyry</v>
      </c>
      <c r="B1188" s="16">
        <f>'Tulokset-K4'!$W$45</f>
        <v>221</v>
      </c>
      <c r="C1188" s="16">
        <f>'Tulokset-K4'!$X$45</f>
        <v>0</v>
      </c>
      <c r="D1188" t="str">
        <f>'Tulokset-K4'!$V$40</f>
        <v>GB</v>
      </c>
    </row>
    <row r="1189" spans="1:4" x14ac:dyDescent="0.2">
      <c r="A1189" s="16" t="str">
        <f>'Tulokset-K4'!$V$46</f>
        <v>Putkisto Teemu</v>
      </c>
      <c r="B1189" s="16">
        <f>'Tulokset-K4'!$W$46</f>
        <v>238</v>
      </c>
      <c r="C1189" s="16">
        <f>'Tulokset-K4'!$X$46</f>
        <v>0</v>
      </c>
      <c r="D1189" t="str">
        <f>'Tulokset-K4'!$V$40</f>
        <v>GB</v>
      </c>
    </row>
    <row r="1190" spans="1:4" x14ac:dyDescent="0.2">
      <c r="A1190" s="16" t="str">
        <f>'Tulokset-K4'!$R$53</f>
        <v>Lönnroth Patrik</v>
      </c>
      <c r="B1190" s="16">
        <f>'Tulokset-K4'!$S$53</f>
        <v>191</v>
      </c>
      <c r="C1190" s="16">
        <f>'Tulokset-K4'!$T$53</f>
        <v>2</v>
      </c>
      <c r="D1190" t="str">
        <f>'Tulokset-K4'!$R$51</f>
        <v>Mistral</v>
      </c>
    </row>
    <row r="1191" spans="1:4" x14ac:dyDescent="0.2">
      <c r="A1191" s="16" t="str">
        <f>'Tulokset-K4'!$R$54</f>
        <v>Tukiainen Antti</v>
      </c>
      <c r="B1191" s="16">
        <f>'Tulokset-K4'!$S$54</f>
        <v>144</v>
      </c>
      <c r="C1191" s="16">
        <f>'Tulokset-K4'!$T$54</f>
        <v>0</v>
      </c>
      <c r="D1191" t="str">
        <f>'Tulokset-K4'!$R$51</f>
        <v>Mistral</v>
      </c>
    </row>
    <row r="1192" spans="1:4" x14ac:dyDescent="0.2">
      <c r="A1192" s="16" t="str">
        <f>'Tulokset-K4'!$R$55</f>
        <v>Kahila Otso</v>
      </c>
      <c r="B1192" s="16">
        <f>'Tulokset-K4'!$S$55</f>
        <v>171</v>
      </c>
      <c r="C1192" s="16">
        <f>'Tulokset-K4'!$T$55</f>
        <v>2</v>
      </c>
      <c r="D1192" t="str">
        <f>'Tulokset-K4'!$R$51</f>
        <v>Mistral</v>
      </c>
    </row>
    <row r="1193" spans="1:4" x14ac:dyDescent="0.2">
      <c r="A1193" s="16" t="str">
        <f>'Tulokset-K4'!$R$56</f>
        <v>Sinilaakso Jarmo</v>
      </c>
      <c r="B1193" s="16">
        <f>'Tulokset-K4'!$S$56</f>
        <v>201</v>
      </c>
      <c r="C1193" s="16">
        <f>'Tulokset-K4'!$T$56</f>
        <v>2</v>
      </c>
      <c r="D1193" t="str">
        <f>'Tulokset-K4'!$R$51</f>
        <v>Mistral</v>
      </c>
    </row>
    <row r="1194" spans="1:4" x14ac:dyDescent="0.2">
      <c r="A1194" s="16" t="str">
        <f>'Tulokset-K4'!$R$57</f>
        <v>Lönnroth Magnus</v>
      </c>
      <c r="B1194" s="16">
        <f>'Tulokset-K4'!$S$57</f>
        <v>221</v>
      </c>
      <c r="C1194" s="16">
        <f>'Tulokset-K4'!$T$57</f>
        <v>2</v>
      </c>
      <c r="D1194" t="str">
        <f>'Tulokset-K4'!$R$51</f>
        <v>Mistral</v>
      </c>
    </row>
    <row r="1195" spans="1:4" x14ac:dyDescent="0.2">
      <c r="A1195" s="16" t="str">
        <f>'Tulokset-K4'!$V$53</f>
        <v>Pirhonen Jarkko</v>
      </c>
      <c r="B1195" s="16">
        <f>'Tulokset-K4'!$W$53</f>
        <v>161</v>
      </c>
      <c r="C1195" s="16">
        <f>'Tulokset-K4'!$X$53</f>
        <v>0</v>
      </c>
      <c r="D1195" t="str">
        <f>'Tulokset-K4'!$V$51</f>
        <v>BcStory</v>
      </c>
    </row>
    <row r="1196" spans="1:4" x14ac:dyDescent="0.2">
      <c r="A1196" s="16" t="str">
        <f>'Tulokset-K4'!$V$54</f>
        <v>Haldén Niko</v>
      </c>
      <c r="B1196" s="16">
        <f>'Tulokset-K4'!$W$54</f>
        <v>186</v>
      </c>
      <c r="C1196" s="16">
        <f>'Tulokset-K4'!$X$54</f>
        <v>2</v>
      </c>
      <c r="D1196" t="str">
        <f>'Tulokset-K4'!$V$51</f>
        <v>BcStory</v>
      </c>
    </row>
    <row r="1197" spans="1:4" x14ac:dyDescent="0.2">
      <c r="A1197" s="16" t="str">
        <f>'Tulokset-K4'!$V$55</f>
        <v>Keskiruokanen Markus</v>
      </c>
      <c r="B1197" s="16">
        <f>'Tulokset-K4'!$W$55</f>
        <v>160</v>
      </c>
      <c r="C1197" s="16">
        <f>'Tulokset-K4'!$X$55</f>
        <v>0</v>
      </c>
      <c r="D1197" t="str">
        <f>'Tulokset-K4'!$V$51</f>
        <v>BcStory</v>
      </c>
    </row>
    <row r="1198" spans="1:4" x14ac:dyDescent="0.2">
      <c r="A1198" s="16" t="str">
        <f>'Tulokset-K4'!$V$56</f>
        <v>Salomaa Kaaron</v>
      </c>
      <c r="B1198" s="16">
        <f>'Tulokset-K4'!$W$56</f>
        <v>161</v>
      </c>
      <c r="C1198" s="16">
        <f>'Tulokset-K4'!$X$56</f>
        <v>0</v>
      </c>
      <c r="D1198" t="str">
        <f>'Tulokset-K4'!$V$51</f>
        <v>BcStory</v>
      </c>
    </row>
    <row r="1199" spans="1:4" x14ac:dyDescent="0.2">
      <c r="A1199" s="16" t="str">
        <f>'Tulokset-K4'!$V$57</f>
        <v>Juutilainen Santtu</v>
      </c>
      <c r="B1199" s="16">
        <f>'Tulokset-K4'!$W$57</f>
        <v>216</v>
      </c>
      <c r="C1199" s="16">
        <f>'Tulokset-K4'!$X$57</f>
        <v>0</v>
      </c>
      <c r="D1199" t="str">
        <f>'Tulokset-K4'!$V$51</f>
        <v>BcStory</v>
      </c>
    </row>
    <row r="1200" spans="1:4" x14ac:dyDescent="0.2">
      <c r="A1200" s="16" t="str">
        <f>'Tulokset-K4'!$R$64</f>
        <v>Tahvanainen Santtu</v>
      </c>
      <c r="B1200" s="16">
        <f>'Tulokset-K4'!$S$64</f>
        <v>210</v>
      </c>
      <c r="C1200" s="16">
        <f>'Tulokset-K4'!$T$64</f>
        <v>2</v>
      </c>
      <c r="D1200" t="str">
        <f>'Tulokset-K4'!$R$62</f>
        <v>Bay</v>
      </c>
    </row>
    <row r="1201" spans="1:4" x14ac:dyDescent="0.2">
      <c r="A1201" s="16" t="str">
        <f>'Tulokset-K4'!$R$65</f>
        <v>Leskinen Simo</v>
      </c>
      <c r="B1201" s="16">
        <f>'Tulokset-K4'!$S$65</f>
        <v>188</v>
      </c>
      <c r="C1201" s="16">
        <f>'Tulokset-K4'!$T$65</f>
        <v>2</v>
      </c>
      <c r="D1201" t="str">
        <f>'Tulokset-K4'!$R$62</f>
        <v>Bay</v>
      </c>
    </row>
    <row r="1202" spans="1:4" x14ac:dyDescent="0.2">
      <c r="A1202" s="16" t="str">
        <f>'Tulokset-K4'!$R$66</f>
        <v>Leskinen Roni</v>
      </c>
      <c r="B1202" s="16">
        <f>'Tulokset-K4'!$S$66</f>
        <v>190</v>
      </c>
      <c r="C1202" s="16">
        <f>'Tulokset-K4'!$T$66</f>
        <v>2</v>
      </c>
      <c r="D1202" t="str">
        <f>'Tulokset-K4'!$R$62</f>
        <v>Bay</v>
      </c>
    </row>
    <row r="1203" spans="1:4" x14ac:dyDescent="0.2">
      <c r="A1203" s="16" t="str">
        <f>'Tulokset-K4'!$R$67</f>
        <v>Tonteri Juhani</v>
      </c>
      <c r="B1203" s="16">
        <f>'Tulokset-K4'!$S$67</f>
        <v>213</v>
      </c>
      <c r="C1203" s="16">
        <f>'Tulokset-K4'!$T$67</f>
        <v>0</v>
      </c>
      <c r="D1203" t="str">
        <f>'Tulokset-K4'!$R$62</f>
        <v>Bay</v>
      </c>
    </row>
    <row r="1204" spans="1:4" x14ac:dyDescent="0.2">
      <c r="A1204" s="16" t="str">
        <f>'Tulokset-K4'!$R$68</f>
        <v>Laine Henry</v>
      </c>
      <c r="B1204" s="16">
        <f>'Tulokset-K4'!$S$68</f>
        <v>200</v>
      </c>
      <c r="C1204" s="16">
        <f>'Tulokset-K4'!$T$68</f>
        <v>2</v>
      </c>
      <c r="D1204" t="str">
        <f>'Tulokset-K4'!$R$62</f>
        <v>Bay</v>
      </c>
    </row>
    <row r="1205" spans="1:4" x14ac:dyDescent="0.2">
      <c r="A1205" s="16" t="str">
        <f>'Tulokset-K4'!$V$64</f>
        <v>Hyytiä Tatu</v>
      </c>
      <c r="B1205" s="16">
        <f>'Tulokset-K4'!$W$64</f>
        <v>178</v>
      </c>
      <c r="C1205" s="16">
        <f>'Tulokset-K4'!$X$64</f>
        <v>0</v>
      </c>
      <c r="D1205" t="str">
        <f>'Tulokset-K4'!$V$62</f>
        <v>WRB</v>
      </c>
    </row>
    <row r="1206" spans="1:4" x14ac:dyDescent="0.2">
      <c r="A1206" s="16" t="str">
        <f>'Tulokset-K4'!$V$65</f>
        <v>Tuomela Henri</v>
      </c>
      <c r="B1206" s="16">
        <f>'Tulokset-K4'!$W$65</f>
        <v>181</v>
      </c>
      <c r="C1206" s="16">
        <f>'Tulokset-K4'!$X$65</f>
        <v>0</v>
      </c>
      <c r="D1206" t="str">
        <f>'Tulokset-K4'!$V$62</f>
        <v>WRB</v>
      </c>
    </row>
    <row r="1207" spans="1:4" x14ac:dyDescent="0.2">
      <c r="A1207" s="16" t="str">
        <f>'Tulokset-K4'!$V$66</f>
        <v>Rusila Miika</v>
      </c>
      <c r="B1207" s="16">
        <f>'Tulokset-K4'!$W$66</f>
        <v>188</v>
      </c>
      <c r="C1207" s="16">
        <f>'Tulokset-K4'!$X$66</f>
        <v>0</v>
      </c>
      <c r="D1207" t="str">
        <f>'Tulokset-K4'!$V$62</f>
        <v>WRB</v>
      </c>
    </row>
    <row r="1208" spans="1:4" x14ac:dyDescent="0.2">
      <c r="A1208" s="16" t="str">
        <f>'Tulokset-K4'!$V$67</f>
        <v>Tissarinen Simon</v>
      </c>
      <c r="B1208" s="16">
        <f>'Tulokset-K4'!$W$67</f>
        <v>233</v>
      </c>
      <c r="C1208" s="16">
        <f>'Tulokset-K4'!$X$67</f>
        <v>2</v>
      </c>
      <c r="D1208" t="str">
        <f>'Tulokset-K4'!$V$62</f>
        <v>WRB</v>
      </c>
    </row>
    <row r="1209" spans="1:4" x14ac:dyDescent="0.2">
      <c r="A1209" s="16" t="str">
        <f>'Tulokset-K4'!$V$68</f>
        <v>Kivelä Riku-Petteri</v>
      </c>
      <c r="B1209" s="16">
        <f>'Tulokset-K4'!$W$68</f>
        <v>191</v>
      </c>
      <c r="C1209" s="16">
        <f>'Tulokset-K4'!$X$68</f>
        <v>0</v>
      </c>
      <c r="D1209" t="str">
        <f>'Tulokset-K4'!$V$62</f>
        <v>WRB</v>
      </c>
    </row>
    <row r="1210" spans="1:4" x14ac:dyDescent="0.2">
      <c r="A1210" s="16" t="str">
        <f>'Tulokset-K4'!$Z$9</f>
        <v>Pirhonen Jarkko</v>
      </c>
      <c r="B1210" s="16">
        <f>'Tulokset-K4'!$AA$9</f>
        <v>181</v>
      </c>
      <c r="C1210" s="16">
        <f>'Tulokset-K4'!$AB$9</f>
        <v>0</v>
      </c>
      <c r="D1210" t="str">
        <f>'Tulokset-K4'!$Z$7</f>
        <v>BcStory</v>
      </c>
    </row>
    <row r="1211" spans="1:4" x14ac:dyDescent="0.2">
      <c r="A1211" s="16" t="str">
        <f>'Tulokset-K4'!$Z$10</f>
        <v>Haldén Niko</v>
      </c>
      <c r="B1211" s="16">
        <f>'Tulokset-K4'!$AA$10</f>
        <v>212</v>
      </c>
      <c r="C1211" s="16">
        <f>'Tulokset-K4'!$AB$10</f>
        <v>0</v>
      </c>
      <c r="D1211" t="str">
        <f>'Tulokset-K4'!$Z$7</f>
        <v>BcStory</v>
      </c>
    </row>
    <row r="1212" spans="1:4" x14ac:dyDescent="0.2">
      <c r="A1212" s="16" t="str">
        <f>'Tulokset-K4'!$Z$11</f>
        <v>Keskiruokanen Markus</v>
      </c>
      <c r="B1212" s="16">
        <f>'Tulokset-K4'!$AA$11</f>
        <v>160</v>
      </c>
      <c r="C1212" s="16">
        <f>'Tulokset-K4'!$AB$11</f>
        <v>0</v>
      </c>
      <c r="D1212" t="str">
        <f>'Tulokset-K4'!$Z$7</f>
        <v>BcStory</v>
      </c>
    </row>
    <row r="1213" spans="1:4" x14ac:dyDescent="0.2">
      <c r="A1213" s="16" t="str">
        <f>'Tulokset-K4'!$Z$12</f>
        <v>Juutilainen Santtu</v>
      </c>
      <c r="B1213" s="16">
        <f>'Tulokset-K4'!$AA$12</f>
        <v>190</v>
      </c>
      <c r="C1213" s="16">
        <f>'Tulokset-K4'!$AB$12</f>
        <v>0</v>
      </c>
      <c r="D1213" t="str">
        <f>'Tulokset-K4'!$Z$7</f>
        <v>BcStory</v>
      </c>
    </row>
    <row r="1214" spans="1:4" x14ac:dyDescent="0.2">
      <c r="A1214" s="16" t="str">
        <f>'Tulokset-K4'!$Z$13</f>
        <v>Salomaa Kaaron</v>
      </c>
      <c r="B1214" s="16">
        <f>'Tulokset-K4'!$AA$13</f>
        <v>131</v>
      </c>
      <c r="C1214" s="16">
        <f>'Tulokset-K4'!$AB$13</f>
        <v>0</v>
      </c>
      <c r="D1214" t="str">
        <f>'Tulokset-K4'!$Z$7</f>
        <v>BcStory</v>
      </c>
    </row>
    <row r="1215" spans="1:4" x14ac:dyDescent="0.2">
      <c r="A1215" s="16" t="str">
        <f>'Tulokset-K4'!$AD$9</f>
        <v>Käyhkö Tomas</v>
      </c>
      <c r="B1215" s="16">
        <f>'Tulokset-K4'!$AE$9</f>
        <v>247</v>
      </c>
      <c r="C1215" s="16">
        <f>'Tulokset-K4'!$AF$9</f>
        <v>2</v>
      </c>
      <c r="D1215" t="str">
        <f>'Tulokset-K4'!$AD$7</f>
        <v>Mainarit</v>
      </c>
    </row>
    <row r="1216" spans="1:4" x14ac:dyDescent="0.2">
      <c r="A1216" s="16" t="str">
        <f>'Tulokset-K4'!$AD$10</f>
        <v>Juutilainen Lenni</v>
      </c>
      <c r="B1216" s="16">
        <f>'Tulokset-K4'!$AE$10</f>
        <v>228</v>
      </c>
      <c r="C1216" s="16">
        <f>'Tulokset-K4'!$AF$10</f>
        <v>2</v>
      </c>
      <c r="D1216" t="str">
        <f>'Tulokset-K4'!$AD$7</f>
        <v>Mainarit</v>
      </c>
    </row>
    <row r="1217" spans="1:4" x14ac:dyDescent="0.2">
      <c r="A1217" s="16" t="str">
        <f>'Tulokset-K4'!$AD$11</f>
        <v>Hirvonen Mikko</v>
      </c>
      <c r="B1217" s="16">
        <f>'Tulokset-K4'!$AE$11</f>
        <v>257</v>
      </c>
      <c r="C1217" s="16">
        <f>'Tulokset-K4'!$AF$11</f>
        <v>2</v>
      </c>
      <c r="D1217" t="str">
        <f>'Tulokset-K4'!$AD$7</f>
        <v>Mainarit</v>
      </c>
    </row>
    <row r="1218" spans="1:4" x14ac:dyDescent="0.2">
      <c r="A1218" s="16" t="str">
        <f>'Tulokset-K4'!$AD$12</f>
        <v>Väänänen Luukas</v>
      </c>
      <c r="B1218" s="16">
        <f>'Tulokset-K4'!$AE$12</f>
        <v>198</v>
      </c>
      <c r="C1218" s="16">
        <f>'Tulokset-K4'!$AF$12</f>
        <v>2</v>
      </c>
      <c r="D1218" t="str">
        <f>'Tulokset-K4'!$AD$7</f>
        <v>Mainarit</v>
      </c>
    </row>
    <row r="1219" spans="1:4" x14ac:dyDescent="0.2">
      <c r="A1219" s="16" t="str">
        <f>'Tulokset-K4'!$AD$13</f>
        <v>Rissanen Juho</v>
      </c>
      <c r="B1219" s="16">
        <f>'Tulokset-K4'!$AE$13</f>
        <v>209</v>
      </c>
      <c r="C1219" s="16">
        <f>'Tulokset-K4'!$AF$13</f>
        <v>2</v>
      </c>
      <c r="D1219" t="str">
        <f>'Tulokset-K4'!$AD$7</f>
        <v>Mainarit</v>
      </c>
    </row>
    <row r="1220" spans="1:4" x14ac:dyDescent="0.2">
      <c r="A1220" s="16" t="str">
        <f>'Tulokset-K4'!$Z$20</f>
        <v>Hyytiä Tatu</v>
      </c>
      <c r="B1220" s="16">
        <f>'Tulokset-K4'!$AA$20</f>
        <v>160</v>
      </c>
      <c r="C1220" s="16">
        <f>'Tulokset-K4'!$AB$20</f>
        <v>0</v>
      </c>
      <c r="D1220" t="str">
        <f>'Tulokset-K4'!$Z$18</f>
        <v>WRB</v>
      </c>
    </row>
    <row r="1221" spans="1:4" x14ac:dyDescent="0.2">
      <c r="A1221" s="16" t="str">
        <f>'Tulokset-K4'!$Z$21</f>
        <v>Tuomela Henri</v>
      </c>
      <c r="B1221" s="16">
        <f>'Tulokset-K4'!$AA$21</f>
        <v>167</v>
      </c>
      <c r="C1221" s="16">
        <f>'Tulokset-K4'!$AB$21</f>
        <v>0</v>
      </c>
      <c r="D1221" t="str">
        <f>'Tulokset-K4'!$Z$18</f>
        <v>WRB</v>
      </c>
    </row>
    <row r="1222" spans="1:4" x14ac:dyDescent="0.2">
      <c r="A1222" s="16" t="str">
        <f>'Tulokset-K4'!$Z$22</f>
        <v>Röyttä Marko</v>
      </c>
      <c r="B1222" s="16">
        <f>'Tulokset-K4'!$AA$22</f>
        <v>257</v>
      </c>
      <c r="C1222" s="16">
        <f>'Tulokset-K4'!$AB$22</f>
        <v>2</v>
      </c>
      <c r="D1222" t="str">
        <f>'Tulokset-K4'!$Z$18</f>
        <v>WRB</v>
      </c>
    </row>
    <row r="1223" spans="1:4" x14ac:dyDescent="0.2">
      <c r="A1223" s="16" t="str">
        <f>'Tulokset-K4'!$Z$23</f>
        <v>Tissarinen Simon</v>
      </c>
      <c r="B1223" s="16">
        <f>'Tulokset-K4'!$AA$23</f>
        <v>209</v>
      </c>
      <c r="C1223" s="16">
        <f>'Tulokset-K4'!$AB$23</f>
        <v>2</v>
      </c>
      <c r="D1223" t="str">
        <f>'Tulokset-K4'!$Z$18</f>
        <v>WRB</v>
      </c>
    </row>
    <row r="1224" spans="1:4" x14ac:dyDescent="0.2">
      <c r="A1224" s="16" t="str">
        <f>'Tulokset-K4'!$Z$24</f>
        <v>Kivelä Riku-Petteri</v>
      </c>
      <c r="B1224" s="16">
        <f>'Tulokset-K4'!$AA$24</f>
        <v>235</v>
      </c>
      <c r="C1224" s="16">
        <f>'Tulokset-K4'!$AB$24</f>
        <v>2</v>
      </c>
      <c r="D1224" t="str">
        <f>'Tulokset-K4'!$Z$18</f>
        <v>WRB</v>
      </c>
    </row>
    <row r="1225" spans="1:4" x14ac:dyDescent="0.2">
      <c r="A1225" s="16" t="str">
        <f>'Tulokset-K4'!$AD$20</f>
        <v>Lindgren Jussi</v>
      </c>
      <c r="B1225" s="16">
        <f>'Tulokset-K4'!$AE$20</f>
        <v>182</v>
      </c>
      <c r="C1225" s="16">
        <f>'Tulokset-K4'!$AF$20</f>
        <v>2</v>
      </c>
      <c r="D1225" t="str">
        <f>'Tulokset-K4'!$AD$18</f>
        <v>GB</v>
      </c>
    </row>
    <row r="1226" spans="1:4" x14ac:dyDescent="0.2">
      <c r="A1226" s="16" t="str">
        <f>'Tulokset-K4'!$AD$21</f>
        <v>Saikkala Leevi</v>
      </c>
      <c r="B1226" s="16">
        <f>'Tulokset-K4'!$AE$21</f>
        <v>202</v>
      </c>
      <c r="C1226" s="16">
        <f>'Tulokset-K4'!$AF$21</f>
        <v>2</v>
      </c>
      <c r="D1226" t="str">
        <f>'Tulokset-K4'!$AD$18</f>
        <v>GB</v>
      </c>
    </row>
    <row r="1227" spans="1:4" x14ac:dyDescent="0.2">
      <c r="A1227" s="16" t="str">
        <f>'Tulokset-K4'!$AD$22</f>
        <v>Pajari Olli-Pekka</v>
      </c>
      <c r="B1227" s="16">
        <f>'Tulokset-K4'!$AE$22</f>
        <v>183</v>
      </c>
      <c r="C1227" s="16">
        <f>'Tulokset-K4'!$AF$22</f>
        <v>0</v>
      </c>
      <c r="D1227" t="str">
        <f>'Tulokset-K4'!$AD$18</f>
        <v>GB</v>
      </c>
    </row>
    <row r="1228" spans="1:4" x14ac:dyDescent="0.2">
      <c r="A1228" s="16" t="str">
        <f>'Tulokset-K4'!$AD$23</f>
        <v>Puharinen Pyry</v>
      </c>
      <c r="B1228" s="16">
        <f>'Tulokset-K4'!$AE$23</f>
        <v>155</v>
      </c>
      <c r="C1228" s="16">
        <f>'Tulokset-K4'!$AF$23</f>
        <v>0</v>
      </c>
      <c r="D1228" t="str">
        <f>'Tulokset-K4'!$AD$18</f>
        <v>GB</v>
      </c>
    </row>
    <row r="1229" spans="1:4" x14ac:dyDescent="0.2">
      <c r="A1229" s="16" t="str">
        <f>'Tulokset-K4'!$AD$24</f>
        <v>Putkisto Teemu</v>
      </c>
      <c r="B1229" s="16">
        <f>'Tulokset-K4'!$AE$24</f>
        <v>202</v>
      </c>
      <c r="C1229" s="16">
        <f>'Tulokset-K4'!$AF$24</f>
        <v>0</v>
      </c>
      <c r="D1229" t="str">
        <f>'Tulokset-K4'!$AD$18</f>
        <v>GB</v>
      </c>
    </row>
    <row r="1230" spans="1:4" x14ac:dyDescent="0.2">
      <c r="A1230" s="16" t="str">
        <f>'Tulokset-K4'!$Z$31</f>
        <v>Lönnroth Patrik</v>
      </c>
      <c r="B1230" s="16">
        <f>'Tulokset-K4'!$AA$31</f>
        <v>242</v>
      </c>
      <c r="C1230" s="16">
        <f>'Tulokset-K4'!$AB$31</f>
        <v>2</v>
      </c>
      <c r="D1230" t="str">
        <f>'Tulokset-K4'!$Z$29</f>
        <v>Mistral</v>
      </c>
    </row>
    <row r="1231" spans="1:4" x14ac:dyDescent="0.2">
      <c r="A1231" s="16" t="str">
        <f>'Tulokset-K4'!$Z$32</f>
        <v>Tukiainen Antti</v>
      </c>
      <c r="B1231" s="16">
        <f>'Tulokset-K4'!$AA$32</f>
        <v>167</v>
      </c>
      <c r="C1231" s="16">
        <f>'Tulokset-K4'!$AB$32</f>
        <v>2</v>
      </c>
      <c r="D1231" t="str">
        <f>'Tulokset-K4'!$Z$29</f>
        <v>Mistral</v>
      </c>
    </row>
    <row r="1232" spans="1:4" x14ac:dyDescent="0.2">
      <c r="A1232" s="16" t="str">
        <f>'Tulokset-K4'!$Z$33</f>
        <v>Kahila Otso</v>
      </c>
      <c r="B1232" s="16">
        <f>'Tulokset-K4'!$AA$33</f>
        <v>191</v>
      </c>
      <c r="C1232" s="16">
        <f>'Tulokset-K4'!$AB$33</f>
        <v>0</v>
      </c>
      <c r="D1232" t="str">
        <f>'Tulokset-K4'!$Z$29</f>
        <v>Mistral</v>
      </c>
    </row>
    <row r="1233" spans="1:4" x14ac:dyDescent="0.2">
      <c r="A1233" s="16" t="str">
        <f>'Tulokset-K4'!$Z$34</f>
        <v>Sinilaakso Jarmo</v>
      </c>
      <c r="B1233" s="16">
        <f>'Tulokset-K4'!$AA$34</f>
        <v>224</v>
      </c>
      <c r="C1233" s="16">
        <f>'Tulokset-K4'!$AB$34</f>
        <v>0</v>
      </c>
      <c r="D1233" t="str">
        <f>'Tulokset-K4'!$Z$29</f>
        <v>Mistral</v>
      </c>
    </row>
    <row r="1234" spans="1:4" x14ac:dyDescent="0.2">
      <c r="A1234" s="16" t="str">
        <f>'Tulokset-K4'!$Z$35</f>
        <v>Lönnroth Magnus</v>
      </c>
      <c r="B1234" s="16">
        <f>'Tulokset-K4'!$AA$35</f>
        <v>214</v>
      </c>
      <c r="C1234" s="16">
        <f>'Tulokset-K4'!$AB$35</f>
        <v>2</v>
      </c>
      <c r="D1234" t="str">
        <f>'Tulokset-K4'!$Z$29</f>
        <v>Mistral</v>
      </c>
    </row>
    <row r="1235" spans="1:4" x14ac:dyDescent="0.2">
      <c r="A1235" s="16" t="str">
        <f>'Tulokset-K4'!$AD$31</f>
        <v>Päiviö Patrik</v>
      </c>
      <c r="B1235" s="16">
        <f>'Tulokset-K4'!$AE$31</f>
        <v>177</v>
      </c>
      <c r="C1235" s="16">
        <f>'Tulokset-K4'!$AF$31</f>
        <v>0</v>
      </c>
      <c r="D1235" t="str">
        <f>'Tulokset-K4'!$AD$29</f>
        <v>GH</v>
      </c>
    </row>
    <row r="1236" spans="1:4" x14ac:dyDescent="0.2">
      <c r="A1236" s="16" t="str">
        <f>'Tulokset-K4'!$AD$32</f>
        <v>Partinen Risto</v>
      </c>
      <c r="B1236" s="16">
        <f>'Tulokset-K4'!$AE$32</f>
        <v>148</v>
      </c>
      <c r="C1236" s="16">
        <f>'Tulokset-K4'!$AF$32</f>
        <v>0</v>
      </c>
      <c r="D1236" t="str">
        <f>'Tulokset-K4'!$AD$29</f>
        <v>GH</v>
      </c>
    </row>
    <row r="1237" spans="1:4" x14ac:dyDescent="0.2">
      <c r="A1237" s="16" t="str">
        <f>'Tulokset-K4'!$AD$33</f>
        <v>Luoto Timo</v>
      </c>
      <c r="B1237" s="16">
        <f>'Tulokset-K4'!$AE$33</f>
        <v>192</v>
      </c>
      <c r="C1237" s="16">
        <f>'Tulokset-K4'!$AF$33</f>
        <v>2</v>
      </c>
      <c r="D1237" t="str">
        <f>'Tulokset-K4'!$AD$29</f>
        <v>GH</v>
      </c>
    </row>
    <row r="1238" spans="1:4" x14ac:dyDescent="0.2">
      <c r="A1238" s="16" t="str">
        <f>'Tulokset-K4'!$AD$34</f>
        <v>Melanen Markus</v>
      </c>
      <c r="B1238" s="16">
        <f>'Tulokset-K4'!$AE$34</f>
        <v>235</v>
      </c>
      <c r="C1238" s="16">
        <f>'Tulokset-K4'!$AF$34</f>
        <v>2</v>
      </c>
      <c r="D1238" t="str">
        <f>'Tulokset-K4'!$AD$29</f>
        <v>GH</v>
      </c>
    </row>
    <row r="1239" spans="1:4" x14ac:dyDescent="0.2">
      <c r="A1239" s="16" t="str">
        <f>'Tulokset-K4'!$AD$35</f>
        <v>Hietarinne Klaus-Kristian</v>
      </c>
      <c r="B1239" s="16">
        <f>'Tulokset-K4'!$AE$35</f>
        <v>192</v>
      </c>
      <c r="C1239" s="16">
        <f>'Tulokset-K4'!$AF$35</f>
        <v>0</v>
      </c>
      <c r="D1239" t="str">
        <f>'Tulokset-K4'!$AD$29</f>
        <v>GH</v>
      </c>
    </row>
    <row r="1240" spans="1:4" x14ac:dyDescent="0.2">
      <c r="A1240" s="16" t="str">
        <f>'Tulokset-K4'!$Z$42</f>
        <v>Hilokoski Karo</v>
      </c>
      <c r="B1240" s="16">
        <f>'Tulokset-K4'!$AA$42</f>
        <v>243</v>
      </c>
      <c r="C1240" s="16">
        <f>'Tulokset-K4'!$AB$42</f>
        <v>2</v>
      </c>
      <c r="D1240" t="str">
        <f>'Tulokset-K4'!$Z$40</f>
        <v>Patteri</v>
      </c>
    </row>
    <row r="1241" spans="1:4" x14ac:dyDescent="0.2">
      <c r="A1241" s="16" t="str">
        <f>'Tulokset-K4'!$Z$43</f>
        <v>Ros Sebastian</v>
      </c>
      <c r="B1241" s="16">
        <f>'Tulokset-K4'!$AA$43</f>
        <v>154</v>
      </c>
      <c r="C1241" s="16">
        <f>'Tulokset-K4'!$AB$43</f>
        <v>0</v>
      </c>
      <c r="D1241" t="str">
        <f>'Tulokset-K4'!$Z$40</f>
        <v>Patteri</v>
      </c>
    </row>
    <row r="1242" spans="1:4" x14ac:dyDescent="0.2">
      <c r="A1242" s="16" t="str">
        <f>'Tulokset-K4'!$Z$44</f>
        <v>Javanainen Sami</v>
      </c>
      <c r="B1242" s="16">
        <f>'Tulokset-K4'!$AA$44</f>
        <v>212</v>
      </c>
      <c r="C1242" s="16">
        <f>'Tulokset-K4'!$AB$44</f>
        <v>0</v>
      </c>
      <c r="D1242" t="str">
        <f>'Tulokset-K4'!$Z$40</f>
        <v>Patteri</v>
      </c>
    </row>
    <row r="1243" spans="1:4" x14ac:dyDescent="0.2">
      <c r="A1243" s="16" t="str">
        <f>'Tulokset-K4'!$Z$45</f>
        <v>Teivainen Tommi</v>
      </c>
      <c r="B1243" s="16">
        <f>'Tulokset-K4'!$AA$45</f>
        <v>171</v>
      </c>
      <c r="C1243" s="16">
        <f>'Tulokset-K4'!$AB$45</f>
        <v>0</v>
      </c>
      <c r="D1243" t="str">
        <f>'Tulokset-K4'!$Z$40</f>
        <v>Patteri</v>
      </c>
    </row>
    <row r="1244" spans="1:4" x14ac:dyDescent="0.2">
      <c r="A1244" s="16" t="str">
        <f>'Tulokset-K4'!$Z$46</f>
        <v>Toivonen Toni</v>
      </c>
      <c r="B1244" s="16">
        <f>'Tulokset-K4'!$AA$46</f>
        <v>257</v>
      </c>
      <c r="C1244" s="16">
        <f>'Tulokset-K4'!$AB$46</f>
        <v>2</v>
      </c>
      <c r="D1244" t="str">
        <f>'Tulokset-K4'!$Z$40</f>
        <v>Patteri</v>
      </c>
    </row>
    <row r="1245" spans="1:4" x14ac:dyDescent="0.2">
      <c r="A1245" s="16" t="str">
        <f>'Tulokset-K4'!$AD$42</f>
        <v>Tahvanainen Santtu</v>
      </c>
      <c r="B1245" s="16">
        <f>'Tulokset-K4'!$AE$42</f>
        <v>211</v>
      </c>
      <c r="C1245" s="16">
        <f>'Tulokset-K4'!$AF$42</f>
        <v>0</v>
      </c>
      <c r="D1245" t="str">
        <f>'Tulokset-K4'!$AD$40</f>
        <v>Bay</v>
      </c>
    </row>
    <row r="1246" spans="1:4" x14ac:dyDescent="0.2">
      <c r="A1246" s="16" t="str">
        <f>'Tulokset-K4'!$AD$43</f>
        <v>Leskinen Simo</v>
      </c>
      <c r="B1246" s="16">
        <f>'Tulokset-K4'!$AE$43</f>
        <v>183</v>
      </c>
      <c r="C1246" s="16">
        <f>'Tulokset-K4'!$AF$43</f>
        <v>2</v>
      </c>
      <c r="D1246" t="str">
        <f>'Tulokset-K4'!$AD$40</f>
        <v>Bay</v>
      </c>
    </row>
    <row r="1247" spans="1:4" x14ac:dyDescent="0.2">
      <c r="A1247" s="16" t="str">
        <f>'Tulokset-K4'!$AD$44</f>
        <v>Leskinen Roni</v>
      </c>
      <c r="B1247" s="16">
        <f>'Tulokset-K4'!$AE$44</f>
        <v>223</v>
      </c>
      <c r="C1247" s="16">
        <f>'Tulokset-K4'!$AF$44</f>
        <v>2</v>
      </c>
      <c r="D1247" t="str">
        <f>'Tulokset-K4'!$AD$40</f>
        <v>Bay</v>
      </c>
    </row>
    <row r="1248" spans="1:4" x14ac:dyDescent="0.2">
      <c r="A1248" s="16" t="str">
        <f>'Tulokset-K4'!$AD$45</f>
        <v>Tonteri Juhani</v>
      </c>
      <c r="B1248" s="16">
        <f>'Tulokset-K4'!$AE$45</f>
        <v>206</v>
      </c>
      <c r="C1248" s="16">
        <f>'Tulokset-K4'!$AF$45</f>
        <v>2</v>
      </c>
      <c r="D1248" t="str">
        <f>'Tulokset-K4'!$AD$40</f>
        <v>Bay</v>
      </c>
    </row>
    <row r="1249" spans="1:4" x14ac:dyDescent="0.2">
      <c r="A1249" s="16" t="str">
        <f>'Tulokset-K4'!$AD$46</f>
        <v>Laine Henry</v>
      </c>
      <c r="B1249" s="16">
        <f>'Tulokset-K4'!$AE$46</f>
        <v>205</v>
      </c>
      <c r="C1249" s="16">
        <f>'Tulokset-K4'!$AF$46</f>
        <v>0</v>
      </c>
      <c r="D1249" t="str">
        <f>'Tulokset-K4'!$AD$40</f>
        <v>Bay</v>
      </c>
    </row>
    <row r="1250" spans="1:4" x14ac:dyDescent="0.2">
      <c r="A1250" s="16" t="str">
        <f>'Tulokset-K4'!$Z$53</f>
        <v>Kallio Jesse</v>
      </c>
      <c r="B1250" s="16">
        <f>'Tulokset-K4'!$AA$53</f>
        <v>257</v>
      </c>
      <c r="C1250" s="16">
        <f>'Tulokset-K4'!$AB$53</f>
        <v>2</v>
      </c>
      <c r="D1250" t="str">
        <f>'Tulokset-K4'!$Z$51</f>
        <v>TPS</v>
      </c>
    </row>
    <row r="1251" spans="1:4" x14ac:dyDescent="0.2">
      <c r="A1251" s="16" t="str">
        <f>'Tulokset-K4'!$Z$54</f>
        <v>Oksman Karri</v>
      </c>
      <c r="B1251" s="16">
        <f>'Tulokset-K4'!$AA$54</f>
        <v>146</v>
      </c>
      <c r="C1251" s="16">
        <f>'Tulokset-K4'!$AB$54</f>
        <v>0</v>
      </c>
      <c r="D1251" t="str">
        <f>'Tulokset-K4'!$Z$51</f>
        <v>TPS</v>
      </c>
    </row>
    <row r="1252" spans="1:4" x14ac:dyDescent="0.2">
      <c r="A1252" s="16" t="str">
        <f>'Tulokset-K4'!$Z$55</f>
        <v>Marjakangas Jarno</v>
      </c>
      <c r="B1252" s="16">
        <f>'Tulokset-K4'!$AA$55</f>
        <v>223</v>
      </c>
      <c r="C1252" s="16">
        <f>'Tulokset-K4'!$AB$55</f>
        <v>1</v>
      </c>
      <c r="D1252" t="str">
        <f>'Tulokset-K4'!$Z$51</f>
        <v>TPS</v>
      </c>
    </row>
    <row r="1253" spans="1:4" x14ac:dyDescent="0.2">
      <c r="A1253" s="16" t="str">
        <f>'Tulokset-K4'!$Z$56</f>
        <v>Rikkola Juuso</v>
      </c>
      <c r="B1253" s="16">
        <f>'Tulokset-K4'!$AA$56</f>
        <v>200</v>
      </c>
      <c r="C1253" s="16">
        <f>'Tulokset-K4'!$AB$56</f>
        <v>2</v>
      </c>
      <c r="D1253" t="str">
        <f>'Tulokset-K4'!$Z$51</f>
        <v>TPS</v>
      </c>
    </row>
    <row r="1254" spans="1:4" x14ac:dyDescent="0.2">
      <c r="A1254" s="16" t="str">
        <f>'Tulokset-K4'!$Z$57</f>
        <v>Ranta Tony</v>
      </c>
      <c r="B1254" s="16">
        <f>'Tulokset-K4'!$AA$57</f>
        <v>189</v>
      </c>
      <c r="C1254" s="16">
        <f>'Tulokset-K4'!$AB$57</f>
        <v>0</v>
      </c>
      <c r="D1254" t="str">
        <f>'Tulokset-K4'!$Z$51</f>
        <v>TPS</v>
      </c>
    </row>
    <row r="1255" spans="1:4" x14ac:dyDescent="0.2">
      <c r="A1255" s="16" t="str">
        <f>'Tulokset-K4'!$AD$53</f>
        <v>Oksanen Mika</v>
      </c>
      <c r="B1255" s="16">
        <f>'Tulokset-K4'!$AE$53</f>
        <v>184</v>
      </c>
      <c r="C1255" s="16">
        <f>'Tulokset-K4'!$AF$53</f>
        <v>0</v>
      </c>
      <c r="D1255" t="str">
        <f>'Tulokset-K4'!$AD$51</f>
        <v>AllStars</v>
      </c>
    </row>
    <row r="1256" spans="1:4" x14ac:dyDescent="0.2">
      <c r="A1256" s="16" t="str">
        <f>'Tulokset-K4'!$AD$54</f>
        <v>Oksanen Joni</v>
      </c>
      <c r="B1256" s="16">
        <f>'Tulokset-K4'!$AE$54</f>
        <v>222</v>
      </c>
      <c r="C1256" s="16">
        <f>'Tulokset-K4'!$AF$54</f>
        <v>2</v>
      </c>
      <c r="D1256" t="str">
        <f>'Tulokset-K4'!$AD$51</f>
        <v>AllStars</v>
      </c>
    </row>
    <row r="1257" spans="1:4" x14ac:dyDescent="0.2">
      <c r="A1257" s="16" t="str">
        <f>'Tulokset-K4'!$AD$55</f>
        <v>Susiluoto Sebastian</v>
      </c>
      <c r="B1257" s="16">
        <f>'Tulokset-K4'!$AE$55</f>
        <v>223</v>
      </c>
      <c r="C1257" s="16">
        <f>'Tulokset-K4'!$AF$55</f>
        <v>1</v>
      </c>
      <c r="D1257" t="str">
        <f>'Tulokset-K4'!$AD$51</f>
        <v>AllStars</v>
      </c>
    </row>
    <row r="1258" spans="1:4" x14ac:dyDescent="0.2">
      <c r="A1258" s="16" t="str">
        <f>'Tulokset-K4'!$AD$56</f>
        <v>Veijanen Markku</v>
      </c>
      <c r="B1258" s="16">
        <f>'Tulokset-K4'!$AE$56</f>
        <v>186</v>
      </c>
      <c r="C1258" s="16">
        <f>'Tulokset-K4'!$AF$56</f>
        <v>0</v>
      </c>
      <c r="D1258" t="str">
        <f>'Tulokset-K4'!$AD$51</f>
        <v>AllStars</v>
      </c>
    </row>
    <row r="1259" spans="1:4" x14ac:dyDescent="0.2">
      <c r="A1259" s="16" t="str">
        <f>'Tulokset-K4'!$AD$57</f>
        <v>Oksanen Niko</v>
      </c>
      <c r="B1259" s="16">
        <f>'Tulokset-K4'!$AE$57</f>
        <v>215</v>
      </c>
      <c r="C1259" s="16">
        <f>'Tulokset-K4'!$AF$57</f>
        <v>2</v>
      </c>
      <c r="D1259" t="str">
        <f>'Tulokset-K4'!$AD$51</f>
        <v>AllStars</v>
      </c>
    </row>
    <row r="1260" spans="1:4" x14ac:dyDescent="0.2">
      <c r="A1260" s="16" t="str">
        <f>'Tulokset-K4'!$Z$64</f>
        <v>Broms Atte</v>
      </c>
      <c r="B1260" s="16">
        <f>'Tulokset-K4'!$AA$64</f>
        <v>230</v>
      </c>
      <c r="C1260" s="16">
        <f>'Tulokset-K4'!$AB$64</f>
        <v>2</v>
      </c>
      <c r="D1260" t="str">
        <f>'Tulokset-K4'!$Z$62</f>
        <v>TKK</v>
      </c>
    </row>
    <row r="1261" spans="1:4" x14ac:dyDescent="0.2">
      <c r="A1261" s="16" t="str">
        <f>'Tulokset-K4'!$Z$65</f>
        <v>Puumala Henrik</v>
      </c>
      <c r="B1261" s="16">
        <f>'Tulokset-K4'!$AA$65</f>
        <v>210</v>
      </c>
      <c r="C1261" s="16">
        <f>'Tulokset-K4'!$AB$65</f>
        <v>2</v>
      </c>
      <c r="D1261" t="str">
        <f>'Tulokset-K4'!$Z$62</f>
        <v>TKK</v>
      </c>
    </row>
    <row r="1262" spans="1:4" x14ac:dyDescent="0.2">
      <c r="A1262" s="16" t="str">
        <f>'Tulokset-K4'!$Z$66</f>
        <v>Heinonen Markus</v>
      </c>
      <c r="B1262" s="16">
        <f>'Tulokset-K4'!$AA$66</f>
        <v>202</v>
      </c>
      <c r="C1262" s="16">
        <f>'Tulokset-K4'!$AB$66</f>
        <v>2</v>
      </c>
      <c r="D1262" t="str">
        <f>'Tulokset-K4'!$Z$62</f>
        <v>TKK</v>
      </c>
    </row>
    <row r="1263" spans="1:4" x14ac:dyDescent="0.2">
      <c r="A1263" s="16" t="str">
        <f>'Tulokset-K4'!$Z$67</f>
        <v>Salonen Petteri</v>
      </c>
      <c r="B1263" s="16">
        <f>'Tulokset-K4'!$AA$67</f>
        <v>171</v>
      </c>
      <c r="C1263" s="16">
        <f>'Tulokset-K4'!$AB$67</f>
        <v>0</v>
      </c>
      <c r="D1263" t="str">
        <f>'Tulokset-K4'!$Z$62</f>
        <v>TKK</v>
      </c>
    </row>
    <row r="1264" spans="1:4" x14ac:dyDescent="0.2">
      <c r="A1264" s="16" t="str">
        <f>'Tulokset-K4'!$Z$68</f>
        <v>Lahti Jarno</v>
      </c>
      <c r="B1264" s="16">
        <f>'Tulokset-K4'!$AA$68</f>
        <v>211</v>
      </c>
      <c r="C1264" s="16">
        <f>'Tulokset-K4'!$AB$68</f>
        <v>0</v>
      </c>
      <c r="D1264" t="str">
        <f>'Tulokset-K4'!$Z$62</f>
        <v>TKK</v>
      </c>
    </row>
    <row r="1265" spans="1:4" x14ac:dyDescent="0.2">
      <c r="A1265" s="16" t="str">
        <f>'Tulokset-K4'!$AD$64</f>
        <v>Ylikarjula Sami</v>
      </c>
      <c r="B1265" s="16">
        <f>'Tulokset-K4'!$AE$64</f>
        <v>101</v>
      </c>
      <c r="C1265" s="16">
        <f>'Tulokset-K4'!$AF$64</f>
        <v>0</v>
      </c>
      <c r="D1265" t="str">
        <f>'Tulokset-K4'!$AD$62</f>
        <v>RäMe</v>
      </c>
    </row>
    <row r="1266" spans="1:4" x14ac:dyDescent="0.2">
      <c r="A1266" s="16" t="str">
        <f>'Tulokset-K4'!$AD$65</f>
        <v>Juselius Matti</v>
      </c>
      <c r="B1266" s="16">
        <f>'Tulokset-K4'!$AE$65</f>
        <v>196</v>
      </c>
      <c r="C1266" s="16">
        <f>'Tulokset-K4'!$AF$65</f>
        <v>0</v>
      </c>
      <c r="D1266" t="str">
        <f>'Tulokset-K4'!$AD$62</f>
        <v>RäMe</v>
      </c>
    </row>
    <row r="1267" spans="1:4" x14ac:dyDescent="0.2">
      <c r="A1267" s="16" t="str">
        <f>'Tulokset-K4'!$AD$66</f>
        <v>Huusko Kalle</v>
      </c>
      <c r="B1267" s="16">
        <f>'Tulokset-K4'!$AE$66</f>
        <v>153</v>
      </c>
      <c r="C1267" s="16">
        <f>'Tulokset-K4'!$AF$66</f>
        <v>0</v>
      </c>
      <c r="D1267" t="str">
        <f>'Tulokset-K4'!$AD$62</f>
        <v>RäMe</v>
      </c>
    </row>
    <row r="1268" spans="1:4" x14ac:dyDescent="0.2">
      <c r="A1268" s="16" t="str">
        <f>'Tulokset-K4'!$AD$67</f>
        <v>Hyrkkö Eemil</v>
      </c>
      <c r="B1268" s="16">
        <f>'Tulokset-K4'!$AE$67</f>
        <v>194</v>
      </c>
      <c r="C1268" s="16">
        <f>'Tulokset-K4'!$AF$67</f>
        <v>2</v>
      </c>
      <c r="D1268" t="str">
        <f>'Tulokset-K4'!$AD$62</f>
        <v>RäMe</v>
      </c>
    </row>
    <row r="1269" spans="1:4" x14ac:dyDescent="0.2">
      <c r="A1269" s="16" t="str">
        <f>'Tulokset-K4'!$AD$68</f>
        <v>Salin Sami</v>
      </c>
      <c r="B1269" s="16">
        <f>'Tulokset-K4'!$AE$68</f>
        <v>247</v>
      </c>
      <c r="C1269" s="16">
        <f>'Tulokset-K4'!$AF$68</f>
        <v>2</v>
      </c>
      <c r="D1269" t="str">
        <f>'Tulokset-K4'!$AD$62</f>
        <v>RäMe</v>
      </c>
    </row>
    <row r="1270" spans="1:4" x14ac:dyDescent="0.2">
      <c r="A1270" s="16" t="str">
        <f>'Tulokset-K4'!$AH$9</f>
        <v>Ylikarjula Sami</v>
      </c>
      <c r="B1270" s="16">
        <f>'Tulokset-K4'!$AI$9</f>
        <v>133</v>
      </c>
      <c r="C1270" s="16">
        <f>'Tulokset-K4'!$AJ$9</f>
        <v>0</v>
      </c>
      <c r="D1270" t="str">
        <f>'Tulokset-K4'!$AH$7</f>
        <v>RäMe</v>
      </c>
    </row>
    <row r="1271" spans="1:4" x14ac:dyDescent="0.2">
      <c r="A1271" s="16" t="str">
        <f>'Tulokset-K4'!$AH$10</f>
        <v>Juselius Matti</v>
      </c>
      <c r="B1271" s="16">
        <f>'Tulokset-K4'!$AI$10</f>
        <v>197</v>
      </c>
      <c r="C1271" s="16">
        <f>'Tulokset-K4'!$AJ$10</f>
        <v>2</v>
      </c>
      <c r="D1271" t="str">
        <f>'Tulokset-K4'!$AH$7</f>
        <v>RäMe</v>
      </c>
    </row>
    <row r="1272" spans="1:4" x14ac:dyDescent="0.2">
      <c r="A1272" s="16" t="str">
        <f>'Tulokset-K4'!$AH$11</f>
        <v>Huusko Kalle</v>
      </c>
      <c r="B1272" s="16">
        <f>'Tulokset-K4'!$AI$11</f>
        <v>226</v>
      </c>
      <c r="C1272" s="16">
        <f>'Tulokset-K4'!$AJ$11</f>
        <v>2</v>
      </c>
      <c r="D1272" t="str">
        <f>'Tulokset-K4'!$AH$7</f>
        <v>RäMe</v>
      </c>
    </row>
    <row r="1273" spans="1:4" x14ac:dyDescent="0.2">
      <c r="A1273" s="16" t="str">
        <f>'Tulokset-K4'!$AH$12</f>
        <v>Hyrkkö Eemil</v>
      </c>
      <c r="B1273" s="16">
        <f>'Tulokset-K4'!$AI$12</f>
        <v>212</v>
      </c>
      <c r="C1273" s="16">
        <f>'Tulokset-K4'!$AJ$12</f>
        <v>0</v>
      </c>
      <c r="D1273" t="str">
        <f>'Tulokset-K4'!$AH$7</f>
        <v>RäMe</v>
      </c>
    </row>
    <row r="1274" spans="1:4" x14ac:dyDescent="0.2">
      <c r="A1274" s="16" t="str">
        <f>'Tulokset-K4'!$AH$13</f>
        <v>Salin Sami</v>
      </c>
      <c r="B1274" s="16">
        <f>'Tulokset-K4'!$AI$13</f>
        <v>179</v>
      </c>
      <c r="C1274" s="16">
        <f>'Tulokset-K4'!$AJ$13</f>
        <v>2</v>
      </c>
      <c r="D1274" t="str">
        <f>'Tulokset-K4'!$AH$7</f>
        <v>RäMe</v>
      </c>
    </row>
    <row r="1275" spans="1:4" x14ac:dyDescent="0.2">
      <c r="A1275" s="16" t="str">
        <f>'Tulokset-K4'!$AL$9</f>
        <v>Hyytiä Tatu</v>
      </c>
      <c r="B1275" s="16">
        <f>'Tulokset-K4'!$AM$9</f>
        <v>187</v>
      </c>
      <c r="C1275" s="16">
        <f>'Tulokset-K4'!$AN$9</f>
        <v>2</v>
      </c>
      <c r="D1275" t="str">
        <f>'Tulokset-K4'!$AL$7</f>
        <v>WRB</v>
      </c>
    </row>
    <row r="1276" spans="1:4" x14ac:dyDescent="0.2">
      <c r="A1276" s="16" t="str">
        <f>'Tulokset-K4'!$AL$10</f>
        <v>Tuomela Henri</v>
      </c>
      <c r="B1276" s="16">
        <f>'Tulokset-K4'!$AM$10</f>
        <v>179</v>
      </c>
      <c r="C1276" s="16">
        <f>'Tulokset-K4'!$AN$10</f>
        <v>0</v>
      </c>
      <c r="D1276" t="str">
        <f>'Tulokset-K4'!$AL$7</f>
        <v>WRB</v>
      </c>
    </row>
    <row r="1277" spans="1:4" x14ac:dyDescent="0.2">
      <c r="A1277" s="16" t="str">
        <f>'Tulokset-K4'!$AL$11</f>
        <v>Röyttä Marko</v>
      </c>
      <c r="B1277" s="16">
        <f>'Tulokset-K4'!$AM$11</f>
        <v>203</v>
      </c>
      <c r="C1277" s="16">
        <f>'Tulokset-K4'!$AN$11</f>
        <v>0</v>
      </c>
      <c r="D1277" t="str">
        <f>'Tulokset-K4'!$AL$7</f>
        <v>WRB</v>
      </c>
    </row>
    <row r="1278" spans="1:4" x14ac:dyDescent="0.2">
      <c r="A1278" s="16" t="str">
        <f>'Tulokset-K4'!$AL$12</f>
        <v>Tissarinen Simon</v>
      </c>
      <c r="B1278" s="16">
        <f>'Tulokset-K4'!$AM$12</f>
        <v>255</v>
      </c>
      <c r="C1278" s="16">
        <f>'Tulokset-K4'!$AN$12</f>
        <v>2</v>
      </c>
      <c r="D1278" t="str">
        <f>'Tulokset-K4'!$AL$7</f>
        <v>WRB</v>
      </c>
    </row>
    <row r="1279" spans="1:4" x14ac:dyDescent="0.2">
      <c r="A1279" s="16" t="str">
        <f>'Tulokset-K4'!$AL$13</f>
        <v>Kivelä Riku-Petteri</v>
      </c>
      <c r="B1279" s="16">
        <f>'Tulokset-K4'!$AM$13</f>
        <v>162</v>
      </c>
      <c r="C1279" s="16">
        <f>'Tulokset-K4'!$AN$13</f>
        <v>0</v>
      </c>
      <c r="D1279" t="str">
        <f>'Tulokset-K4'!$AL$7</f>
        <v>WRB</v>
      </c>
    </row>
    <row r="1280" spans="1:4" x14ac:dyDescent="0.2">
      <c r="A1280" s="16" t="str">
        <f>'Tulokset-K4'!$AH$20</f>
        <v>Tahvanainen Santtu</v>
      </c>
      <c r="B1280" s="16">
        <f>'Tulokset-K4'!$AI$20</f>
        <v>205</v>
      </c>
      <c r="C1280" s="16">
        <f>'Tulokset-K4'!$AJ$20</f>
        <v>0</v>
      </c>
      <c r="D1280" t="str">
        <f>'Tulokset-K4'!$AH$18</f>
        <v>Bay</v>
      </c>
    </row>
    <row r="1281" spans="1:4" x14ac:dyDescent="0.2">
      <c r="A1281" s="16" t="str">
        <f>'Tulokset-K4'!$AH$21</f>
        <v>Leskinen Simo</v>
      </c>
      <c r="B1281" s="16">
        <f>'Tulokset-K4'!$AI$21</f>
        <v>191</v>
      </c>
      <c r="C1281" s="16">
        <f>'Tulokset-K4'!$AJ$21</f>
        <v>1</v>
      </c>
      <c r="D1281" t="str">
        <f>'Tulokset-K4'!$AH$18</f>
        <v>Bay</v>
      </c>
    </row>
    <row r="1282" spans="1:4" x14ac:dyDescent="0.2">
      <c r="A1282" s="16" t="str">
        <f>'Tulokset-K4'!$AH$22</f>
        <v>Leskinen Roni</v>
      </c>
      <c r="B1282" s="16">
        <f>'Tulokset-K4'!$AI$22</f>
        <v>182</v>
      </c>
      <c r="C1282" s="16">
        <f>'Tulokset-K4'!$AJ$22</f>
        <v>0</v>
      </c>
      <c r="D1282" t="str">
        <f>'Tulokset-K4'!$AH$18</f>
        <v>Bay</v>
      </c>
    </row>
    <row r="1283" spans="1:4" x14ac:dyDescent="0.2">
      <c r="A1283" s="16" t="str">
        <f>'Tulokset-K4'!$AH$23</f>
        <v>Tonteri Juhani</v>
      </c>
      <c r="B1283" s="16">
        <f>'Tulokset-K4'!$AI$23</f>
        <v>268</v>
      </c>
      <c r="C1283" s="16">
        <f>'Tulokset-K4'!$AJ$23</f>
        <v>2</v>
      </c>
      <c r="D1283" t="str">
        <f>'Tulokset-K4'!$AH$18</f>
        <v>Bay</v>
      </c>
    </row>
    <row r="1284" spans="1:4" x14ac:dyDescent="0.2">
      <c r="A1284" s="16" t="str">
        <f>'Tulokset-K4'!$AH$24</f>
        <v>Laine Henry</v>
      </c>
      <c r="B1284" s="16">
        <f>'Tulokset-K4'!$AI$24</f>
        <v>247</v>
      </c>
      <c r="C1284" s="16">
        <f>'Tulokset-K4'!$AJ$24</f>
        <v>2</v>
      </c>
      <c r="D1284" t="str">
        <f>'Tulokset-K4'!$AH$18</f>
        <v>Bay</v>
      </c>
    </row>
    <row r="1285" spans="1:4" x14ac:dyDescent="0.2">
      <c r="A1285" s="16" t="str">
        <f>'Tulokset-K4'!$AL$20</f>
        <v>Ranta Tony</v>
      </c>
      <c r="B1285" s="16">
        <f>'Tulokset-K4'!$AM$20</f>
        <v>253</v>
      </c>
      <c r="C1285" s="16">
        <f>'Tulokset-K4'!$AN$20</f>
        <v>2</v>
      </c>
      <c r="D1285" t="str">
        <f>'Tulokset-K4'!$AL$18</f>
        <v>TPS</v>
      </c>
    </row>
    <row r="1286" spans="1:4" x14ac:dyDescent="0.2">
      <c r="A1286" s="16" t="str">
        <f>'Tulokset-K4'!$AL$21</f>
        <v>Oksanen Jere</v>
      </c>
      <c r="B1286" s="16">
        <f>'Tulokset-K4'!$AM$21</f>
        <v>191</v>
      </c>
      <c r="C1286" s="16">
        <f>'Tulokset-K4'!$AN$21</f>
        <v>1</v>
      </c>
      <c r="D1286" t="str">
        <f>'Tulokset-K4'!$AL$18</f>
        <v>TPS</v>
      </c>
    </row>
    <row r="1287" spans="1:4" x14ac:dyDescent="0.2">
      <c r="A1287" s="16" t="str">
        <f>'Tulokset-K4'!$AL$22</f>
        <v>Marjakangas Jarno</v>
      </c>
      <c r="B1287" s="16">
        <f>'Tulokset-K4'!$AM$22</f>
        <v>208</v>
      </c>
      <c r="C1287" s="16">
        <f>'Tulokset-K4'!$AN$22</f>
        <v>2</v>
      </c>
      <c r="D1287" t="str">
        <f>'Tulokset-K4'!$AL$18</f>
        <v>TPS</v>
      </c>
    </row>
    <row r="1288" spans="1:4" x14ac:dyDescent="0.2">
      <c r="A1288" s="16" t="str">
        <f>'Tulokset-K4'!$AL$23</f>
        <v>Rikkola Juuso</v>
      </c>
      <c r="B1288" s="16">
        <f>'Tulokset-K4'!$AM$23</f>
        <v>233</v>
      </c>
      <c r="C1288" s="16">
        <f>'Tulokset-K4'!$AN$23</f>
        <v>0</v>
      </c>
      <c r="D1288" t="str">
        <f>'Tulokset-K4'!$AL$18</f>
        <v>TPS</v>
      </c>
    </row>
    <row r="1289" spans="1:4" x14ac:dyDescent="0.2">
      <c r="A1289" s="16" t="str">
        <f>'Tulokset-K4'!$AL$24</f>
        <v>Kallio Jesse</v>
      </c>
      <c r="B1289" s="16">
        <f>'Tulokset-K4'!$AM$24</f>
        <v>227</v>
      </c>
      <c r="C1289" s="16">
        <f>'Tulokset-K4'!$AN$24</f>
        <v>0</v>
      </c>
      <c r="D1289" t="str">
        <f>'Tulokset-K4'!$AL$18</f>
        <v>TPS</v>
      </c>
    </row>
    <row r="1290" spans="1:4" x14ac:dyDescent="0.2">
      <c r="A1290" s="16" t="str">
        <f>'Tulokset-K4'!$AH$31</f>
        <v>Broms Atte</v>
      </c>
      <c r="B1290" s="16">
        <f>'Tulokset-K4'!$AI$31</f>
        <v>222</v>
      </c>
      <c r="C1290" s="16">
        <f>'Tulokset-K4'!$AJ$31</f>
        <v>2</v>
      </c>
      <c r="D1290" t="str">
        <f>'Tulokset-K4'!$AH$29</f>
        <v>TKK</v>
      </c>
    </row>
    <row r="1291" spans="1:4" x14ac:dyDescent="0.2">
      <c r="A1291" s="16" t="str">
        <f>'Tulokset-K4'!$AH$32</f>
        <v>Puumala Henrik</v>
      </c>
      <c r="B1291" s="16">
        <f>'Tulokset-K4'!$AI$32</f>
        <v>105</v>
      </c>
      <c r="C1291" s="16">
        <f>'Tulokset-K4'!$AJ$32</f>
        <v>0</v>
      </c>
      <c r="D1291" t="str">
        <f>'Tulokset-K4'!$AH$29</f>
        <v>TKK</v>
      </c>
    </row>
    <row r="1292" spans="1:4" x14ac:dyDescent="0.2">
      <c r="A1292" s="16" t="str">
        <f>'Tulokset-K4'!$AH$33</f>
        <v>Heinonen Markus</v>
      </c>
      <c r="B1292" s="16">
        <f>'Tulokset-K4'!$AI$33</f>
        <v>189</v>
      </c>
      <c r="C1292" s="16">
        <f>'Tulokset-K4'!$AJ$33</f>
        <v>2</v>
      </c>
      <c r="D1292" t="str">
        <f>'Tulokset-K4'!$AH$29</f>
        <v>TKK</v>
      </c>
    </row>
    <row r="1293" spans="1:4" x14ac:dyDescent="0.2">
      <c r="A1293" s="16" t="str">
        <f>'Tulokset-K4'!$AH$34</f>
        <v>Salonen Petteri</v>
      </c>
      <c r="B1293" s="16">
        <f>'Tulokset-K4'!$AI$34</f>
        <v>228</v>
      </c>
      <c r="C1293" s="16">
        <f>'Tulokset-K4'!$AJ$34</f>
        <v>2</v>
      </c>
      <c r="D1293" t="str">
        <f>'Tulokset-K4'!$AH$29</f>
        <v>TKK</v>
      </c>
    </row>
    <row r="1294" spans="1:4" x14ac:dyDescent="0.2">
      <c r="A1294" s="16" t="str">
        <f>'Tulokset-K4'!$AH$35</f>
        <v>Lahti Jarno</v>
      </c>
      <c r="B1294" s="16">
        <f>'Tulokset-K4'!$AI$35</f>
        <v>229</v>
      </c>
      <c r="C1294" s="16">
        <f>'Tulokset-K4'!$AJ$35</f>
        <v>2</v>
      </c>
      <c r="D1294" t="str">
        <f>'Tulokset-K4'!$AH$29</f>
        <v>TKK</v>
      </c>
    </row>
    <row r="1295" spans="1:4" x14ac:dyDescent="0.2">
      <c r="A1295" s="16" t="str">
        <f>'Tulokset-K4'!$AL$31</f>
        <v>Saarinen Paavo</v>
      </c>
      <c r="B1295" s="16">
        <f>'Tulokset-K4'!$AM$31</f>
        <v>210</v>
      </c>
      <c r="C1295" s="16">
        <f>'Tulokset-K4'!$AN$31</f>
        <v>0</v>
      </c>
      <c r="D1295" t="str">
        <f>'Tulokset-K4'!$AL$29</f>
        <v>BcStory</v>
      </c>
    </row>
    <row r="1296" spans="1:4" x14ac:dyDescent="0.2">
      <c r="A1296" s="16" t="str">
        <f>'Tulokset-K4'!$AL$32</f>
        <v>Haldén Niko</v>
      </c>
      <c r="B1296" s="16">
        <f>'Tulokset-K4'!$AM$32</f>
        <v>233</v>
      </c>
      <c r="C1296" s="16">
        <f>'Tulokset-K4'!$AN$32</f>
        <v>2</v>
      </c>
      <c r="D1296" t="str">
        <f>'Tulokset-K4'!$AL$29</f>
        <v>BcStory</v>
      </c>
    </row>
    <row r="1297" spans="1:4" x14ac:dyDescent="0.2">
      <c r="A1297" s="16" t="str">
        <f>'Tulokset-K4'!$AL$33</f>
        <v>Keskiruokanen Markus</v>
      </c>
      <c r="B1297" s="16">
        <f>'Tulokset-K4'!$AM$33</f>
        <v>163</v>
      </c>
      <c r="C1297" s="16">
        <f>'Tulokset-K4'!$AN$33</f>
        <v>0</v>
      </c>
      <c r="D1297" t="str">
        <f>'Tulokset-K4'!$AL$29</f>
        <v>BcStory</v>
      </c>
    </row>
    <row r="1298" spans="1:4" x14ac:dyDescent="0.2">
      <c r="A1298" s="16" t="str">
        <f>'Tulokset-K4'!$AL$34</f>
        <v>Salomaa Kaaron</v>
      </c>
      <c r="B1298" s="16">
        <f>'Tulokset-K4'!$AM$34</f>
        <v>208</v>
      </c>
      <c r="C1298" s="16">
        <f>'Tulokset-K4'!$AN$34</f>
        <v>0</v>
      </c>
      <c r="D1298" t="str">
        <f>'Tulokset-K4'!$AL$29</f>
        <v>BcStory</v>
      </c>
    </row>
    <row r="1299" spans="1:4" x14ac:dyDescent="0.2">
      <c r="A1299" s="16" t="str">
        <f>'Tulokset-K4'!$AL$35</f>
        <v>Juutilainen Santtu</v>
      </c>
      <c r="B1299" s="16">
        <f>'Tulokset-K4'!$AM$35</f>
        <v>171</v>
      </c>
      <c r="C1299" s="16">
        <f>'Tulokset-K4'!$AN$35</f>
        <v>0</v>
      </c>
      <c r="D1299" t="str">
        <f>'Tulokset-K4'!$AL$29</f>
        <v>BcStory</v>
      </c>
    </row>
    <row r="1300" spans="1:4" x14ac:dyDescent="0.2">
      <c r="A1300" s="16" t="str">
        <f>'Tulokset-K4'!$AH$42</f>
        <v>Lönnroth Patrik</v>
      </c>
      <c r="B1300" s="16">
        <f>'Tulokset-K4'!$AI$42</f>
        <v>216</v>
      </c>
      <c r="C1300" s="16">
        <f>'Tulokset-K4'!$AJ$42</f>
        <v>2</v>
      </c>
      <c r="D1300" t="str">
        <f>'Tulokset-K4'!$AH$40</f>
        <v>Mistral</v>
      </c>
    </row>
    <row r="1301" spans="1:4" x14ac:dyDescent="0.2">
      <c r="A1301" s="16" t="str">
        <f>'Tulokset-K4'!$AH$43</f>
        <v>Tukiainen Antti</v>
      </c>
      <c r="B1301" s="16">
        <f>'Tulokset-K4'!$AI$43</f>
        <v>201</v>
      </c>
      <c r="C1301" s="16">
        <f>'Tulokset-K4'!$AJ$43</f>
        <v>0</v>
      </c>
      <c r="D1301" t="str">
        <f>'Tulokset-K4'!$AH$40</f>
        <v>Mistral</v>
      </c>
    </row>
    <row r="1302" spans="1:4" x14ac:dyDescent="0.2">
      <c r="A1302" s="16" t="str">
        <f>'Tulokset-K4'!$AH$44</f>
        <v>Kahila Otso</v>
      </c>
      <c r="B1302" s="16">
        <f>'Tulokset-K4'!$AI$44</f>
        <v>170</v>
      </c>
      <c r="C1302" s="16">
        <f>'Tulokset-K4'!$AJ$44</f>
        <v>0</v>
      </c>
      <c r="D1302" t="str">
        <f>'Tulokset-K4'!$AH$40</f>
        <v>Mistral</v>
      </c>
    </row>
    <row r="1303" spans="1:4" x14ac:dyDescent="0.2">
      <c r="A1303" s="16" t="str">
        <f>'Tulokset-K4'!$AH$45</f>
        <v>Sinilaakso Jarmo</v>
      </c>
      <c r="B1303" s="16">
        <f>'Tulokset-K4'!$AI$45</f>
        <v>190</v>
      </c>
      <c r="C1303" s="16">
        <f>'Tulokset-K4'!$AJ$45</f>
        <v>0</v>
      </c>
      <c r="D1303" t="str">
        <f>'Tulokset-K4'!$AH$40</f>
        <v>Mistral</v>
      </c>
    </row>
    <row r="1304" spans="1:4" x14ac:dyDescent="0.2">
      <c r="A1304" s="16" t="str">
        <f>'Tulokset-K4'!$AH$46</f>
        <v>Lönnroth Magnus</v>
      </c>
      <c r="B1304" s="16">
        <f>'Tulokset-K4'!$AI$46</f>
        <v>258</v>
      </c>
      <c r="C1304" s="16">
        <f>'Tulokset-K4'!$AJ$46</f>
        <v>2</v>
      </c>
      <c r="D1304" t="str">
        <f>'Tulokset-K4'!$AH$40</f>
        <v>Mistral</v>
      </c>
    </row>
    <row r="1305" spans="1:4" x14ac:dyDescent="0.2">
      <c r="A1305" s="16" t="str">
        <f>'Tulokset-K4'!$AL$42</f>
        <v>Oksanen Mika</v>
      </c>
      <c r="B1305" s="16">
        <f>'Tulokset-K4'!$AM$42</f>
        <v>183</v>
      </c>
      <c r="C1305" s="16">
        <f>'Tulokset-K4'!$AN$42</f>
        <v>0</v>
      </c>
      <c r="D1305" t="str">
        <f>'Tulokset-K4'!$AL$40</f>
        <v>AllStars</v>
      </c>
    </row>
    <row r="1306" spans="1:4" x14ac:dyDescent="0.2">
      <c r="A1306" s="16" t="str">
        <f>'Tulokset-K4'!$AL$43</f>
        <v>Oksanen Joni</v>
      </c>
      <c r="B1306" s="16">
        <f>'Tulokset-K4'!$AM$43</f>
        <v>212</v>
      </c>
      <c r="C1306" s="16">
        <f>'Tulokset-K4'!$AN$43</f>
        <v>2</v>
      </c>
      <c r="D1306" t="str">
        <f>'Tulokset-K4'!$AL$40</f>
        <v>AllStars</v>
      </c>
    </row>
    <row r="1307" spans="1:4" x14ac:dyDescent="0.2">
      <c r="A1307" s="16" t="str">
        <f>'Tulokset-K4'!$AL$44</f>
        <v>Susiluoto Sebastian</v>
      </c>
      <c r="B1307" s="16">
        <f>'Tulokset-K4'!$AM$44</f>
        <v>209</v>
      </c>
      <c r="C1307" s="16">
        <f>'Tulokset-K4'!$AN$44</f>
        <v>2</v>
      </c>
      <c r="D1307" t="str">
        <f>'Tulokset-K4'!$AL$40</f>
        <v>AllStars</v>
      </c>
    </row>
    <row r="1308" spans="1:4" x14ac:dyDescent="0.2">
      <c r="A1308" s="16" t="str">
        <f>'Tulokset-K4'!$AL$45</f>
        <v>Veijanen Markku</v>
      </c>
      <c r="B1308" s="16">
        <f>'Tulokset-K4'!$AM$45</f>
        <v>204</v>
      </c>
      <c r="C1308" s="16">
        <f>'Tulokset-K4'!$AN$45</f>
        <v>2</v>
      </c>
      <c r="D1308" t="str">
        <f>'Tulokset-K4'!$AL$40</f>
        <v>AllStars</v>
      </c>
    </row>
    <row r="1309" spans="1:4" x14ac:dyDescent="0.2">
      <c r="A1309" s="16" t="str">
        <f>'Tulokset-K4'!$AL$46</f>
        <v>Oksanen Niko</v>
      </c>
      <c r="B1309" s="16">
        <f>'Tulokset-K4'!$AM$46</f>
        <v>223</v>
      </c>
      <c r="C1309" s="16">
        <f>'Tulokset-K4'!$AN$46</f>
        <v>0</v>
      </c>
      <c r="D1309" t="str">
        <f>'Tulokset-K4'!$AL$40</f>
        <v>AllStars</v>
      </c>
    </row>
    <row r="1310" spans="1:4" x14ac:dyDescent="0.2">
      <c r="A1310" s="16" t="str">
        <f>'Tulokset-K4'!$AH$53</f>
        <v>Lindgren Jussi</v>
      </c>
      <c r="B1310" s="16">
        <f>'Tulokset-K4'!$AI$53</f>
        <v>166</v>
      </c>
      <c r="C1310" s="16">
        <f>'Tulokset-K4'!$AJ$53</f>
        <v>0</v>
      </c>
      <c r="D1310" t="str">
        <f>'Tulokset-K4'!$AH$51</f>
        <v>GB</v>
      </c>
    </row>
    <row r="1311" spans="1:4" x14ac:dyDescent="0.2">
      <c r="A1311" s="16" t="str">
        <f>'Tulokset-K4'!$AH$54</f>
        <v>Saikkala Leevi</v>
      </c>
      <c r="B1311" s="16">
        <f>'Tulokset-K4'!$AI$54</f>
        <v>233</v>
      </c>
      <c r="C1311" s="16">
        <f>'Tulokset-K4'!$AJ$54</f>
        <v>0</v>
      </c>
      <c r="D1311" t="str">
        <f>'Tulokset-K4'!$AH$51</f>
        <v>GB</v>
      </c>
    </row>
    <row r="1312" spans="1:4" x14ac:dyDescent="0.2">
      <c r="A1312" s="16" t="str">
        <f>'Tulokset-K4'!$AH$55</f>
        <v>Pajari Olli-Pekka</v>
      </c>
      <c r="B1312" s="16">
        <f>'Tulokset-K4'!$AI$55</f>
        <v>233</v>
      </c>
      <c r="C1312" s="16">
        <f>'Tulokset-K4'!$AJ$55</f>
        <v>2</v>
      </c>
      <c r="D1312" t="str">
        <f>'Tulokset-K4'!$AH$51</f>
        <v>GB</v>
      </c>
    </row>
    <row r="1313" spans="1:4" x14ac:dyDescent="0.2">
      <c r="A1313" s="16" t="str">
        <f>'Tulokset-K4'!$AH$56</f>
        <v>Puharinen Pyry</v>
      </c>
      <c r="B1313" s="16">
        <f>'Tulokset-K4'!$AI$56</f>
        <v>199</v>
      </c>
      <c r="C1313" s="16">
        <f>'Tulokset-K4'!$AJ$56</f>
        <v>0</v>
      </c>
      <c r="D1313" t="str">
        <f>'Tulokset-K4'!$AH$51</f>
        <v>GB</v>
      </c>
    </row>
    <row r="1314" spans="1:4" x14ac:dyDescent="0.2">
      <c r="A1314" s="16" t="str">
        <f>'Tulokset-K4'!$AH$57</f>
        <v>Putkisto Teemu</v>
      </c>
      <c r="B1314" s="16">
        <f>'Tulokset-K4'!$AI$57</f>
        <v>233</v>
      </c>
      <c r="C1314" s="16">
        <f>'Tulokset-K4'!$AJ$57</f>
        <v>2</v>
      </c>
      <c r="D1314" t="str">
        <f>'Tulokset-K4'!$AH$51</f>
        <v>GB</v>
      </c>
    </row>
    <row r="1315" spans="1:4" x14ac:dyDescent="0.2">
      <c r="A1315" s="16" t="str">
        <f>'Tulokset-K4'!$AL$53</f>
        <v>Hilokoski Karo</v>
      </c>
      <c r="B1315" s="16">
        <f>'Tulokset-K4'!$AM$53</f>
        <v>247</v>
      </c>
      <c r="C1315" s="16">
        <f>'Tulokset-K4'!$AN$53</f>
        <v>2</v>
      </c>
      <c r="D1315" t="str">
        <f>'Tulokset-K4'!$AL$51</f>
        <v>Patteri</v>
      </c>
    </row>
    <row r="1316" spans="1:4" x14ac:dyDescent="0.2">
      <c r="A1316" s="16" t="str">
        <f>'Tulokset-K4'!$AL$54</f>
        <v>Ros Sebastian</v>
      </c>
      <c r="B1316" s="16">
        <f>'Tulokset-K4'!$AM$54</f>
        <v>255</v>
      </c>
      <c r="C1316" s="16">
        <f>'Tulokset-K4'!$AN$54</f>
        <v>2</v>
      </c>
      <c r="D1316" t="str">
        <f>'Tulokset-K4'!$AL$51</f>
        <v>Patteri</v>
      </c>
    </row>
    <row r="1317" spans="1:4" x14ac:dyDescent="0.2">
      <c r="A1317" s="16" t="str">
        <f>'Tulokset-K4'!$AL$55</f>
        <v>Javanainen Sami</v>
      </c>
      <c r="B1317" s="16">
        <f>'Tulokset-K4'!$AM$55</f>
        <v>192</v>
      </c>
      <c r="C1317" s="16">
        <f>'Tulokset-K4'!$AN$55</f>
        <v>0</v>
      </c>
      <c r="D1317" t="str">
        <f>'Tulokset-K4'!$AL$51</f>
        <v>Patteri</v>
      </c>
    </row>
    <row r="1318" spans="1:4" x14ac:dyDescent="0.2">
      <c r="A1318" s="16" t="str">
        <f>'Tulokset-K4'!$AL$56</f>
        <v>Teivainen Tommi</v>
      </c>
      <c r="B1318" s="16">
        <f>'Tulokset-K4'!$AM$56</f>
        <v>245</v>
      </c>
      <c r="C1318" s="16">
        <f>'Tulokset-K4'!$AN$56</f>
        <v>2</v>
      </c>
      <c r="D1318" t="str">
        <f>'Tulokset-K4'!$AL$51</f>
        <v>Patteri</v>
      </c>
    </row>
    <row r="1319" spans="1:4" x14ac:dyDescent="0.2">
      <c r="A1319" s="16" t="str">
        <f>'Tulokset-K4'!$AL$57</f>
        <v>Toivonen Toni</v>
      </c>
      <c r="B1319" s="16">
        <f>'Tulokset-K4'!$AM$57</f>
        <v>222</v>
      </c>
      <c r="C1319" s="16">
        <f>'Tulokset-K4'!$AN$57</f>
        <v>0</v>
      </c>
      <c r="D1319" t="str">
        <f>'Tulokset-K4'!$AL$51</f>
        <v>Patteri</v>
      </c>
    </row>
    <row r="1320" spans="1:4" x14ac:dyDescent="0.2">
      <c r="A1320" s="16" t="str">
        <f>'Tulokset-K4'!$AH$64</f>
        <v>Päiviö Patrik</v>
      </c>
      <c r="B1320" s="16">
        <f>'Tulokset-K4'!$AI$64</f>
        <v>212</v>
      </c>
      <c r="C1320" s="16">
        <f>'Tulokset-K4'!$AJ$64</f>
        <v>0</v>
      </c>
      <c r="D1320" t="str">
        <f>'Tulokset-K4'!$AH$62</f>
        <v>GH</v>
      </c>
    </row>
    <row r="1321" spans="1:4" x14ac:dyDescent="0.2">
      <c r="A1321" s="16" t="str">
        <f>'Tulokset-K4'!$AH$65</f>
        <v>Partinen Risto</v>
      </c>
      <c r="B1321" s="16">
        <f>'Tulokset-K4'!$AI$65</f>
        <v>127</v>
      </c>
      <c r="C1321" s="16">
        <f>'Tulokset-K4'!$AJ$65</f>
        <v>0</v>
      </c>
      <c r="D1321" t="str">
        <f>'Tulokset-K4'!$AH$62</f>
        <v>GH</v>
      </c>
    </row>
    <row r="1322" spans="1:4" x14ac:dyDescent="0.2">
      <c r="A1322" s="16" t="str">
        <f>'Tulokset-K4'!$AH$66</f>
        <v>Luoto Timo</v>
      </c>
      <c r="B1322" s="16">
        <f>'Tulokset-K4'!$AI$66</f>
        <v>228</v>
      </c>
      <c r="C1322" s="16">
        <f>'Tulokset-K4'!$AJ$66</f>
        <v>2</v>
      </c>
      <c r="D1322" t="str">
        <f>'Tulokset-K4'!$AH$62</f>
        <v>GH</v>
      </c>
    </row>
    <row r="1323" spans="1:4" x14ac:dyDescent="0.2">
      <c r="A1323" s="16" t="str">
        <f>'Tulokset-K4'!$AH$67</f>
        <v>Melanen Markus</v>
      </c>
      <c r="B1323" s="16">
        <f>'Tulokset-K4'!$AI$67</f>
        <v>192</v>
      </c>
      <c r="C1323" s="16">
        <f>'Tulokset-K4'!$AJ$67</f>
        <v>0</v>
      </c>
      <c r="D1323" t="str">
        <f>'Tulokset-K4'!$AH$62</f>
        <v>GH</v>
      </c>
    </row>
    <row r="1324" spans="1:4" x14ac:dyDescent="0.2">
      <c r="A1324" s="16" t="str">
        <f>'Tulokset-K4'!$AH$68</f>
        <v>Hietarinne Klaus-Kristian</v>
      </c>
      <c r="B1324" s="16">
        <f>'Tulokset-K4'!$AI$68</f>
        <v>203</v>
      </c>
      <c r="C1324" s="16">
        <f>'Tulokset-K4'!$AJ$68</f>
        <v>0</v>
      </c>
      <c r="D1324" t="str">
        <f>'Tulokset-K4'!$AH$62</f>
        <v>GH</v>
      </c>
    </row>
    <row r="1325" spans="1:4" x14ac:dyDescent="0.2">
      <c r="A1325" s="16" t="str">
        <f>'Tulokset-K4'!$AL$64</f>
        <v>Käyhkö Tomas</v>
      </c>
      <c r="B1325" s="16">
        <f>'Tulokset-K4'!$AM$64</f>
        <v>232</v>
      </c>
      <c r="C1325" s="16">
        <f>'Tulokset-K4'!$AN$64</f>
        <v>2</v>
      </c>
      <c r="D1325" t="str">
        <f>'Tulokset-K4'!$AL$62</f>
        <v>Mainarit</v>
      </c>
    </row>
    <row r="1326" spans="1:4" x14ac:dyDescent="0.2">
      <c r="A1326" s="16" t="str">
        <f>'Tulokset-K4'!$AL$65</f>
        <v>Juutilainen Lenni</v>
      </c>
      <c r="B1326" s="16">
        <f>'Tulokset-K4'!$AM$65</f>
        <v>235</v>
      </c>
      <c r="C1326" s="16">
        <f>'Tulokset-K4'!$AN$65</f>
        <v>2</v>
      </c>
      <c r="D1326" t="str">
        <f>'Tulokset-K4'!$AL$62</f>
        <v>Mainarit</v>
      </c>
    </row>
    <row r="1327" spans="1:4" x14ac:dyDescent="0.2">
      <c r="A1327" s="16" t="str">
        <f>'Tulokset-K4'!$AL$66</f>
        <v>Hirvonen Mikko</v>
      </c>
      <c r="B1327" s="16">
        <f>'Tulokset-K4'!$AM$66</f>
        <v>192</v>
      </c>
      <c r="C1327" s="16">
        <f>'Tulokset-K4'!$AN$66</f>
        <v>0</v>
      </c>
      <c r="D1327" t="str">
        <f>'Tulokset-K4'!$AL$62</f>
        <v>Mainarit</v>
      </c>
    </row>
    <row r="1328" spans="1:4" x14ac:dyDescent="0.2">
      <c r="A1328" s="16" t="str">
        <f>'Tulokset-K4'!$AL$67</f>
        <v>Väänänen Luukas</v>
      </c>
      <c r="B1328" s="16">
        <f>'Tulokset-K4'!$AM$67</f>
        <v>207</v>
      </c>
      <c r="C1328" s="16">
        <f>'Tulokset-K4'!$AN$67</f>
        <v>2</v>
      </c>
      <c r="D1328" t="str">
        <f>'Tulokset-K4'!$AL$62</f>
        <v>Mainarit</v>
      </c>
    </row>
    <row r="1329" spans="1:4" ht="13.5" thickBot="1" x14ac:dyDescent="0.25">
      <c r="A1329" s="25" t="str">
        <f>'Tulokset-K4'!$AL$68</f>
        <v>Rissanen Juho</v>
      </c>
      <c r="B1329" s="25">
        <f>'Tulokset-K4'!$AM$68</f>
        <v>206</v>
      </c>
      <c r="C1329" s="25">
        <f>'Tulokset-K4'!$AN$68</f>
        <v>2</v>
      </c>
      <c r="D1329" s="24" t="str">
        <f>'Tulokset-K4'!$AL$62</f>
        <v>Mainarit</v>
      </c>
    </row>
    <row r="1330" spans="1:4" x14ac:dyDescent="0.2">
      <c r="A1330" s="16" t="str">
        <f>'Tulokset-K5'!$B$9</f>
        <v>Ranta Tony</v>
      </c>
      <c r="B1330" s="16">
        <f>'Tulokset-K5'!$C$9</f>
        <v>203</v>
      </c>
      <c r="C1330" s="16">
        <f>'Tulokset-K5'!$D$9</f>
        <v>2</v>
      </c>
      <c r="D1330" t="str">
        <f>'Tulokset-K5'!$B$7</f>
        <v>TPS</v>
      </c>
    </row>
    <row r="1331" spans="1:4" x14ac:dyDescent="0.2">
      <c r="A1331" s="16" t="str">
        <f>'Tulokset-K5'!$B$10</f>
        <v>Marjakangas Jarno</v>
      </c>
      <c r="B1331" s="16">
        <f>'Tulokset-K5'!$C$10</f>
        <v>170</v>
      </c>
      <c r="C1331" s="16">
        <f>'Tulokset-K5'!$D$10</f>
        <v>0</v>
      </c>
      <c r="D1331" t="str">
        <f>'Tulokset-K5'!$B$7</f>
        <v>TPS</v>
      </c>
    </row>
    <row r="1332" spans="1:4" x14ac:dyDescent="0.2">
      <c r="A1332" s="16" t="str">
        <f>'Tulokset-K5'!$B$11</f>
        <v>Oksman Karri</v>
      </c>
      <c r="B1332" s="16">
        <f>'Tulokset-K5'!$C$11</f>
        <v>215</v>
      </c>
      <c r="C1332" s="16">
        <f>'Tulokset-K5'!$D$11</f>
        <v>2</v>
      </c>
      <c r="D1332" t="str">
        <f>'Tulokset-K5'!$B$7</f>
        <v>TPS</v>
      </c>
    </row>
    <row r="1333" spans="1:4" x14ac:dyDescent="0.2">
      <c r="A1333" s="16" t="str">
        <f>'Tulokset-K5'!$B$12</f>
        <v>Rikkola Juuso</v>
      </c>
      <c r="B1333" s="16">
        <f>'Tulokset-K5'!$C$12</f>
        <v>218</v>
      </c>
      <c r="C1333" s="16">
        <f>'Tulokset-K5'!$D$12</f>
        <v>2</v>
      </c>
      <c r="D1333" t="str">
        <f>'Tulokset-K5'!$B$7</f>
        <v>TPS</v>
      </c>
    </row>
    <row r="1334" spans="1:4" x14ac:dyDescent="0.2">
      <c r="A1334" s="16" t="str">
        <f>'Tulokset-K5'!$B$13</f>
        <v>Valaranta Samu</v>
      </c>
      <c r="B1334" s="16">
        <f>'Tulokset-K5'!$C$13</f>
        <v>210</v>
      </c>
      <c r="C1334" s="16">
        <f>'Tulokset-K5'!$D$13</f>
        <v>0</v>
      </c>
      <c r="D1334" t="str">
        <f>'Tulokset-K5'!$B$7</f>
        <v>TPS</v>
      </c>
    </row>
    <row r="1335" spans="1:4" x14ac:dyDescent="0.2">
      <c r="A1335" s="16" t="str">
        <f>'Tulokset-K5'!$F$9</f>
        <v>Melanen Markus</v>
      </c>
      <c r="B1335" s="16">
        <f>'Tulokset-K5'!$G$9</f>
        <v>188</v>
      </c>
      <c r="C1335" s="16">
        <f>'Tulokset-K5'!$H$9</f>
        <v>0</v>
      </c>
      <c r="D1335" t="str">
        <f>'Tulokset-K5'!$F$7</f>
        <v>GH</v>
      </c>
    </row>
    <row r="1336" spans="1:4" x14ac:dyDescent="0.2">
      <c r="A1336" s="16" t="str">
        <f>'Tulokset-K5'!$F$10</f>
        <v>Mäenpää Jouni</v>
      </c>
      <c r="B1336" s="16">
        <f>'Tulokset-K5'!$G$10</f>
        <v>208</v>
      </c>
      <c r="C1336" s="16">
        <f>'Tulokset-K5'!$H$10</f>
        <v>2</v>
      </c>
      <c r="D1336" t="str">
        <f>'Tulokset-K5'!$F$7</f>
        <v>GH</v>
      </c>
    </row>
    <row r="1337" spans="1:4" x14ac:dyDescent="0.2">
      <c r="A1337" s="16" t="str">
        <f>'Tulokset-K5'!$F$11</f>
        <v>Päiviö Patrik</v>
      </c>
      <c r="B1337" s="16">
        <f>'Tulokset-K5'!$G$11</f>
        <v>181</v>
      </c>
      <c r="C1337" s="16">
        <f>'Tulokset-K5'!$H$11</f>
        <v>0</v>
      </c>
      <c r="D1337" t="str">
        <f>'Tulokset-K5'!$F$7</f>
        <v>GH</v>
      </c>
    </row>
    <row r="1338" spans="1:4" x14ac:dyDescent="0.2">
      <c r="A1338" s="16" t="str">
        <f>'Tulokset-K5'!$F$12</f>
        <v>Partinen Risto</v>
      </c>
      <c r="B1338" s="16">
        <f>'Tulokset-K5'!$G$12</f>
        <v>144</v>
      </c>
      <c r="C1338" s="16">
        <f>'Tulokset-K5'!$H$12</f>
        <v>0</v>
      </c>
      <c r="D1338" t="str">
        <f>'Tulokset-K5'!$F$7</f>
        <v>GH</v>
      </c>
    </row>
    <row r="1339" spans="1:4" x14ac:dyDescent="0.2">
      <c r="A1339" s="16" t="str">
        <f>'Tulokset-K5'!$F$13</f>
        <v>Järvinen Tero</v>
      </c>
      <c r="B1339" s="16">
        <f>'Tulokset-K5'!$G$13</f>
        <v>226</v>
      </c>
      <c r="C1339" s="16">
        <f>'Tulokset-K5'!$H$13</f>
        <v>2</v>
      </c>
      <c r="D1339" t="str">
        <f>'Tulokset-K5'!$F$7</f>
        <v>GH</v>
      </c>
    </row>
    <row r="1340" spans="1:4" x14ac:dyDescent="0.2">
      <c r="A1340" s="16" t="str">
        <f>'Tulokset-K5'!$B$20</f>
        <v>Jähi Joonas</v>
      </c>
      <c r="B1340" s="16">
        <f>'Tulokset-K5'!$C$20</f>
        <v>235</v>
      </c>
      <c r="C1340" s="16">
        <f>'Tulokset-K5'!$D$20</f>
        <v>2</v>
      </c>
      <c r="D1340" t="str">
        <f>'Tulokset-K5'!$B$18</f>
        <v>GB</v>
      </c>
    </row>
    <row r="1341" spans="1:4" x14ac:dyDescent="0.2">
      <c r="A1341" s="16" t="str">
        <f>'Tulokset-K5'!$B$21</f>
        <v>Pajari Olli-Pekka</v>
      </c>
      <c r="B1341" s="16">
        <f>'Tulokset-K5'!$C$21</f>
        <v>201</v>
      </c>
      <c r="C1341" s="16">
        <f>'Tulokset-K5'!$D$21</f>
        <v>2</v>
      </c>
      <c r="D1341" t="str">
        <f>'Tulokset-K5'!$B$18</f>
        <v>GB</v>
      </c>
    </row>
    <row r="1342" spans="1:4" x14ac:dyDescent="0.2">
      <c r="A1342" s="16" t="str">
        <f>'Tulokset-K5'!$B$22</f>
        <v>Saikkala Leevi</v>
      </c>
      <c r="B1342" s="16">
        <f>'Tulokset-K5'!$C$22</f>
        <v>173</v>
      </c>
      <c r="C1342" s="16">
        <f>'Tulokset-K5'!$D$22</f>
        <v>0</v>
      </c>
      <c r="D1342" t="str">
        <f>'Tulokset-K5'!$B$18</f>
        <v>GB</v>
      </c>
    </row>
    <row r="1343" spans="1:4" x14ac:dyDescent="0.2">
      <c r="A1343" s="16" t="str">
        <f>'Tulokset-K5'!$B$23</f>
        <v>Puharinen Pyry</v>
      </c>
      <c r="B1343" s="16">
        <f>'Tulokset-K5'!$C$23</f>
        <v>219</v>
      </c>
      <c r="C1343" s="16">
        <f>'Tulokset-K5'!$D$23</f>
        <v>0</v>
      </c>
      <c r="D1343" t="str">
        <f>'Tulokset-K5'!$B$18</f>
        <v>GB</v>
      </c>
    </row>
    <row r="1344" spans="1:4" x14ac:dyDescent="0.2">
      <c r="A1344" s="16" t="str">
        <f>'Tulokset-K5'!$B$24</f>
        <v>Putkisto Teemu</v>
      </c>
      <c r="B1344" s="16">
        <f>'Tulokset-K5'!$C$24</f>
        <v>162</v>
      </c>
      <c r="C1344" s="16">
        <f>'Tulokset-K5'!$D$24</f>
        <v>0</v>
      </c>
      <c r="D1344" t="str">
        <f>'Tulokset-K5'!$B$18</f>
        <v>GB</v>
      </c>
    </row>
    <row r="1345" spans="1:4" x14ac:dyDescent="0.2">
      <c r="A1345" s="16" t="str">
        <f>'Tulokset-K5'!$F$20</f>
        <v>Salmi Lauri</v>
      </c>
      <c r="B1345" s="16">
        <f>'Tulokset-K5'!$G$20</f>
        <v>179</v>
      </c>
      <c r="C1345" s="16">
        <f>'Tulokset-K5'!$H$20</f>
        <v>0</v>
      </c>
      <c r="D1345" t="str">
        <f>'Tulokset-K5'!$F$18</f>
        <v>BcStory</v>
      </c>
    </row>
    <row r="1346" spans="1:4" x14ac:dyDescent="0.2">
      <c r="A1346" s="16" t="str">
        <f>'Tulokset-K5'!$F$21</f>
        <v>Haldén Niko</v>
      </c>
      <c r="B1346" s="16">
        <f>'Tulokset-K5'!$G$21</f>
        <v>199</v>
      </c>
      <c r="C1346" s="16">
        <f>'Tulokset-K5'!$H$21</f>
        <v>0</v>
      </c>
      <c r="D1346" t="str">
        <f>'Tulokset-K5'!$F$18</f>
        <v>BcStory</v>
      </c>
    </row>
    <row r="1347" spans="1:4" x14ac:dyDescent="0.2">
      <c r="A1347" s="16" t="str">
        <f>'Tulokset-K5'!$F$22</f>
        <v>Keskiruokanen Markus</v>
      </c>
      <c r="B1347" s="16">
        <f>'Tulokset-K5'!$G$22</f>
        <v>226</v>
      </c>
      <c r="C1347" s="16">
        <f>'Tulokset-K5'!$H$22</f>
        <v>2</v>
      </c>
      <c r="D1347" t="str">
        <f>'Tulokset-K5'!$F$18</f>
        <v>BcStory</v>
      </c>
    </row>
    <row r="1348" spans="1:4" x14ac:dyDescent="0.2">
      <c r="A1348" s="16" t="str">
        <f>'Tulokset-K5'!$F$23</f>
        <v>Salomaa Kaaron</v>
      </c>
      <c r="B1348" s="16">
        <f>'Tulokset-K5'!$G$23</f>
        <v>234</v>
      </c>
      <c r="C1348" s="16">
        <f>'Tulokset-K5'!$H$23</f>
        <v>2</v>
      </c>
      <c r="D1348" t="str">
        <f>'Tulokset-K5'!$F$18</f>
        <v>BcStory</v>
      </c>
    </row>
    <row r="1349" spans="1:4" x14ac:dyDescent="0.2">
      <c r="A1349" s="16" t="str">
        <f>'Tulokset-K5'!$F$24</f>
        <v>Juutilainen Santtu</v>
      </c>
      <c r="B1349" s="16">
        <f>'Tulokset-K5'!$G$24</f>
        <v>240</v>
      </c>
      <c r="C1349" s="16">
        <f>'Tulokset-K5'!$H$24</f>
        <v>2</v>
      </c>
      <c r="D1349" t="str">
        <f>'Tulokset-K5'!$F$18</f>
        <v>BcStory</v>
      </c>
    </row>
    <row r="1350" spans="1:4" x14ac:dyDescent="0.2">
      <c r="A1350" s="16" t="str">
        <f>'Tulokset-K5'!$B$31</f>
        <v>Lönnroth Patrik</v>
      </c>
      <c r="B1350" s="16">
        <f>'Tulokset-K5'!$C$31</f>
        <v>190</v>
      </c>
      <c r="C1350" s="16">
        <f>'Tulokset-K5'!$D$31</f>
        <v>1</v>
      </c>
      <c r="D1350" t="str">
        <f>'Tulokset-K5'!$B$29</f>
        <v>Mistral</v>
      </c>
    </row>
    <row r="1351" spans="1:4" x14ac:dyDescent="0.2">
      <c r="A1351" s="16" t="str">
        <f>'Tulokset-K5'!$B$32</f>
        <v>Nurminen Jukka</v>
      </c>
      <c r="B1351" s="16">
        <f>'Tulokset-K5'!$C$32</f>
        <v>172</v>
      </c>
      <c r="C1351" s="16">
        <f>'Tulokset-K5'!$D$32</f>
        <v>0</v>
      </c>
      <c r="D1351" t="str">
        <f>'Tulokset-K5'!$B$29</f>
        <v>Mistral</v>
      </c>
    </row>
    <row r="1352" spans="1:4" x14ac:dyDescent="0.2">
      <c r="A1352" s="16" t="str">
        <f>'Tulokset-K5'!$B$33</f>
        <v>Tukiainen Antti</v>
      </c>
      <c r="B1352" s="16">
        <f>'Tulokset-K5'!$C$33</f>
        <v>184</v>
      </c>
      <c r="C1352" s="16">
        <f>'Tulokset-K5'!$D$33</f>
        <v>2</v>
      </c>
      <c r="D1352" t="str">
        <f>'Tulokset-K5'!$B$29</f>
        <v>Mistral</v>
      </c>
    </row>
    <row r="1353" spans="1:4" x14ac:dyDescent="0.2">
      <c r="A1353" s="16" t="str">
        <f>'Tulokset-K5'!$B$34</f>
        <v>Kahila Otso</v>
      </c>
      <c r="B1353" s="16">
        <f>'Tulokset-K5'!$C$34</f>
        <v>191</v>
      </c>
      <c r="C1353" s="16">
        <f>'Tulokset-K5'!$D$34</f>
        <v>0</v>
      </c>
      <c r="D1353" t="str">
        <f>'Tulokset-K5'!$B$29</f>
        <v>Mistral</v>
      </c>
    </row>
    <row r="1354" spans="1:4" x14ac:dyDescent="0.2">
      <c r="A1354" s="16" t="str">
        <f>'Tulokset-K5'!$B$35</f>
        <v>Lönnroth Magnus</v>
      </c>
      <c r="B1354" s="16">
        <f>'Tulokset-K5'!$C$35</f>
        <v>203</v>
      </c>
      <c r="C1354" s="16">
        <f>'Tulokset-K5'!$D$35</f>
        <v>2</v>
      </c>
      <c r="D1354" t="str">
        <f>'Tulokset-K5'!$B$29</f>
        <v>Mistral</v>
      </c>
    </row>
    <row r="1355" spans="1:4" x14ac:dyDescent="0.2">
      <c r="A1355" s="16" t="str">
        <f>'Tulokset-K5'!$F$31</f>
        <v>Oksanen Mika</v>
      </c>
      <c r="B1355" s="16">
        <f>'Tulokset-K5'!$G$31</f>
        <v>190</v>
      </c>
      <c r="C1355" s="16">
        <f>'Tulokset-K5'!$H$31</f>
        <v>1</v>
      </c>
      <c r="D1355" t="str">
        <f>'Tulokset-K5'!$F$29</f>
        <v>AllStars</v>
      </c>
    </row>
    <row r="1356" spans="1:4" x14ac:dyDescent="0.2">
      <c r="A1356" s="16" t="str">
        <f>'Tulokset-K5'!$F$32</f>
        <v>Oksanen Joni</v>
      </c>
      <c r="B1356" s="16">
        <f>'Tulokset-K5'!$G$32</f>
        <v>202</v>
      </c>
      <c r="C1356" s="16">
        <f>'Tulokset-K5'!$H$32</f>
        <v>2</v>
      </c>
      <c r="D1356" t="str">
        <f>'Tulokset-K5'!$F$29</f>
        <v>AllStars</v>
      </c>
    </row>
    <row r="1357" spans="1:4" x14ac:dyDescent="0.2">
      <c r="A1357" s="16" t="str">
        <f>'Tulokset-K5'!$F$33</f>
        <v>Taina Jari</v>
      </c>
      <c r="B1357" s="16">
        <f>'Tulokset-K5'!$G$33</f>
        <v>161</v>
      </c>
      <c r="C1357" s="16">
        <f>'Tulokset-K5'!$H$33</f>
        <v>0</v>
      </c>
      <c r="D1357" t="str">
        <f>'Tulokset-K5'!$F$29</f>
        <v>AllStars</v>
      </c>
    </row>
    <row r="1358" spans="1:4" x14ac:dyDescent="0.2">
      <c r="A1358" s="16" t="str">
        <f>'Tulokset-K5'!$F$34</f>
        <v>Veijanen Markku</v>
      </c>
      <c r="B1358" s="16">
        <f>'Tulokset-K5'!$G$34</f>
        <v>224</v>
      </c>
      <c r="C1358" s="16">
        <f>'Tulokset-K5'!$H$34</f>
        <v>2</v>
      </c>
      <c r="D1358" t="str">
        <f>'Tulokset-K5'!$F$29</f>
        <v>AllStars</v>
      </c>
    </row>
    <row r="1359" spans="1:4" x14ac:dyDescent="0.2">
      <c r="A1359" s="16" t="str">
        <f>'Tulokset-K5'!$F$35</f>
        <v>Oksanen Niko</v>
      </c>
      <c r="B1359" s="16">
        <f>'Tulokset-K5'!$G$35</f>
        <v>173</v>
      </c>
      <c r="C1359" s="16">
        <f>'Tulokset-K5'!$H$35</f>
        <v>0</v>
      </c>
      <c r="D1359" t="str">
        <f>'Tulokset-K5'!$F$29</f>
        <v>AllStars</v>
      </c>
    </row>
    <row r="1360" spans="1:4" x14ac:dyDescent="0.2">
      <c r="A1360" s="16" t="str">
        <f>'Tulokset-K5'!$B$42</f>
        <v>Kivioja Lauri</v>
      </c>
      <c r="B1360" s="16">
        <f>'Tulokset-K5'!$C$42</f>
        <v>175</v>
      </c>
      <c r="C1360" s="16">
        <f>'Tulokset-K5'!$D$42</f>
        <v>0</v>
      </c>
      <c r="D1360" t="str">
        <f>'Tulokset-K5'!$B$40</f>
        <v>TKK</v>
      </c>
    </row>
    <row r="1361" spans="1:4" x14ac:dyDescent="0.2">
      <c r="A1361" s="16" t="str">
        <f>'Tulokset-K5'!$B$43</f>
        <v>Lahti Markus</v>
      </c>
      <c r="B1361" s="16">
        <f>'Tulokset-K5'!$C$43</f>
        <v>185</v>
      </c>
      <c r="C1361" s="16">
        <f>'Tulokset-K5'!$D$43</f>
        <v>0</v>
      </c>
      <c r="D1361" t="str">
        <f>'Tulokset-K5'!$B$40</f>
        <v>TKK</v>
      </c>
    </row>
    <row r="1362" spans="1:4" x14ac:dyDescent="0.2">
      <c r="A1362" s="16" t="str">
        <f>'Tulokset-K5'!$B$44</f>
        <v>Broms Atte</v>
      </c>
      <c r="B1362" s="16">
        <f>'Tulokset-K5'!$C$44</f>
        <v>201</v>
      </c>
      <c r="C1362" s="16">
        <f>'Tulokset-K5'!$D$44</f>
        <v>2</v>
      </c>
      <c r="D1362" t="str">
        <f>'Tulokset-K5'!$B$40</f>
        <v>TKK</v>
      </c>
    </row>
    <row r="1363" spans="1:4" x14ac:dyDescent="0.2">
      <c r="A1363" s="16" t="str">
        <f>'Tulokset-K5'!$B$45</f>
        <v>Heinonen Markus</v>
      </c>
      <c r="B1363" s="16">
        <f>'Tulokset-K5'!$C$45</f>
        <v>198</v>
      </c>
      <c r="C1363" s="16">
        <f>'Tulokset-K5'!$D$45</f>
        <v>0</v>
      </c>
      <c r="D1363" t="str">
        <f>'Tulokset-K5'!$B$40</f>
        <v>TKK</v>
      </c>
    </row>
    <row r="1364" spans="1:4" x14ac:dyDescent="0.2">
      <c r="A1364" s="16" t="str">
        <f>'Tulokset-K5'!$B$46</f>
        <v>Salonen Petteri</v>
      </c>
      <c r="B1364" s="16">
        <f>'Tulokset-K5'!$C$46</f>
        <v>208</v>
      </c>
      <c r="C1364" s="16">
        <f>'Tulokset-K5'!$D$46</f>
        <v>2</v>
      </c>
      <c r="D1364" t="str">
        <f>'Tulokset-K5'!$B$40</f>
        <v>TKK</v>
      </c>
    </row>
    <row r="1365" spans="1:4" x14ac:dyDescent="0.2">
      <c r="A1365" s="16" t="str">
        <f>'Tulokset-K5'!$F$42</f>
        <v>Ratia Jari</v>
      </c>
      <c r="B1365" s="16">
        <f>'Tulokset-K5'!$G$42</f>
        <v>222</v>
      </c>
      <c r="C1365" s="16">
        <f>'Tulokset-K5'!$H$42</f>
        <v>2</v>
      </c>
      <c r="D1365" t="str">
        <f>'Tulokset-K5'!$F$40</f>
        <v>Bay</v>
      </c>
    </row>
    <row r="1366" spans="1:4" x14ac:dyDescent="0.2">
      <c r="A1366" s="16" t="str">
        <f>'Tulokset-K5'!$F$43</f>
        <v>Leskinen Roni</v>
      </c>
      <c r="B1366" s="16">
        <f>'Tulokset-K5'!$G$43</f>
        <v>210</v>
      </c>
      <c r="C1366" s="16">
        <f>'Tulokset-K5'!$H$43</f>
        <v>2</v>
      </c>
      <c r="D1366" t="str">
        <f>'Tulokset-K5'!$F$40</f>
        <v>Bay</v>
      </c>
    </row>
    <row r="1367" spans="1:4" x14ac:dyDescent="0.2">
      <c r="A1367" s="16" t="str">
        <f>'Tulokset-K5'!$F$44</f>
        <v>Laine Henry</v>
      </c>
      <c r="B1367" s="16">
        <f>'Tulokset-K5'!$G$44</f>
        <v>173</v>
      </c>
      <c r="C1367" s="16">
        <f>'Tulokset-K5'!$H$44</f>
        <v>0</v>
      </c>
      <c r="D1367" t="str">
        <f>'Tulokset-K5'!$F$40</f>
        <v>Bay</v>
      </c>
    </row>
    <row r="1368" spans="1:4" x14ac:dyDescent="0.2">
      <c r="A1368" s="16" t="str">
        <f>'Tulokset-K5'!$F$45</f>
        <v>Ahokas Jesse</v>
      </c>
      <c r="B1368" s="16">
        <f>'Tulokset-K5'!$G$45</f>
        <v>205</v>
      </c>
      <c r="C1368" s="16">
        <f>'Tulokset-K5'!$H$45</f>
        <v>2</v>
      </c>
      <c r="D1368" t="str">
        <f>'Tulokset-K5'!$F$40</f>
        <v>Bay</v>
      </c>
    </row>
    <row r="1369" spans="1:4" x14ac:dyDescent="0.2">
      <c r="A1369" s="16" t="str">
        <f>'Tulokset-K5'!$F$46</f>
        <v>Tonteri Juhani</v>
      </c>
      <c r="B1369" s="16">
        <f>'Tulokset-K5'!$G$46</f>
        <v>180</v>
      </c>
      <c r="C1369" s="16">
        <f>'Tulokset-K5'!$H$46</f>
        <v>0</v>
      </c>
      <c r="D1369" t="str">
        <f>'Tulokset-K5'!$F$40</f>
        <v>Bay</v>
      </c>
    </row>
    <row r="1370" spans="1:4" x14ac:dyDescent="0.2">
      <c r="A1370" s="16" t="str">
        <f>'Tulokset-K5'!$B$53</f>
        <v>Juutilainen Lenni</v>
      </c>
      <c r="B1370" s="16">
        <f>'Tulokset-K5'!$C$53</f>
        <v>184</v>
      </c>
      <c r="C1370" s="16">
        <f>'Tulokset-K5'!$D$53</f>
        <v>0</v>
      </c>
      <c r="D1370" t="str">
        <f>'Tulokset-K5'!$B$51</f>
        <v>Mainarit</v>
      </c>
    </row>
    <row r="1371" spans="1:4" x14ac:dyDescent="0.2">
      <c r="A1371" s="16" t="str">
        <f>'Tulokset-K5'!$B$54</f>
        <v>Heino Mika</v>
      </c>
      <c r="B1371" s="16">
        <f>'Tulokset-K5'!$C$54</f>
        <v>266</v>
      </c>
      <c r="C1371" s="16">
        <f>'Tulokset-K5'!$D$54</f>
        <v>2</v>
      </c>
      <c r="D1371" t="str">
        <f>'Tulokset-K5'!$B$51</f>
        <v>Mainarit</v>
      </c>
    </row>
    <row r="1372" spans="1:4" x14ac:dyDescent="0.2">
      <c r="A1372" s="16" t="str">
        <f>'Tulokset-K5'!$B$55</f>
        <v>Väänänen Luukas</v>
      </c>
      <c r="B1372" s="16">
        <f>'Tulokset-K5'!$C$55</f>
        <v>203</v>
      </c>
      <c r="C1372" s="16">
        <f>'Tulokset-K5'!$D$55</f>
        <v>0</v>
      </c>
      <c r="D1372" t="str">
        <f>'Tulokset-K5'!$B$51</f>
        <v>Mainarit</v>
      </c>
    </row>
    <row r="1373" spans="1:4" x14ac:dyDescent="0.2">
      <c r="A1373" s="16" t="str">
        <f>'Tulokset-K5'!$B$56</f>
        <v>Jehkinen Joonas</v>
      </c>
      <c r="B1373" s="16">
        <f>'Tulokset-K5'!$C$56</f>
        <v>246</v>
      </c>
      <c r="C1373" s="16">
        <f>'Tulokset-K5'!$D$56</f>
        <v>2</v>
      </c>
      <c r="D1373" t="str">
        <f>'Tulokset-K5'!$B$51</f>
        <v>Mainarit</v>
      </c>
    </row>
    <row r="1374" spans="1:4" x14ac:dyDescent="0.2">
      <c r="A1374" s="16" t="str">
        <f>'Tulokset-K5'!$B$57</f>
        <v>Rissanen Juho</v>
      </c>
      <c r="B1374" s="16">
        <f>'Tulokset-K5'!$C$57</f>
        <v>279</v>
      </c>
      <c r="C1374" s="16">
        <f>'Tulokset-K5'!$D$57</f>
        <v>2</v>
      </c>
      <c r="D1374" t="str">
        <f>'Tulokset-K5'!$B$51</f>
        <v>Mainarit</v>
      </c>
    </row>
    <row r="1375" spans="1:4" x14ac:dyDescent="0.2">
      <c r="A1375" s="16" t="str">
        <f>'Tulokset-K5'!$F$53</f>
        <v>Hilokoski Karo</v>
      </c>
      <c r="B1375" s="16">
        <f>'Tulokset-K5'!$G$53</f>
        <v>215</v>
      </c>
      <c r="C1375" s="16">
        <f>'Tulokset-K5'!$H$53</f>
        <v>2</v>
      </c>
      <c r="D1375" t="str">
        <f>'Tulokset-K5'!$F$51</f>
        <v>Patteri</v>
      </c>
    </row>
    <row r="1376" spans="1:4" x14ac:dyDescent="0.2">
      <c r="A1376" s="16" t="str">
        <f>'Tulokset-K5'!$F$54</f>
        <v>Javanainen Sami</v>
      </c>
      <c r="B1376" s="16">
        <f>'Tulokset-K5'!$G$54</f>
        <v>200</v>
      </c>
      <c r="C1376" s="16">
        <f>'Tulokset-K5'!$H$54</f>
        <v>0</v>
      </c>
      <c r="D1376" t="str">
        <f>'Tulokset-K5'!$F$51</f>
        <v>Patteri</v>
      </c>
    </row>
    <row r="1377" spans="1:4" x14ac:dyDescent="0.2">
      <c r="A1377" s="16" t="str">
        <f>'Tulokset-K5'!$F$55</f>
        <v>Teivainen Tommi</v>
      </c>
      <c r="B1377" s="16">
        <f>'Tulokset-K5'!$G$55</f>
        <v>235</v>
      </c>
      <c r="C1377" s="16">
        <f>'Tulokset-K5'!$H$55</f>
        <v>2</v>
      </c>
      <c r="D1377" t="str">
        <f>'Tulokset-K5'!$F$51</f>
        <v>Patteri</v>
      </c>
    </row>
    <row r="1378" spans="1:4" x14ac:dyDescent="0.2">
      <c r="A1378" s="16" t="str">
        <f>'Tulokset-K5'!$F$56</f>
        <v>Toivonen Toni</v>
      </c>
      <c r="B1378" s="16">
        <f>'Tulokset-K5'!$G$56</f>
        <v>222</v>
      </c>
      <c r="C1378" s="16">
        <f>'Tulokset-K5'!$H$56</f>
        <v>0</v>
      </c>
      <c r="D1378" t="str">
        <f>'Tulokset-K5'!$F$51</f>
        <v>Patteri</v>
      </c>
    </row>
    <row r="1379" spans="1:4" x14ac:dyDescent="0.2">
      <c r="A1379" s="16" t="str">
        <f>'Tulokset-K5'!$F$57</f>
        <v>Konttila Saku</v>
      </c>
      <c r="B1379" s="16">
        <f>'Tulokset-K5'!$G$57</f>
        <v>170</v>
      </c>
      <c r="C1379" s="16">
        <f>'Tulokset-K5'!$H$57</f>
        <v>0</v>
      </c>
      <c r="D1379" t="str">
        <f>'Tulokset-K5'!$F$51</f>
        <v>Patteri</v>
      </c>
    </row>
    <row r="1380" spans="1:4" x14ac:dyDescent="0.2">
      <c r="A1380" s="16" t="str">
        <f>'Tulokset-K5'!$B$64</f>
        <v>Hyytiä Tatu</v>
      </c>
      <c r="B1380" s="16">
        <f>'Tulokset-K5'!$C$64</f>
        <v>171</v>
      </c>
      <c r="C1380" s="16">
        <f>'Tulokset-K5'!$D$64</f>
        <v>0</v>
      </c>
      <c r="D1380" t="str">
        <f>'Tulokset-K5'!$B$62</f>
        <v>WRB</v>
      </c>
    </row>
    <row r="1381" spans="1:4" x14ac:dyDescent="0.2">
      <c r="A1381" s="16" t="str">
        <f>'Tulokset-K5'!$B$65</f>
        <v>Olsson Nico</v>
      </c>
      <c r="B1381" s="16">
        <f>'Tulokset-K5'!$C$65</f>
        <v>171</v>
      </c>
      <c r="C1381" s="16">
        <f>'Tulokset-K5'!$D$65</f>
        <v>0</v>
      </c>
      <c r="D1381" t="str">
        <f>'Tulokset-K5'!$B$62</f>
        <v>WRB</v>
      </c>
    </row>
    <row r="1382" spans="1:4" x14ac:dyDescent="0.2">
      <c r="A1382" s="16" t="str">
        <f>'Tulokset-K5'!$B$66</f>
        <v>Röyttä Marko</v>
      </c>
      <c r="B1382" s="16">
        <f>'Tulokset-K5'!$C$66</f>
        <v>206</v>
      </c>
      <c r="C1382" s="16">
        <f>'Tulokset-K5'!$D$66</f>
        <v>2</v>
      </c>
      <c r="D1382" t="str">
        <f>'Tulokset-K5'!$B$62</f>
        <v>WRB</v>
      </c>
    </row>
    <row r="1383" spans="1:4" x14ac:dyDescent="0.2">
      <c r="A1383" s="16" t="str">
        <f>'Tulokset-K5'!$B$67</f>
        <v>Tissarinen Simon</v>
      </c>
      <c r="B1383" s="16">
        <f>'Tulokset-K5'!$C$67</f>
        <v>209</v>
      </c>
      <c r="C1383" s="16">
        <f>'Tulokset-K5'!$D$67</f>
        <v>0</v>
      </c>
      <c r="D1383" t="str">
        <f>'Tulokset-K5'!$B$62</f>
        <v>WRB</v>
      </c>
    </row>
    <row r="1384" spans="1:4" x14ac:dyDescent="0.2">
      <c r="A1384" s="16" t="str">
        <f>'Tulokset-K5'!$B$68</f>
        <v>Kivelä Riku-Petteri</v>
      </c>
      <c r="B1384" s="16">
        <f>'Tulokset-K5'!$C$68</f>
        <v>251</v>
      </c>
      <c r="C1384" s="16">
        <f>'Tulokset-K5'!$D$68</f>
        <v>0</v>
      </c>
      <c r="D1384" t="str">
        <f>'Tulokset-K5'!$B$62</f>
        <v>WRB</v>
      </c>
    </row>
    <row r="1385" spans="1:4" x14ac:dyDescent="0.2">
      <c r="A1385" s="16" t="str">
        <f>'Tulokset-K5'!$F$64</f>
        <v>Juselius Matti</v>
      </c>
      <c r="B1385" s="16">
        <f>'Tulokset-K5'!$G$64</f>
        <v>213</v>
      </c>
      <c r="C1385" s="16">
        <f>'Tulokset-K5'!$H$64</f>
        <v>2</v>
      </c>
      <c r="D1385" t="str">
        <f>'Tulokset-K5'!$F$62</f>
        <v>RäMe</v>
      </c>
    </row>
    <row r="1386" spans="1:4" x14ac:dyDescent="0.2">
      <c r="A1386" s="16" t="str">
        <f>'Tulokset-K5'!$F$65</f>
        <v>Huusko Kalle</v>
      </c>
      <c r="B1386" s="16">
        <f>'Tulokset-K5'!$G$65</f>
        <v>199</v>
      </c>
      <c r="C1386" s="16">
        <f>'Tulokset-K5'!$H$65</f>
        <v>2</v>
      </c>
      <c r="D1386" t="str">
        <f>'Tulokset-K5'!$F$62</f>
        <v>RäMe</v>
      </c>
    </row>
    <row r="1387" spans="1:4" x14ac:dyDescent="0.2">
      <c r="A1387" s="16" t="str">
        <f>'Tulokset-K5'!$F$66</f>
        <v>Mäyry Pekka</v>
      </c>
      <c r="B1387" s="16">
        <f>'Tulokset-K5'!$G$66</f>
        <v>181</v>
      </c>
      <c r="C1387" s="16">
        <f>'Tulokset-K5'!$H$66</f>
        <v>0</v>
      </c>
      <c r="D1387" t="str">
        <f>'Tulokset-K5'!$F$62</f>
        <v>RäMe</v>
      </c>
    </row>
    <row r="1388" spans="1:4" x14ac:dyDescent="0.2">
      <c r="A1388" s="16" t="str">
        <f>'Tulokset-K5'!$F$67</f>
        <v>Lindholm Jesse</v>
      </c>
      <c r="B1388" s="16">
        <f>'Tulokset-K5'!$G$67</f>
        <v>233</v>
      </c>
      <c r="C1388" s="16">
        <f>'Tulokset-K5'!$H$67</f>
        <v>2</v>
      </c>
      <c r="D1388" t="str">
        <f>'Tulokset-K5'!$F$62</f>
        <v>RäMe</v>
      </c>
    </row>
    <row r="1389" spans="1:4" x14ac:dyDescent="0.2">
      <c r="A1389" s="16" t="str">
        <f>'Tulokset-K5'!$F$68</f>
        <v>Halme Ari</v>
      </c>
      <c r="B1389" s="16">
        <f>'Tulokset-K5'!$G$68</f>
        <v>252</v>
      </c>
      <c r="C1389" s="16">
        <f>'Tulokset-K5'!$H$68</f>
        <v>2</v>
      </c>
      <c r="D1389" t="str">
        <f>'Tulokset-K5'!$F$62</f>
        <v>RäMe</v>
      </c>
    </row>
    <row r="1390" spans="1:4" x14ac:dyDescent="0.2">
      <c r="A1390" s="16" t="str">
        <f>'Tulokset-K5'!$J$9</f>
        <v>Lönnroth Patrik</v>
      </c>
      <c r="B1390" s="16">
        <f>'Tulokset-K5'!$K$9</f>
        <v>190</v>
      </c>
      <c r="C1390" s="16">
        <f>'Tulokset-K5'!$L$9</f>
        <v>0</v>
      </c>
      <c r="D1390" t="str">
        <f>'Tulokset-K5'!$J$7</f>
        <v>Mistral</v>
      </c>
    </row>
    <row r="1391" spans="1:4" x14ac:dyDescent="0.2">
      <c r="A1391" s="16" t="str">
        <f>'Tulokset-K5'!$J$10</f>
        <v>Nurminen Jukka</v>
      </c>
      <c r="B1391" s="16">
        <f>'Tulokset-K5'!$K$10</f>
        <v>167</v>
      </c>
      <c r="C1391" s="16">
        <f>'Tulokset-K5'!$L$10</f>
        <v>0</v>
      </c>
      <c r="D1391" t="str">
        <f>'Tulokset-K5'!$J$7</f>
        <v>Mistral</v>
      </c>
    </row>
    <row r="1392" spans="1:4" x14ac:dyDescent="0.2">
      <c r="A1392" s="16" t="str">
        <f>'Tulokset-K5'!$J$11</f>
        <v>Tukiainen Antti</v>
      </c>
      <c r="B1392" s="16">
        <f>'Tulokset-K5'!$K$11</f>
        <v>189</v>
      </c>
      <c r="C1392" s="16">
        <f>'Tulokset-K5'!$L$11</f>
        <v>0</v>
      </c>
      <c r="D1392" t="str">
        <f>'Tulokset-K5'!$J$7</f>
        <v>Mistral</v>
      </c>
    </row>
    <row r="1393" spans="1:4" x14ac:dyDescent="0.2">
      <c r="A1393" s="16" t="str">
        <f>'Tulokset-K5'!$J$12</f>
        <v>Kahila Otso</v>
      </c>
      <c r="B1393" s="16">
        <f>'Tulokset-K5'!$K$12</f>
        <v>231</v>
      </c>
      <c r="C1393" s="16">
        <f>'Tulokset-K5'!$L$12</f>
        <v>2</v>
      </c>
      <c r="D1393" t="str">
        <f>'Tulokset-K5'!$J$7</f>
        <v>Mistral</v>
      </c>
    </row>
    <row r="1394" spans="1:4" x14ac:dyDescent="0.2">
      <c r="A1394" s="16" t="str">
        <f>'Tulokset-K5'!$J$13</f>
        <v>Lönnroth Magnus</v>
      </c>
      <c r="B1394" s="16">
        <f>'Tulokset-K5'!$K$13</f>
        <v>227</v>
      </c>
      <c r="C1394" s="16">
        <f>'Tulokset-K5'!$L$13</f>
        <v>2</v>
      </c>
      <c r="D1394" t="str">
        <f>'Tulokset-K5'!$J$7</f>
        <v>Mistral</v>
      </c>
    </row>
    <row r="1395" spans="1:4" x14ac:dyDescent="0.2">
      <c r="A1395" s="16" t="str">
        <f>'Tulokset-K5'!$N$9</f>
        <v>Jähi Joonas</v>
      </c>
      <c r="B1395" s="16">
        <f>'Tulokset-K5'!$O$9</f>
        <v>258</v>
      </c>
      <c r="C1395" s="16">
        <f>'Tulokset-K5'!$P$9</f>
        <v>2</v>
      </c>
      <c r="D1395" t="str">
        <f>'Tulokset-K5'!$N$7</f>
        <v>GB</v>
      </c>
    </row>
    <row r="1396" spans="1:4" x14ac:dyDescent="0.2">
      <c r="A1396" s="16" t="str">
        <f>'Tulokset-K5'!$N$10</f>
        <v>Pajari Olli-Pekka</v>
      </c>
      <c r="B1396" s="16">
        <f>'Tulokset-K5'!$O$10</f>
        <v>269</v>
      </c>
      <c r="C1396" s="16">
        <f>'Tulokset-K5'!$P$10</f>
        <v>2</v>
      </c>
      <c r="D1396" t="str">
        <f>'Tulokset-K5'!$N$7</f>
        <v>GB</v>
      </c>
    </row>
    <row r="1397" spans="1:4" x14ac:dyDescent="0.2">
      <c r="A1397" s="16" t="str">
        <f>'Tulokset-K5'!$N$11</f>
        <v>Saikkala Leevi</v>
      </c>
      <c r="B1397" s="16">
        <f>'Tulokset-K5'!$O$11</f>
        <v>215</v>
      </c>
      <c r="C1397" s="16">
        <f>'Tulokset-K5'!$P$11</f>
        <v>2</v>
      </c>
      <c r="D1397" t="str">
        <f>'Tulokset-K5'!$N$7</f>
        <v>GB</v>
      </c>
    </row>
    <row r="1398" spans="1:4" x14ac:dyDescent="0.2">
      <c r="A1398" s="16" t="str">
        <f>'Tulokset-K5'!$N$12</f>
        <v>Puharinen Pyry</v>
      </c>
      <c r="B1398" s="16">
        <f>'Tulokset-K5'!$O$12</f>
        <v>167</v>
      </c>
      <c r="C1398" s="16">
        <f>'Tulokset-K5'!$P$12</f>
        <v>0</v>
      </c>
      <c r="D1398" t="str">
        <f>'Tulokset-K5'!$N$7</f>
        <v>GB</v>
      </c>
    </row>
    <row r="1399" spans="1:4" x14ac:dyDescent="0.2">
      <c r="A1399" s="16" t="str">
        <f>'Tulokset-K5'!$N$13</f>
        <v>Putkisto Teemu</v>
      </c>
      <c r="B1399" s="16">
        <f>'Tulokset-K5'!$O$13</f>
        <v>206</v>
      </c>
      <c r="C1399" s="16">
        <f>'Tulokset-K5'!$P$13</f>
        <v>0</v>
      </c>
      <c r="D1399" t="str">
        <f>'Tulokset-K5'!$N$7</f>
        <v>GB</v>
      </c>
    </row>
    <row r="1400" spans="1:4" x14ac:dyDescent="0.2">
      <c r="A1400" s="16" t="str">
        <f>'Tulokset-K5'!$J$20</f>
        <v>Ratia Jari</v>
      </c>
      <c r="B1400" s="16">
        <f>'Tulokset-K5'!$K$20</f>
        <v>195</v>
      </c>
      <c r="C1400" s="16">
        <f>'Tulokset-K5'!$L$20</f>
        <v>2</v>
      </c>
      <c r="D1400" t="str">
        <f>'Tulokset-K5'!$J$18</f>
        <v>Bay</v>
      </c>
    </row>
    <row r="1401" spans="1:4" x14ac:dyDescent="0.2">
      <c r="A1401" s="16" t="str">
        <f>'Tulokset-K5'!$J$21</f>
        <v>Leskinen Roni</v>
      </c>
      <c r="B1401" s="16">
        <f>'Tulokset-K5'!$K$21</f>
        <v>190</v>
      </c>
      <c r="C1401" s="16">
        <f>'Tulokset-K5'!$L$21</f>
        <v>0</v>
      </c>
      <c r="D1401" t="str">
        <f>'Tulokset-K5'!$J$18</f>
        <v>Bay</v>
      </c>
    </row>
    <row r="1402" spans="1:4" x14ac:dyDescent="0.2">
      <c r="A1402" s="16" t="str">
        <f>'Tulokset-K5'!$J$22</f>
        <v>Laine Henry</v>
      </c>
      <c r="B1402" s="16">
        <f>'Tulokset-K5'!$K$22</f>
        <v>157</v>
      </c>
      <c r="C1402" s="16">
        <f>'Tulokset-K5'!$L$22</f>
        <v>0</v>
      </c>
      <c r="D1402" t="str">
        <f>'Tulokset-K5'!$J$18</f>
        <v>Bay</v>
      </c>
    </row>
    <row r="1403" spans="1:4" x14ac:dyDescent="0.2">
      <c r="A1403" s="16" t="str">
        <f>'Tulokset-K5'!$J$23</f>
        <v>Ahokas Jesse</v>
      </c>
      <c r="B1403" s="16">
        <f>'Tulokset-K5'!$K$23</f>
        <v>236</v>
      </c>
      <c r="C1403" s="16">
        <f>'Tulokset-K5'!$L$23</f>
        <v>2</v>
      </c>
      <c r="D1403" t="str">
        <f>'Tulokset-K5'!$J$18</f>
        <v>Bay</v>
      </c>
    </row>
    <row r="1404" spans="1:4" x14ac:dyDescent="0.2">
      <c r="A1404" s="16" t="str">
        <f>'Tulokset-K5'!$J$24</f>
        <v>Tonteri Juhani</v>
      </c>
      <c r="B1404" s="16">
        <f>'Tulokset-K5'!$K$24</f>
        <v>221</v>
      </c>
      <c r="C1404" s="16">
        <f>'Tulokset-K5'!$L$24</f>
        <v>0</v>
      </c>
      <c r="D1404" t="str">
        <f>'Tulokset-K5'!$J$18</f>
        <v>Bay</v>
      </c>
    </row>
    <row r="1405" spans="1:4" x14ac:dyDescent="0.2">
      <c r="A1405" s="16" t="str">
        <f>'Tulokset-K5'!$N$20</f>
        <v>Oksanen Mika</v>
      </c>
      <c r="B1405" s="16">
        <f>'Tulokset-K5'!$O$20</f>
        <v>179</v>
      </c>
      <c r="C1405" s="16">
        <f>'Tulokset-K5'!$P$20</f>
        <v>0</v>
      </c>
      <c r="D1405" t="str">
        <f>'Tulokset-K5'!$N$18</f>
        <v>AllStars</v>
      </c>
    </row>
    <row r="1406" spans="1:4" x14ac:dyDescent="0.2">
      <c r="A1406" s="16" t="str">
        <f>'Tulokset-K5'!$N$21</f>
        <v>Oksanen Joni</v>
      </c>
      <c r="B1406" s="16">
        <f>'Tulokset-K5'!$O$21</f>
        <v>218</v>
      </c>
      <c r="C1406" s="16">
        <f>'Tulokset-K5'!$P$21</f>
        <v>2</v>
      </c>
      <c r="D1406" t="str">
        <f>'Tulokset-K5'!$N$18</f>
        <v>AllStars</v>
      </c>
    </row>
    <row r="1407" spans="1:4" x14ac:dyDescent="0.2">
      <c r="A1407" s="16" t="str">
        <f>'Tulokset-K5'!$N$22</f>
        <v>Taina Jari</v>
      </c>
      <c r="B1407" s="16">
        <f>'Tulokset-K5'!$O$22</f>
        <v>175</v>
      </c>
      <c r="C1407" s="16">
        <f>'Tulokset-K5'!$P$22</f>
        <v>2</v>
      </c>
      <c r="D1407" t="str">
        <f>'Tulokset-K5'!$N$18</f>
        <v>AllStars</v>
      </c>
    </row>
    <row r="1408" spans="1:4" x14ac:dyDescent="0.2">
      <c r="A1408" s="16" t="str">
        <f>'Tulokset-K5'!$N$23</f>
        <v>Veijanen Markku</v>
      </c>
      <c r="B1408" s="16">
        <f>'Tulokset-K5'!$O$23</f>
        <v>170</v>
      </c>
      <c r="C1408" s="16">
        <f>'Tulokset-K5'!$P$23</f>
        <v>0</v>
      </c>
      <c r="D1408" t="str">
        <f>'Tulokset-K5'!$N$18</f>
        <v>AllStars</v>
      </c>
    </row>
    <row r="1409" spans="1:4" x14ac:dyDescent="0.2">
      <c r="A1409" s="16" t="str">
        <f>'Tulokset-K5'!$N$24</f>
        <v>Oksanen Niko</v>
      </c>
      <c r="B1409" s="16">
        <f>'Tulokset-K5'!$O$24</f>
        <v>225</v>
      </c>
      <c r="C1409" s="16">
        <f>'Tulokset-K5'!$P$24</f>
        <v>2</v>
      </c>
      <c r="D1409" t="str">
        <f>'Tulokset-K5'!$N$18</f>
        <v>AllStars</v>
      </c>
    </row>
    <row r="1410" spans="1:4" x14ac:dyDescent="0.2">
      <c r="A1410" s="16" t="str">
        <f>'Tulokset-K5'!$J$31</f>
        <v>Ranta Tony</v>
      </c>
      <c r="B1410" s="16">
        <f>'Tulokset-K5'!$K$31</f>
        <v>203</v>
      </c>
      <c r="C1410" s="16">
        <f>'Tulokset-K5'!$L$31</f>
        <v>0</v>
      </c>
      <c r="D1410" t="str">
        <f>'Tulokset-K5'!$J$29</f>
        <v>TPS</v>
      </c>
    </row>
    <row r="1411" spans="1:4" x14ac:dyDescent="0.2">
      <c r="A1411" s="16" t="str">
        <f>'Tulokset-K5'!$J$32</f>
        <v>Marjakangas Jarno</v>
      </c>
      <c r="B1411" s="16">
        <f>'Tulokset-K5'!$K$32</f>
        <v>226</v>
      </c>
      <c r="C1411" s="16">
        <f>'Tulokset-K5'!$L$32</f>
        <v>0</v>
      </c>
      <c r="D1411" t="str">
        <f>'Tulokset-K5'!$J$29</f>
        <v>TPS</v>
      </c>
    </row>
    <row r="1412" spans="1:4" x14ac:dyDescent="0.2">
      <c r="A1412" s="16" t="str">
        <f>'Tulokset-K5'!$J$33</f>
        <v>Oksman Karri</v>
      </c>
      <c r="B1412" s="16">
        <f>'Tulokset-K5'!$K$33</f>
        <v>245</v>
      </c>
      <c r="C1412" s="16">
        <f>'Tulokset-K5'!$L$33</f>
        <v>2</v>
      </c>
      <c r="D1412" t="str">
        <f>'Tulokset-K5'!$J$29</f>
        <v>TPS</v>
      </c>
    </row>
    <row r="1413" spans="1:4" x14ac:dyDescent="0.2">
      <c r="A1413" s="16" t="str">
        <f>'Tulokset-K5'!$J$34</f>
        <v>Rikkola Juuso</v>
      </c>
      <c r="B1413" s="16">
        <f>'Tulokset-K5'!$K$34</f>
        <v>208</v>
      </c>
      <c r="C1413" s="16">
        <f>'Tulokset-K5'!$L$34</f>
        <v>0</v>
      </c>
      <c r="D1413" t="str">
        <f>'Tulokset-K5'!$J$29</f>
        <v>TPS</v>
      </c>
    </row>
    <row r="1414" spans="1:4" x14ac:dyDescent="0.2">
      <c r="A1414" s="16" t="str">
        <f>'Tulokset-K5'!$J$35</f>
        <v>Valaranta Samu</v>
      </c>
      <c r="B1414" s="16">
        <f>'Tulokset-K5'!$K$35</f>
        <v>247</v>
      </c>
      <c r="C1414" s="16">
        <f>'Tulokset-K5'!$L$35</f>
        <v>2</v>
      </c>
      <c r="D1414" t="str">
        <f>'Tulokset-K5'!$J$29</f>
        <v>TPS</v>
      </c>
    </row>
    <row r="1415" spans="1:4" x14ac:dyDescent="0.2">
      <c r="A1415" s="16" t="str">
        <f>'Tulokset-K5'!$N$31</f>
        <v>Hyytiä Tatu</v>
      </c>
      <c r="B1415" s="16">
        <f>'Tulokset-K5'!$O$31</f>
        <v>224</v>
      </c>
      <c r="C1415" s="16">
        <f>'Tulokset-K5'!$P$31</f>
        <v>2</v>
      </c>
      <c r="D1415" t="str">
        <f>'Tulokset-K5'!$N$29</f>
        <v>WRB</v>
      </c>
    </row>
    <row r="1416" spans="1:4" x14ac:dyDescent="0.2">
      <c r="A1416" s="16" t="str">
        <f>'Tulokset-K5'!$N$32</f>
        <v>Olsson Nico</v>
      </c>
      <c r="B1416" s="16">
        <f>'Tulokset-K5'!$O$32</f>
        <v>269</v>
      </c>
      <c r="C1416" s="16">
        <f>'Tulokset-K5'!$P$32</f>
        <v>2</v>
      </c>
      <c r="D1416" t="str">
        <f>'Tulokset-K5'!$N$29</f>
        <v>WRB</v>
      </c>
    </row>
    <row r="1417" spans="1:4" x14ac:dyDescent="0.2">
      <c r="A1417" s="16" t="str">
        <f>'Tulokset-K5'!$N$33</f>
        <v>Röyttä Marko</v>
      </c>
      <c r="B1417" s="16">
        <f>'Tulokset-K5'!$O$33</f>
        <v>195</v>
      </c>
      <c r="C1417" s="16">
        <f>'Tulokset-K5'!$P$33</f>
        <v>0</v>
      </c>
      <c r="D1417" t="str">
        <f>'Tulokset-K5'!$N$29</f>
        <v>WRB</v>
      </c>
    </row>
    <row r="1418" spans="1:4" x14ac:dyDescent="0.2">
      <c r="A1418" s="16" t="str">
        <f>'Tulokset-K5'!$N$34</f>
        <v>Tissarinen Simon</v>
      </c>
      <c r="B1418" s="16">
        <f>'Tulokset-K5'!$O$34</f>
        <v>216</v>
      </c>
      <c r="C1418" s="16">
        <f>'Tulokset-K5'!$P$34</f>
        <v>2</v>
      </c>
      <c r="D1418" t="str">
        <f>'Tulokset-K5'!$N$29</f>
        <v>WRB</v>
      </c>
    </row>
    <row r="1419" spans="1:4" x14ac:dyDescent="0.2">
      <c r="A1419" s="16" t="str">
        <f>'Tulokset-K5'!$N$35</f>
        <v>Kivelä Riku-Petteri</v>
      </c>
      <c r="B1419" s="16">
        <f>'Tulokset-K5'!$O$35</f>
        <v>228</v>
      </c>
      <c r="C1419" s="16">
        <f>'Tulokset-K5'!$P$35</f>
        <v>0</v>
      </c>
      <c r="D1419" t="str">
        <f>'Tulokset-K5'!$N$29</f>
        <v>WRB</v>
      </c>
    </row>
    <row r="1420" spans="1:4" x14ac:dyDescent="0.2">
      <c r="A1420" s="16" t="str">
        <f>'Tulokset-K5'!$J$42</f>
        <v>Hilokoski Karo</v>
      </c>
      <c r="B1420" s="16">
        <f>'Tulokset-K5'!$K$42</f>
        <v>236</v>
      </c>
      <c r="C1420" s="16">
        <f>'Tulokset-K5'!$L$42</f>
        <v>2</v>
      </c>
      <c r="D1420" t="str">
        <f>'Tulokset-K5'!$J$40</f>
        <v>Patteri</v>
      </c>
    </row>
    <row r="1421" spans="1:4" x14ac:dyDescent="0.2">
      <c r="A1421" s="16" t="str">
        <f>'Tulokset-K5'!$J$43</f>
        <v>Javanainen Sami</v>
      </c>
      <c r="B1421" s="16">
        <f>'Tulokset-K5'!$K$43</f>
        <v>192</v>
      </c>
      <c r="C1421" s="16">
        <f>'Tulokset-K5'!$L$43</f>
        <v>0</v>
      </c>
      <c r="D1421" t="str">
        <f>'Tulokset-K5'!$J$40</f>
        <v>Patteri</v>
      </c>
    </row>
    <row r="1422" spans="1:4" x14ac:dyDescent="0.2">
      <c r="A1422" s="16" t="str">
        <f>'Tulokset-K5'!$J$44</f>
        <v>Teivainen Tommi</v>
      </c>
      <c r="B1422" s="16">
        <f>'Tulokset-K5'!$K$44</f>
        <v>190</v>
      </c>
      <c r="C1422" s="16">
        <f>'Tulokset-K5'!$L$44</f>
        <v>0</v>
      </c>
      <c r="D1422" t="str">
        <f>'Tulokset-K5'!$J$40</f>
        <v>Patteri</v>
      </c>
    </row>
    <row r="1423" spans="1:4" x14ac:dyDescent="0.2">
      <c r="A1423" s="16" t="str">
        <f>'Tulokset-K5'!$J$45</f>
        <v>Toivonen Toni</v>
      </c>
      <c r="B1423" s="16">
        <f>'Tulokset-K5'!$K$45</f>
        <v>234</v>
      </c>
      <c r="C1423" s="16">
        <f>'Tulokset-K5'!$L$45</f>
        <v>2</v>
      </c>
      <c r="D1423" t="str">
        <f>'Tulokset-K5'!$J$40</f>
        <v>Patteri</v>
      </c>
    </row>
    <row r="1424" spans="1:4" x14ac:dyDescent="0.2">
      <c r="A1424" s="16" t="str">
        <f>'Tulokset-K5'!$J$46</f>
        <v>Konttila Saku</v>
      </c>
      <c r="B1424" s="16">
        <f>'Tulokset-K5'!$K$46</f>
        <v>164</v>
      </c>
      <c r="C1424" s="16">
        <f>'Tulokset-K5'!$L$46</f>
        <v>0</v>
      </c>
      <c r="D1424" t="str">
        <f>'Tulokset-K5'!$J$40</f>
        <v>Patteri</v>
      </c>
    </row>
    <row r="1425" spans="1:4" x14ac:dyDescent="0.2">
      <c r="A1425" s="16" t="str">
        <f>'Tulokset-K5'!$N$42</f>
        <v>Juselius Matti</v>
      </c>
      <c r="B1425" s="16">
        <f>'Tulokset-K5'!$O$42</f>
        <v>194</v>
      </c>
      <c r="C1425" s="16">
        <f>'Tulokset-K5'!$P$42</f>
        <v>0</v>
      </c>
      <c r="D1425" t="str">
        <f>'Tulokset-K5'!$N$40</f>
        <v>RäMe</v>
      </c>
    </row>
    <row r="1426" spans="1:4" x14ac:dyDescent="0.2">
      <c r="A1426" s="16" t="str">
        <f>'Tulokset-K5'!$N$43</f>
        <v>Huusko Kalle</v>
      </c>
      <c r="B1426" s="16">
        <f>'Tulokset-K5'!$O$43</f>
        <v>212</v>
      </c>
      <c r="C1426" s="16">
        <f>'Tulokset-K5'!$P$43</f>
        <v>2</v>
      </c>
      <c r="D1426" t="str">
        <f>'Tulokset-K5'!$N$40</f>
        <v>RäMe</v>
      </c>
    </row>
    <row r="1427" spans="1:4" x14ac:dyDescent="0.2">
      <c r="A1427" s="16" t="str">
        <f>'Tulokset-K5'!$N$44</f>
        <v>Mäyry Pekka</v>
      </c>
      <c r="B1427" s="16">
        <f>'Tulokset-K5'!$O$44</f>
        <v>214</v>
      </c>
      <c r="C1427" s="16">
        <f>'Tulokset-K5'!$P$44</f>
        <v>2</v>
      </c>
      <c r="D1427" t="str">
        <f>'Tulokset-K5'!$N$40</f>
        <v>RäMe</v>
      </c>
    </row>
    <row r="1428" spans="1:4" x14ac:dyDescent="0.2">
      <c r="A1428" s="16" t="str">
        <f>'Tulokset-K5'!$N$45</f>
        <v>Lindholm Jesse</v>
      </c>
      <c r="B1428" s="16">
        <f>'Tulokset-K5'!$O$45</f>
        <v>173</v>
      </c>
      <c r="C1428" s="16">
        <f>'Tulokset-K5'!$P$45</f>
        <v>0</v>
      </c>
      <c r="D1428" t="str">
        <f>'Tulokset-K5'!$N$40</f>
        <v>RäMe</v>
      </c>
    </row>
    <row r="1429" spans="1:4" x14ac:dyDescent="0.2">
      <c r="A1429" s="16" t="str">
        <f>'Tulokset-K5'!$N$46</f>
        <v>Halme Ari</v>
      </c>
      <c r="B1429" s="16">
        <f>'Tulokset-K5'!$O$46</f>
        <v>199</v>
      </c>
      <c r="C1429" s="16">
        <f>'Tulokset-K5'!$P$46</f>
        <v>2</v>
      </c>
      <c r="D1429" t="str">
        <f>'Tulokset-K5'!$N$40</f>
        <v>RäMe</v>
      </c>
    </row>
    <row r="1430" spans="1:4" x14ac:dyDescent="0.2">
      <c r="A1430" s="16" t="str">
        <f>'Tulokset-K5'!$J$53</f>
        <v>Kivioja Lauri</v>
      </c>
      <c r="B1430" s="16">
        <f>'Tulokset-K5'!$K$53</f>
        <v>166</v>
      </c>
      <c r="C1430" s="16">
        <f>'Tulokset-K5'!$L$53</f>
        <v>2</v>
      </c>
      <c r="D1430" t="str">
        <f>'Tulokset-K5'!$J$51</f>
        <v>TKK</v>
      </c>
    </row>
    <row r="1431" spans="1:4" x14ac:dyDescent="0.2">
      <c r="A1431" s="16" t="str">
        <f>'Tulokset-K5'!$J$54</f>
        <v>Lahti Markus</v>
      </c>
      <c r="B1431" s="16">
        <f>'Tulokset-K5'!$K$54</f>
        <v>244</v>
      </c>
      <c r="C1431" s="16">
        <f>'Tulokset-K5'!$L$54</f>
        <v>2</v>
      </c>
      <c r="D1431" t="str">
        <f>'Tulokset-K5'!$J$51</f>
        <v>TKK</v>
      </c>
    </row>
    <row r="1432" spans="1:4" x14ac:dyDescent="0.2">
      <c r="A1432" s="16" t="str">
        <f>'Tulokset-K5'!$J$55</f>
        <v>Broms Atte</v>
      </c>
      <c r="B1432" s="16">
        <f>'Tulokset-K5'!$K$55</f>
        <v>155</v>
      </c>
      <c r="C1432" s="16">
        <f>'Tulokset-K5'!$L$55</f>
        <v>0</v>
      </c>
      <c r="D1432" t="str">
        <f>'Tulokset-K5'!$J$51</f>
        <v>TKK</v>
      </c>
    </row>
    <row r="1433" spans="1:4" x14ac:dyDescent="0.2">
      <c r="A1433" s="16" t="str">
        <f>'Tulokset-K5'!$J$56</f>
        <v>Heinonen Markus</v>
      </c>
      <c r="B1433" s="16">
        <f>'Tulokset-K5'!$K$56</f>
        <v>179</v>
      </c>
      <c r="C1433" s="16">
        <f>'Tulokset-K5'!$L$56</f>
        <v>0</v>
      </c>
      <c r="D1433" t="str">
        <f>'Tulokset-K5'!$J$51</f>
        <v>TKK</v>
      </c>
    </row>
    <row r="1434" spans="1:4" x14ac:dyDescent="0.2">
      <c r="A1434" s="16" t="str">
        <f>'Tulokset-K5'!$J$57</f>
        <v>Salonen Petteri</v>
      </c>
      <c r="B1434" s="16">
        <f>'Tulokset-K5'!$K$57</f>
        <v>220</v>
      </c>
      <c r="C1434" s="16">
        <f>'Tulokset-K5'!$L$57</f>
        <v>0</v>
      </c>
      <c r="D1434" t="str">
        <f>'Tulokset-K5'!$J$51</f>
        <v>TKK</v>
      </c>
    </row>
    <row r="1435" spans="1:4" x14ac:dyDescent="0.2">
      <c r="A1435" s="16" t="str">
        <f>'Tulokset-K5'!$N$53</f>
        <v>Salmi Lauri</v>
      </c>
      <c r="B1435" s="16">
        <f>'Tulokset-K5'!$O$53</f>
        <v>163</v>
      </c>
      <c r="C1435" s="16">
        <f>'Tulokset-K5'!$P$53</f>
        <v>0</v>
      </c>
      <c r="D1435" t="str">
        <f>'Tulokset-K5'!$N$51</f>
        <v>BcStory</v>
      </c>
    </row>
    <row r="1436" spans="1:4" x14ac:dyDescent="0.2">
      <c r="A1436" s="16" t="str">
        <f>'Tulokset-K5'!$N$54</f>
        <v>Haldén Niko</v>
      </c>
      <c r="B1436" s="16">
        <f>'Tulokset-K5'!$O$54</f>
        <v>184</v>
      </c>
      <c r="C1436" s="16">
        <f>'Tulokset-K5'!$P$54</f>
        <v>0</v>
      </c>
      <c r="D1436" t="str">
        <f>'Tulokset-K5'!$N$51</f>
        <v>BcStory</v>
      </c>
    </row>
    <row r="1437" spans="1:4" x14ac:dyDescent="0.2">
      <c r="A1437" s="16" t="str">
        <f>'Tulokset-K5'!$N$55</f>
        <v>Keskiruokanen Markus</v>
      </c>
      <c r="B1437" s="16">
        <f>'Tulokset-K5'!$O$55</f>
        <v>183</v>
      </c>
      <c r="C1437" s="16">
        <f>'Tulokset-K5'!$P$55</f>
        <v>2</v>
      </c>
      <c r="D1437" t="str">
        <f>'Tulokset-K5'!$N$51</f>
        <v>BcStory</v>
      </c>
    </row>
    <row r="1438" spans="1:4" x14ac:dyDescent="0.2">
      <c r="A1438" s="16" t="str">
        <f>'Tulokset-K5'!$N$56</f>
        <v>Salomaa Kaaron</v>
      </c>
      <c r="B1438" s="16">
        <f>'Tulokset-K5'!$O$56</f>
        <v>181</v>
      </c>
      <c r="C1438" s="16">
        <f>'Tulokset-K5'!$P$56</f>
        <v>2</v>
      </c>
      <c r="D1438" t="str">
        <f>'Tulokset-K5'!$N$51</f>
        <v>BcStory</v>
      </c>
    </row>
    <row r="1439" spans="1:4" x14ac:dyDescent="0.2">
      <c r="A1439" s="16" t="str">
        <f>'Tulokset-K5'!$N$57</f>
        <v>Juutilainen Santtu</v>
      </c>
      <c r="B1439" s="16">
        <f>'Tulokset-K5'!$O$57</f>
        <v>233</v>
      </c>
      <c r="C1439" s="16">
        <f>'Tulokset-K5'!$P$57</f>
        <v>2</v>
      </c>
      <c r="D1439" t="str">
        <f>'Tulokset-K5'!$N$51</f>
        <v>BcStory</v>
      </c>
    </row>
    <row r="1440" spans="1:4" x14ac:dyDescent="0.2">
      <c r="A1440" s="16" t="str">
        <f>'Tulokset-K5'!$J$64</f>
        <v>Melanen Markus</v>
      </c>
      <c r="B1440" s="16">
        <f>'Tulokset-K5'!$K$64</f>
        <v>172</v>
      </c>
      <c r="C1440" s="16">
        <f>'Tulokset-K5'!$L$64</f>
        <v>0</v>
      </c>
      <c r="D1440" t="str">
        <f>'Tulokset-K5'!$J$62</f>
        <v>GH</v>
      </c>
    </row>
    <row r="1441" spans="1:4" x14ac:dyDescent="0.2">
      <c r="A1441" s="16" t="str">
        <f>'Tulokset-K5'!$J$65</f>
        <v>Mäenpää Jouni</v>
      </c>
      <c r="B1441" s="16">
        <f>'Tulokset-K5'!$K$65</f>
        <v>192</v>
      </c>
      <c r="C1441" s="16">
        <f>'Tulokset-K5'!$L$65</f>
        <v>0</v>
      </c>
      <c r="D1441" t="str">
        <f>'Tulokset-K5'!$J$62</f>
        <v>GH</v>
      </c>
    </row>
    <row r="1442" spans="1:4" x14ac:dyDescent="0.2">
      <c r="A1442" s="16" t="str">
        <f>'Tulokset-K5'!$J$66</f>
        <v>Päiviö Patrik</v>
      </c>
      <c r="B1442" s="16">
        <f>'Tulokset-K5'!$K$66</f>
        <v>194</v>
      </c>
      <c r="C1442" s="16">
        <f>'Tulokset-K5'!$L$66</f>
        <v>2</v>
      </c>
      <c r="D1442" t="str">
        <f>'Tulokset-K5'!$J$62</f>
        <v>GH</v>
      </c>
    </row>
    <row r="1443" spans="1:4" x14ac:dyDescent="0.2">
      <c r="A1443" s="16" t="str">
        <f>'Tulokset-K5'!$J$67</f>
        <v>Hietarinne Klaus-Kristian</v>
      </c>
      <c r="B1443" s="16">
        <f>'Tulokset-K5'!$K$67</f>
        <v>173</v>
      </c>
      <c r="C1443" s="16">
        <f>'Tulokset-K5'!$L$67</f>
        <v>0</v>
      </c>
      <c r="D1443" t="str">
        <f>'Tulokset-K5'!$J$62</f>
        <v>GH</v>
      </c>
    </row>
    <row r="1444" spans="1:4" x14ac:dyDescent="0.2">
      <c r="A1444" s="16" t="str">
        <f>'Tulokset-K5'!$J$68</f>
        <v>Järvinen Tero</v>
      </c>
      <c r="B1444" s="16">
        <f>'Tulokset-K5'!$K$68</f>
        <v>167</v>
      </c>
      <c r="C1444" s="16">
        <f>'Tulokset-K5'!$L$68</f>
        <v>0</v>
      </c>
      <c r="D1444" t="str">
        <f>'Tulokset-K5'!$J$62</f>
        <v>GH</v>
      </c>
    </row>
    <row r="1445" spans="1:4" x14ac:dyDescent="0.2">
      <c r="A1445" s="16" t="str">
        <f>'Tulokset-K5'!$N$64</f>
        <v>Juutilainen Lenni</v>
      </c>
      <c r="B1445" s="16">
        <f>'Tulokset-K5'!$O$64</f>
        <v>208</v>
      </c>
      <c r="C1445" s="16">
        <f>'Tulokset-K5'!$P$64</f>
        <v>2</v>
      </c>
      <c r="D1445" t="str">
        <f>'Tulokset-K5'!$N$62</f>
        <v>Mainarit</v>
      </c>
    </row>
    <row r="1446" spans="1:4" x14ac:dyDescent="0.2">
      <c r="A1446" s="16" t="str">
        <f>'Tulokset-K5'!$N$65</f>
        <v>Heino Mika</v>
      </c>
      <c r="B1446" s="16">
        <f>'Tulokset-K5'!$O$65</f>
        <v>216</v>
      </c>
      <c r="C1446" s="16">
        <f>'Tulokset-K5'!$P$65</f>
        <v>2</v>
      </c>
      <c r="D1446" t="str">
        <f>'Tulokset-K5'!$N$62</f>
        <v>Mainarit</v>
      </c>
    </row>
    <row r="1447" spans="1:4" x14ac:dyDescent="0.2">
      <c r="A1447" s="16" t="str">
        <f>'Tulokset-K5'!$N$66</f>
        <v>Väänänen Luukas</v>
      </c>
      <c r="B1447" s="16">
        <f>'Tulokset-K5'!$O$66</f>
        <v>189</v>
      </c>
      <c r="C1447" s="16">
        <f>'Tulokset-K5'!$P$66</f>
        <v>0</v>
      </c>
      <c r="D1447" t="str">
        <f>'Tulokset-K5'!$N$62</f>
        <v>Mainarit</v>
      </c>
    </row>
    <row r="1448" spans="1:4" x14ac:dyDescent="0.2">
      <c r="A1448" s="16" t="str">
        <f>'Tulokset-K5'!$N$67</f>
        <v>Jehkinen Joonas</v>
      </c>
      <c r="B1448" s="16">
        <f>'Tulokset-K5'!$O$67</f>
        <v>245</v>
      </c>
      <c r="C1448" s="16">
        <f>'Tulokset-K5'!$P$67</f>
        <v>2</v>
      </c>
      <c r="D1448" t="str">
        <f>'Tulokset-K5'!$N$62</f>
        <v>Mainarit</v>
      </c>
    </row>
    <row r="1449" spans="1:4" x14ac:dyDescent="0.2">
      <c r="A1449" s="16" t="str">
        <f>'Tulokset-K5'!$N$68</f>
        <v>Rissanen Juho</v>
      </c>
      <c r="B1449" s="16">
        <f>'Tulokset-K5'!$O$68</f>
        <v>257</v>
      </c>
      <c r="C1449" s="16">
        <f>'Tulokset-K5'!$P$68</f>
        <v>2</v>
      </c>
      <c r="D1449" t="str">
        <f>'Tulokset-K5'!$N$62</f>
        <v>Mainarit</v>
      </c>
    </row>
    <row r="1450" spans="1:4" x14ac:dyDescent="0.2">
      <c r="A1450" s="16" t="str">
        <f>'Tulokset-K5'!$R$9</f>
        <v>Juutilainen Lenni</v>
      </c>
      <c r="B1450" s="16">
        <f>'Tulokset-K5'!$S$9</f>
        <v>200</v>
      </c>
      <c r="C1450" s="16">
        <f>'Tulokset-K5'!$T$9</f>
        <v>2</v>
      </c>
      <c r="D1450" t="str">
        <f>'Tulokset-K5'!$R$7</f>
        <v>Mainarit</v>
      </c>
    </row>
    <row r="1451" spans="1:4" x14ac:dyDescent="0.2">
      <c r="A1451" s="16" t="str">
        <f>'Tulokset-K5'!$R$10</f>
        <v>Heino Mika</v>
      </c>
      <c r="B1451" s="16">
        <f>'Tulokset-K5'!$S$10</f>
        <v>212</v>
      </c>
      <c r="C1451" s="16">
        <f>'Tulokset-K5'!$T$10</f>
        <v>2</v>
      </c>
      <c r="D1451" t="str">
        <f>'Tulokset-K5'!$R$7</f>
        <v>Mainarit</v>
      </c>
    </row>
    <row r="1452" spans="1:4" x14ac:dyDescent="0.2">
      <c r="A1452" s="16" t="str">
        <f>'Tulokset-K5'!$R$11</f>
        <v>Väänänen Luukas</v>
      </c>
      <c r="B1452" s="16">
        <f>'Tulokset-K5'!$S$11</f>
        <v>215</v>
      </c>
      <c r="C1452" s="16">
        <f>'Tulokset-K5'!$T$11</f>
        <v>2</v>
      </c>
      <c r="D1452" t="str">
        <f>'Tulokset-K5'!$R$7</f>
        <v>Mainarit</v>
      </c>
    </row>
    <row r="1453" spans="1:4" x14ac:dyDescent="0.2">
      <c r="A1453" s="16" t="str">
        <f>'Tulokset-K5'!$R$12</f>
        <v>Jehkinen Joonas</v>
      </c>
      <c r="B1453" s="16">
        <f>'Tulokset-K5'!$S$12</f>
        <v>241</v>
      </c>
      <c r="C1453" s="16">
        <f>'Tulokset-K5'!$T$12</f>
        <v>2</v>
      </c>
      <c r="D1453" t="str">
        <f>'Tulokset-K5'!$R$7</f>
        <v>Mainarit</v>
      </c>
    </row>
    <row r="1454" spans="1:4" x14ac:dyDescent="0.2">
      <c r="A1454" s="16" t="str">
        <f>'Tulokset-K5'!$R$13</f>
        <v>Rissanen Juho</v>
      </c>
      <c r="B1454" s="16">
        <f>'Tulokset-K5'!$S$13</f>
        <v>171</v>
      </c>
      <c r="C1454" s="16">
        <f>'Tulokset-K5'!$T$13</f>
        <v>0</v>
      </c>
      <c r="D1454" t="str">
        <f>'Tulokset-K5'!$R$7</f>
        <v>Mainarit</v>
      </c>
    </row>
    <row r="1455" spans="1:4" x14ac:dyDescent="0.2">
      <c r="A1455" s="16" t="str">
        <f>'Tulokset-K5'!$V$9</f>
        <v>Juselius Matti</v>
      </c>
      <c r="B1455" s="16">
        <f>'Tulokset-K5'!$W$9</f>
        <v>177</v>
      </c>
      <c r="C1455" s="16">
        <f>'Tulokset-K5'!$X$9</f>
        <v>0</v>
      </c>
      <c r="D1455" t="str">
        <f>'Tulokset-K5'!$V$7</f>
        <v>RäMe</v>
      </c>
    </row>
    <row r="1456" spans="1:4" x14ac:dyDescent="0.2">
      <c r="A1456" s="16" t="str">
        <f>'Tulokset-K5'!$V$10</f>
        <v>Huusko Kalle</v>
      </c>
      <c r="B1456" s="16">
        <f>'Tulokset-K5'!$W$10</f>
        <v>204</v>
      </c>
      <c r="C1456" s="16">
        <f>'Tulokset-K5'!$X$10</f>
        <v>0</v>
      </c>
      <c r="D1456" t="str">
        <f>'Tulokset-K5'!$V$7</f>
        <v>RäMe</v>
      </c>
    </row>
    <row r="1457" spans="1:4" x14ac:dyDescent="0.2">
      <c r="A1457" s="16" t="str">
        <f>'Tulokset-K5'!$V$11</f>
        <v>Mäyry Pekka</v>
      </c>
      <c r="B1457" s="16">
        <f>'Tulokset-K5'!$W$11</f>
        <v>154</v>
      </c>
      <c r="C1457" s="16">
        <f>'Tulokset-K5'!$X$11</f>
        <v>0</v>
      </c>
      <c r="D1457" t="str">
        <f>'Tulokset-K5'!$V$7</f>
        <v>RäMe</v>
      </c>
    </row>
    <row r="1458" spans="1:4" x14ac:dyDescent="0.2">
      <c r="A1458" s="16" t="str">
        <f>'Tulokset-K5'!$V$12</f>
        <v>Lindholm Jesse</v>
      </c>
      <c r="B1458" s="16">
        <f>'Tulokset-K5'!$W$12</f>
        <v>192</v>
      </c>
      <c r="C1458" s="16">
        <f>'Tulokset-K5'!$X$12</f>
        <v>0</v>
      </c>
      <c r="D1458" t="str">
        <f>'Tulokset-K5'!$V$7</f>
        <v>RäMe</v>
      </c>
    </row>
    <row r="1459" spans="1:4" x14ac:dyDescent="0.2">
      <c r="A1459" s="16" t="str">
        <f>'Tulokset-K5'!$V$13</f>
        <v>Halme Ari</v>
      </c>
      <c r="B1459" s="16">
        <f>'Tulokset-K5'!$W$13</f>
        <v>230</v>
      </c>
      <c r="C1459" s="16">
        <f>'Tulokset-K5'!$X$13</f>
        <v>2</v>
      </c>
      <c r="D1459" t="str">
        <f>'Tulokset-K5'!$V$7</f>
        <v>RäMe</v>
      </c>
    </row>
    <row r="1460" spans="1:4" x14ac:dyDescent="0.2">
      <c r="A1460" s="16" t="str">
        <f>'Tulokset-K5'!$R$20</f>
        <v>Broms Atte</v>
      </c>
      <c r="B1460" s="16">
        <f>'Tulokset-K5'!$S$20</f>
        <v>199</v>
      </c>
      <c r="C1460" s="16">
        <f>'Tulokset-K5'!$T$20</f>
        <v>2</v>
      </c>
      <c r="D1460" t="str">
        <f>'Tulokset-K5'!$R$18</f>
        <v>TKK</v>
      </c>
    </row>
    <row r="1461" spans="1:4" x14ac:dyDescent="0.2">
      <c r="A1461" s="16" t="str">
        <f>'Tulokset-K5'!$R$21</f>
        <v>Häggman Ville</v>
      </c>
      <c r="B1461" s="16">
        <f>'Tulokset-K5'!$S$21</f>
        <v>189</v>
      </c>
      <c r="C1461" s="16">
        <f>'Tulokset-K5'!$T$21</f>
        <v>2</v>
      </c>
      <c r="D1461" t="str">
        <f>'Tulokset-K5'!$R$18</f>
        <v>TKK</v>
      </c>
    </row>
    <row r="1462" spans="1:4" x14ac:dyDescent="0.2">
      <c r="A1462" s="16" t="str">
        <f>'Tulokset-K5'!$R$22</f>
        <v>Lahti Markus</v>
      </c>
      <c r="B1462" s="16">
        <f>'Tulokset-K5'!$S$22</f>
        <v>172</v>
      </c>
      <c r="C1462" s="16">
        <f>'Tulokset-K5'!$T$22</f>
        <v>0</v>
      </c>
      <c r="D1462" t="str">
        <f>'Tulokset-K5'!$R$18</f>
        <v>TKK</v>
      </c>
    </row>
    <row r="1463" spans="1:4" x14ac:dyDescent="0.2">
      <c r="A1463" s="16" t="str">
        <f>'Tulokset-K5'!$R$23</f>
        <v>Heinonen Markus</v>
      </c>
      <c r="B1463" s="16">
        <f>'Tulokset-K5'!$S$23</f>
        <v>203</v>
      </c>
      <c r="C1463" s="16">
        <f>'Tulokset-K5'!$T$23</f>
        <v>0</v>
      </c>
      <c r="D1463" t="str">
        <f>'Tulokset-K5'!$R$18</f>
        <v>TKK</v>
      </c>
    </row>
    <row r="1464" spans="1:4" x14ac:dyDescent="0.2">
      <c r="A1464" s="16" t="str">
        <f>'Tulokset-K5'!$R$24</f>
        <v>Salonen Petteri</v>
      </c>
      <c r="B1464" s="16">
        <f>'Tulokset-K5'!$S$24</f>
        <v>202</v>
      </c>
      <c r="C1464" s="16">
        <f>'Tulokset-K5'!$T$24</f>
        <v>2</v>
      </c>
      <c r="D1464" t="str">
        <f>'Tulokset-K5'!$R$18</f>
        <v>TKK</v>
      </c>
    </row>
    <row r="1465" spans="1:4" x14ac:dyDescent="0.2">
      <c r="A1465" s="16" t="str">
        <f>'Tulokset-K5'!$V$20</f>
        <v>Lönnroth Patrik</v>
      </c>
      <c r="B1465" s="16">
        <f>'Tulokset-K5'!$W$20</f>
        <v>178</v>
      </c>
      <c r="C1465" s="16">
        <f>'Tulokset-K5'!$X$20</f>
        <v>0</v>
      </c>
      <c r="D1465" t="str">
        <f>'Tulokset-K5'!$V$18</f>
        <v>Mistral</v>
      </c>
    </row>
    <row r="1466" spans="1:4" x14ac:dyDescent="0.2">
      <c r="A1466" s="16" t="str">
        <f>'Tulokset-K5'!$V$21</f>
        <v>Nurminen Jukka</v>
      </c>
      <c r="B1466" s="16">
        <f>'Tulokset-K5'!$W$21</f>
        <v>171</v>
      </c>
      <c r="C1466" s="16">
        <f>'Tulokset-K5'!$X$21</f>
        <v>0</v>
      </c>
      <c r="D1466" t="str">
        <f>'Tulokset-K5'!$V$18</f>
        <v>Mistral</v>
      </c>
    </row>
    <row r="1467" spans="1:4" x14ac:dyDescent="0.2">
      <c r="A1467" s="16" t="str">
        <f>'Tulokset-K5'!$V$22</f>
        <v>Tukiainen Antti</v>
      </c>
      <c r="B1467" s="16">
        <f>'Tulokset-K5'!$W$22</f>
        <v>222</v>
      </c>
      <c r="C1467" s="16">
        <f>'Tulokset-K5'!$X$22</f>
        <v>2</v>
      </c>
      <c r="D1467" t="str">
        <f>'Tulokset-K5'!$V$18</f>
        <v>Mistral</v>
      </c>
    </row>
    <row r="1468" spans="1:4" x14ac:dyDescent="0.2">
      <c r="A1468" s="16" t="str">
        <f>'Tulokset-K5'!$V$23</f>
        <v>Kahila Otso</v>
      </c>
      <c r="B1468" s="16">
        <f>'Tulokset-K5'!$W$23</f>
        <v>209</v>
      </c>
      <c r="C1468" s="16">
        <f>'Tulokset-K5'!$X$23</f>
        <v>2</v>
      </c>
      <c r="D1468" t="str">
        <f>'Tulokset-K5'!$V$18</f>
        <v>Mistral</v>
      </c>
    </row>
    <row r="1469" spans="1:4" x14ac:dyDescent="0.2">
      <c r="A1469" s="16" t="str">
        <f>'Tulokset-K5'!$V$24</f>
        <v>Lönnroth Magnus</v>
      </c>
      <c r="B1469" s="16">
        <f>'Tulokset-K5'!$W$24</f>
        <v>194</v>
      </c>
      <c r="C1469" s="16">
        <f>'Tulokset-K5'!$X$24</f>
        <v>0</v>
      </c>
      <c r="D1469" t="str">
        <f>'Tulokset-K5'!$V$18</f>
        <v>Mistral</v>
      </c>
    </row>
    <row r="1470" spans="1:4" x14ac:dyDescent="0.2">
      <c r="A1470" s="16" t="str">
        <f>'Tulokset-K5'!$R$31</f>
        <v>Tonteri Juhani</v>
      </c>
      <c r="B1470" s="16">
        <f>'Tulokset-K5'!$S$31</f>
        <v>207</v>
      </c>
      <c r="C1470" s="16">
        <f>'Tulokset-K5'!$T$31</f>
        <v>2</v>
      </c>
      <c r="D1470" t="str">
        <f>'Tulokset-K5'!$R$29</f>
        <v>Bay</v>
      </c>
    </row>
    <row r="1471" spans="1:4" x14ac:dyDescent="0.2">
      <c r="A1471" s="16" t="str">
        <f>'Tulokset-K5'!$R$32</f>
        <v>Leskinen Roni</v>
      </c>
      <c r="B1471" s="16">
        <f>'Tulokset-K5'!$S$32</f>
        <v>183</v>
      </c>
      <c r="C1471" s="16">
        <f>'Tulokset-K5'!$T$32</f>
        <v>0</v>
      </c>
      <c r="D1471" t="str">
        <f>'Tulokset-K5'!$R$29</f>
        <v>Bay</v>
      </c>
    </row>
    <row r="1472" spans="1:4" x14ac:dyDescent="0.2">
      <c r="A1472" s="16" t="str">
        <f>'Tulokset-K5'!$R$33</f>
        <v>Laine Henry</v>
      </c>
      <c r="B1472" s="16">
        <f>'Tulokset-K5'!$S$33</f>
        <v>210</v>
      </c>
      <c r="C1472" s="16">
        <f>'Tulokset-K5'!$T$33</f>
        <v>2</v>
      </c>
      <c r="D1472" t="str">
        <f>'Tulokset-K5'!$R$29</f>
        <v>Bay</v>
      </c>
    </row>
    <row r="1473" spans="1:4" x14ac:dyDescent="0.2">
      <c r="A1473" s="16" t="str">
        <f>'Tulokset-K5'!$R$34</f>
        <v>Ahokas Jesse</v>
      </c>
      <c r="B1473" s="16">
        <f>'Tulokset-K5'!$S$34</f>
        <v>177</v>
      </c>
      <c r="C1473" s="16">
        <f>'Tulokset-K5'!$T$34</f>
        <v>0</v>
      </c>
      <c r="D1473" t="str">
        <f>'Tulokset-K5'!$R$29</f>
        <v>Bay</v>
      </c>
    </row>
    <row r="1474" spans="1:4" x14ac:dyDescent="0.2">
      <c r="A1474" s="16" t="str">
        <f>'Tulokset-K5'!$R$35</f>
        <v>Ratia Jari</v>
      </c>
      <c r="B1474" s="16">
        <f>'Tulokset-K5'!$S$35</f>
        <v>257</v>
      </c>
      <c r="C1474" s="16">
        <f>'Tulokset-K5'!$T$35</f>
        <v>2</v>
      </c>
      <c r="D1474" t="str">
        <f>'Tulokset-K5'!$R$29</f>
        <v>Bay</v>
      </c>
    </row>
    <row r="1475" spans="1:4" x14ac:dyDescent="0.2">
      <c r="A1475" s="16" t="str">
        <f>'Tulokset-K5'!$V$31</f>
        <v>Salmi Lauri</v>
      </c>
      <c r="B1475" s="16">
        <f>'Tulokset-K5'!$W$31</f>
        <v>178</v>
      </c>
      <c r="C1475" s="16">
        <f>'Tulokset-K5'!$X$31</f>
        <v>0</v>
      </c>
      <c r="D1475" t="str">
        <f>'Tulokset-K5'!$V$29</f>
        <v>BcStory</v>
      </c>
    </row>
    <row r="1476" spans="1:4" x14ac:dyDescent="0.2">
      <c r="A1476" s="16" t="str">
        <f>'Tulokset-K5'!$V$32</f>
        <v>Haldén Niko</v>
      </c>
      <c r="B1476" s="16">
        <f>'Tulokset-K5'!$W$32</f>
        <v>258</v>
      </c>
      <c r="C1476" s="16">
        <f>'Tulokset-K5'!$X$32</f>
        <v>2</v>
      </c>
      <c r="D1476" t="str">
        <f>'Tulokset-K5'!$V$29</f>
        <v>BcStory</v>
      </c>
    </row>
    <row r="1477" spans="1:4" x14ac:dyDescent="0.2">
      <c r="A1477" s="16" t="str">
        <f>'Tulokset-K5'!$V$33</f>
        <v>Keskiruokanen Markus</v>
      </c>
      <c r="B1477" s="16">
        <f>'Tulokset-K5'!$W$33</f>
        <v>181</v>
      </c>
      <c r="C1477" s="16">
        <f>'Tulokset-K5'!$X$33</f>
        <v>0</v>
      </c>
      <c r="D1477" t="str">
        <f>'Tulokset-K5'!$V$29</f>
        <v>BcStory</v>
      </c>
    </row>
    <row r="1478" spans="1:4" x14ac:dyDescent="0.2">
      <c r="A1478" s="16" t="str">
        <f>'Tulokset-K5'!$V$34</f>
        <v>Saarinen Paavo</v>
      </c>
      <c r="B1478" s="16">
        <f>'Tulokset-K5'!$W$34</f>
        <v>184</v>
      </c>
      <c r="C1478" s="16">
        <f>'Tulokset-K5'!$X$34</f>
        <v>2</v>
      </c>
      <c r="D1478" t="str">
        <f>'Tulokset-K5'!$V$29</f>
        <v>BcStory</v>
      </c>
    </row>
    <row r="1479" spans="1:4" x14ac:dyDescent="0.2">
      <c r="A1479" s="16" t="str">
        <f>'Tulokset-K5'!$V$35</f>
        <v>Juutilainen Santtu</v>
      </c>
      <c r="B1479" s="16">
        <f>'Tulokset-K5'!$W$35</f>
        <v>194</v>
      </c>
      <c r="C1479" s="16">
        <f>'Tulokset-K5'!$X$35</f>
        <v>0</v>
      </c>
      <c r="D1479" t="str">
        <f>'Tulokset-K5'!$V$29</f>
        <v>BcStory</v>
      </c>
    </row>
    <row r="1480" spans="1:4" x14ac:dyDescent="0.2">
      <c r="A1480" s="16" t="str">
        <f>'Tulokset-K5'!$R$42</f>
        <v>Jähi Joonas</v>
      </c>
      <c r="B1480" s="16">
        <f>'Tulokset-K5'!$S$42</f>
        <v>245</v>
      </c>
      <c r="C1480" s="16">
        <f>'Tulokset-K5'!$T$42</f>
        <v>2</v>
      </c>
      <c r="D1480" t="str">
        <f>'Tulokset-K5'!$R$40</f>
        <v>GB</v>
      </c>
    </row>
    <row r="1481" spans="1:4" x14ac:dyDescent="0.2">
      <c r="A1481" s="16" t="str">
        <f>'Tulokset-K5'!$R$43</f>
        <v>Pajari Olli-Pekka</v>
      </c>
      <c r="B1481" s="16">
        <f>'Tulokset-K5'!$S$43</f>
        <v>212</v>
      </c>
      <c r="C1481" s="16">
        <f>'Tulokset-K5'!$T$43</f>
        <v>2</v>
      </c>
      <c r="D1481" t="str">
        <f>'Tulokset-K5'!$R$40</f>
        <v>GB</v>
      </c>
    </row>
    <row r="1482" spans="1:4" x14ac:dyDescent="0.2">
      <c r="A1482" s="16" t="str">
        <f>'Tulokset-K5'!$R$44</f>
        <v>Saikkala Leevi</v>
      </c>
      <c r="B1482" s="16">
        <f>'Tulokset-K5'!$S$44</f>
        <v>188</v>
      </c>
      <c r="C1482" s="16">
        <f>'Tulokset-K5'!$T$44</f>
        <v>2</v>
      </c>
      <c r="D1482" t="str">
        <f>'Tulokset-K5'!$R$40</f>
        <v>GB</v>
      </c>
    </row>
    <row r="1483" spans="1:4" x14ac:dyDescent="0.2">
      <c r="A1483" s="16" t="str">
        <f>'Tulokset-K5'!$R$45</f>
        <v>Puharinen Pyry</v>
      </c>
      <c r="B1483" s="16">
        <f>'Tulokset-K5'!$S$45</f>
        <v>203</v>
      </c>
      <c r="C1483" s="16">
        <f>'Tulokset-K5'!$T$45</f>
        <v>0</v>
      </c>
      <c r="D1483" t="str">
        <f>'Tulokset-K5'!$R$40</f>
        <v>GB</v>
      </c>
    </row>
    <row r="1484" spans="1:4" x14ac:dyDescent="0.2">
      <c r="A1484" s="16" t="str">
        <f>'Tulokset-K5'!$R$46</f>
        <v>Putkisto Teemu</v>
      </c>
      <c r="B1484" s="16">
        <f>'Tulokset-K5'!$S$46</f>
        <v>224</v>
      </c>
      <c r="C1484" s="16">
        <f>'Tulokset-K5'!$T$46</f>
        <v>2</v>
      </c>
      <c r="D1484" t="str">
        <f>'Tulokset-K5'!$R$40</f>
        <v>GB</v>
      </c>
    </row>
    <row r="1485" spans="1:4" x14ac:dyDescent="0.2">
      <c r="A1485" s="16" t="str">
        <f>'Tulokset-K5'!$V$42</f>
        <v>Oksanen Mika</v>
      </c>
      <c r="B1485" s="16">
        <f>'Tulokset-K5'!$W$42</f>
        <v>162</v>
      </c>
      <c r="C1485" s="16">
        <f>'Tulokset-K5'!$X$42</f>
        <v>0</v>
      </c>
      <c r="D1485" t="str">
        <f>'Tulokset-K5'!$V$40</f>
        <v>AllStars</v>
      </c>
    </row>
    <row r="1486" spans="1:4" x14ac:dyDescent="0.2">
      <c r="A1486" s="16" t="str">
        <f>'Tulokset-K5'!$V$43</f>
        <v>Oksanen Joni</v>
      </c>
      <c r="B1486" s="16">
        <f>'Tulokset-K5'!$W$43</f>
        <v>209</v>
      </c>
      <c r="C1486" s="16">
        <f>'Tulokset-K5'!$X$43</f>
        <v>0</v>
      </c>
      <c r="D1486" t="str">
        <f>'Tulokset-K5'!$V$40</f>
        <v>AllStars</v>
      </c>
    </row>
    <row r="1487" spans="1:4" x14ac:dyDescent="0.2">
      <c r="A1487" s="16" t="str">
        <f>'Tulokset-K5'!$V$44</f>
        <v>Taina Jari</v>
      </c>
      <c r="B1487" s="16">
        <f>'Tulokset-K5'!$W$44</f>
        <v>179</v>
      </c>
      <c r="C1487" s="16">
        <f>'Tulokset-K5'!$X$44</f>
        <v>0</v>
      </c>
      <c r="D1487" t="str">
        <f>'Tulokset-K5'!$V$40</f>
        <v>AllStars</v>
      </c>
    </row>
    <row r="1488" spans="1:4" x14ac:dyDescent="0.2">
      <c r="A1488" s="16" t="str">
        <f>'Tulokset-K5'!$V$45</f>
        <v>Veijanen Markku</v>
      </c>
      <c r="B1488" s="16">
        <f>'Tulokset-K5'!$W$45</f>
        <v>217</v>
      </c>
      <c r="C1488" s="16">
        <f>'Tulokset-K5'!$X$45</f>
        <v>2</v>
      </c>
      <c r="D1488" t="str">
        <f>'Tulokset-K5'!$V$40</f>
        <v>AllStars</v>
      </c>
    </row>
    <row r="1489" spans="1:4" x14ac:dyDescent="0.2">
      <c r="A1489" s="16" t="str">
        <f>'Tulokset-K5'!$V$46</f>
        <v>Oksanen Niko</v>
      </c>
      <c r="B1489" s="16">
        <f>'Tulokset-K5'!$W$46</f>
        <v>188</v>
      </c>
      <c r="C1489" s="16">
        <f>'Tulokset-K5'!$X$46</f>
        <v>0</v>
      </c>
      <c r="D1489" t="str">
        <f>'Tulokset-K5'!$V$40</f>
        <v>AllStars</v>
      </c>
    </row>
    <row r="1490" spans="1:4" x14ac:dyDescent="0.2">
      <c r="A1490" s="16" t="str">
        <f>'Tulokset-K5'!$R$53</f>
        <v>Melanen Markus</v>
      </c>
      <c r="B1490" s="16">
        <f>'Tulokset-K5'!$S$53</f>
        <v>173</v>
      </c>
      <c r="C1490" s="16">
        <f>'Tulokset-K5'!$T$53</f>
        <v>0</v>
      </c>
      <c r="D1490" t="str">
        <f>'Tulokset-K5'!$R$51</f>
        <v>GH</v>
      </c>
    </row>
    <row r="1491" spans="1:4" x14ac:dyDescent="0.2">
      <c r="A1491" s="16" t="str">
        <f>'Tulokset-K5'!$R$54</f>
        <v>Mäenpää Jouni</v>
      </c>
      <c r="B1491" s="16">
        <f>'Tulokset-K5'!$S$54</f>
        <v>215</v>
      </c>
      <c r="C1491" s="16">
        <f>'Tulokset-K5'!$T$54</f>
        <v>2</v>
      </c>
      <c r="D1491" t="str">
        <f>'Tulokset-K5'!$R$51</f>
        <v>GH</v>
      </c>
    </row>
    <row r="1492" spans="1:4" x14ac:dyDescent="0.2">
      <c r="A1492" s="16" t="str">
        <f>'Tulokset-K5'!$R$55</f>
        <v>Päiviö Patrik</v>
      </c>
      <c r="B1492" s="16">
        <f>'Tulokset-K5'!$S$55</f>
        <v>235</v>
      </c>
      <c r="C1492" s="16">
        <f>'Tulokset-K5'!$T$55</f>
        <v>2</v>
      </c>
      <c r="D1492" t="str">
        <f>'Tulokset-K5'!$R$51</f>
        <v>GH</v>
      </c>
    </row>
    <row r="1493" spans="1:4" x14ac:dyDescent="0.2">
      <c r="A1493" s="16" t="str">
        <f>'Tulokset-K5'!$R$56</f>
        <v>Hietarinne Klaus-Kristian</v>
      </c>
      <c r="B1493" s="16">
        <f>'Tulokset-K5'!$S$56</f>
        <v>192</v>
      </c>
      <c r="C1493" s="16">
        <f>'Tulokset-K5'!$T$56</f>
        <v>0</v>
      </c>
      <c r="D1493" t="str">
        <f>'Tulokset-K5'!$R$51</f>
        <v>GH</v>
      </c>
    </row>
    <row r="1494" spans="1:4" x14ac:dyDescent="0.2">
      <c r="A1494" s="16" t="str">
        <f>'Tulokset-K5'!$R$57</f>
        <v>Järvinen Tero</v>
      </c>
      <c r="B1494" s="16">
        <f>'Tulokset-K5'!$S$57</f>
        <v>224</v>
      </c>
      <c r="C1494" s="16">
        <f>'Tulokset-K5'!$T$57</f>
        <v>0</v>
      </c>
      <c r="D1494" t="str">
        <f>'Tulokset-K5'!$R$51</f>
        <v>GH</v>
      </c>
    </row>
    <row r="1495" spans="1:4" x14ac:dyDescent="0.2">
      <c r="A1495" s="16" t="str">
        <f>'Tulokset-K5'!$V$53</f>
        <v>Hyytiä Tatu</v>
      </c>
      <c r="B1495" s="16">
        <f>'Tulokset-K5'!$W$53</f>
        <v>235</v>
      </c>
      <c r="C1495" s="16">
        <f>'Tulokset-K5'!$X$53</f>
        <v>2</v>
      </c>
      <c r="D1495" t="str">
        <f>'Tulokset-K5'!$V$51</f>
        <v>WRB</v>
      </c>
    </row>
    <row r="1496" spans="1:4" x14ac:dyDescent="0.2">
      <c r="A1496" s="16" t="str">
        <f>'Tulokset-K5'!$V$54</f>
        <v>Olsson Nico</v>
      </c>
      <c r="B1496" s="16">
        <f>'Tulokset-K5'!$W$54</f>
        <v>155</v>
      </c>
      <c r="C1496" s="16">
        <f>'Tulokset-K5'!$X$54</f>
        <v>0</v>
      </c>
      <c r="D1496" t="str">
        <f>'Tulokset-K5'!$V$51</f>
        <v>WRB</v>
      </c>
    </row>
    <row r="1497" spans="1:4" x14ac:dyDescent="0.2">
      <c r="A1497" s="16" t="str">
        <f>'Tulokset-K5'!$V$55</f>
        <v>Röyttä Marko</v>
      </c>
      <c r="B1497" s="16">
        <f>'Tulokset-K5'!$W$55</f>
        <v>156</v>
      </c>
      <c r="C1497" s="16">
        <f>'Tulokset-K5'!$X$55</f>
        <v>0</v>
      </c>
      <c r="D1497" t="str">
        <f>'Tulokset-K5'!$V$51</f>
        <v>WRB</v>
      </c>
    </row>
    <row r="1498" spans="1:4" x14ac:dyDescent="0.2">
      <c r="A1498" s="16" t="str">
        <f>'Tulokset-K5'!$V$56</f>
        <v>Tissarinen Simon</v>
      </c>
      <c r="B1498" s="16">
        <f>'Tulokset-K5'!$W$56</f>
        <v>193</v>
      </c>
      <c r="C1498" s="16">
        <f>'Tulokset-K5'!$X$56</f>
        <v>2</v>
      </c>
      <c r="D1498" t="str">
        <f>'Tulokset-K5'!$V$51</f>
        <v>WRB</v>
      </c>
    </row>
    <row r="1499" spans="1:4" x14ac:dyDescent="0.2">
      <c r="A1499" s="16" t="str">
        <f>'Tulokset-K5'!$V$57</f>
        <v>Kivelä Riku-Petteri</v>
      </c>
      <c r="B1499" s="16">
        <f>'Tulokset-K5'!$W$57</f>
        <v>245</v>
      </c>
      <c r="C1499" s="16">
        <f>'Tulokset-K5'!$X$57</f>
        <v>2</v>
      </c>
      <c r="D1499" t="str">
        <f>'Tulokset-K5'!$V$51</f>
        <v>WRB</v>
      </c>
    </row>
    <row r="1500" spans="1:4" x14ac:dyDescent="0.2">
      <c r="A1500" s="16" t="str">
        <f>'Tulokset-K5'!$R$64</f>
        <v>Hilokoski Karo</v>
      </c>
      <c r="B1500" s="16">
        <f>'Tulokset-K5'!$S$64</f>
        <v>207</v>
      </c>
      <c r="C1500" s="16">
        <f>'Tulokset-K5'!$T$64</f>
        <v>0</v>
      </c>
      <c r="D1500" t="str">
        <f>'Tulokset-K5'!$R$62</f>
        <v>Patteri</v>
      </c>
    </row>
    <row r="1501" spans="1:4" x14ac:dyDescent="0.2">
      <c r="A1501" s="16" t="str">
        <f>'Tulokset-K5'!$R$65</f>
        <v>Javanainen Sami</v>
      </c>
      <c r="B1501" s="16">
        <f>'Tulokset-K5'!$S$65</f>
        <v>189</v>
      </c>
      <c r="C1501" s="16">
        <f>'Tulokset-K5'!$T$65</f>
        <v>2</v>
      </c>
      <c r="D1501" t="str">
        <f>'Tulokset-K5'!$R$62</f>
        <v>Patteri</v>
      </c>
    </row>
    <row r="1502" spans="1:4" x14ac:dyDescent="0.2">
      <c r="A1502" s="16" t="str">
        <f>'Tulokset-K5'!$R$66</f>
        <v>Teivainen Tommi</v>
      </c>
      <c r="B1502" s="16">
        <f>'Tulokset-K5'!$S$66</f>
        <v>234</v>
      </c>
      <c r="C1502" s="16">
        <f>'Tulokset-K5'!$T$66</f>
        <v>2</v>
      </c>
      <c r="D1502" t="str">
        <f>'Tulokset-K5'!$R$62</f>
        <v>Patteri</v>
      </c>
    </row>
    <row r="1503" spans="1:4" x14ac:dyDescent="0.2">
      <c r="A1503" s="16" t="str">
        <f>'Tulokset-K5'!$R$67</f>
        <v>Konttila Saku</v>
      </c>
      <c r="B1503" s="16">
        <f>'Tulokset-K5'!$S$67</f>
        <v>239</v>
      </c>
      <c r="C1503" s="16">
        <f>'Tulokset-K5'!$T$67</f>
        <v>2</v>
      </c>
      <c r="D1503" t="str">
        <f>'Tulokset-K5'!$R$62</f>
        <v>Patteri</v>
      </c>
    </row>
    <row r="1504" spans="1:4" x14ac:dyDescent="0.2">
      <c r="A1504" s="16" t="str">
        <f>'Tulokset-K5'!$R$68</f>
        <v>Toivonen Toni</v>
      </c>
      <c r="B1504" s="16">
        <f>'Tulokset-K5'!$S$68</f>
        <v>173</v>
      </c>
      <c r="C1504" s="16">
        <f>'Tulokset-K5'!$T$68</f>
        <v>0</v>
      </c>
      <c r="D1504" t="str">
        <f>'Tulokset-K5'!$R$62</f>
        <v>Patteri</v>
      </c>
    </row>
    <row r="1505" spans="1:4" x14ac:dyDescent="0.2">
      <c r="A1505" s="16" t="str">
        <f>'Tulokset-K5'!$V$64</f>
        <v>Ranta Tony</v>
      </c>
      <c r="B1505" s="16">
        <f>'Tulokset-K5'!$W$64</f>
        <v>245</v>
      </c>
      <c r="C1505" s="16">
        <f>'Tulokset-K5'!$X$64</f>
        <v>2</v>
      </c>
      <c r="D1505" t="str">
        <f>'Tulokset-K5'!$V$62</f>
        <v>TPS</v>
      </c>
    </row>
    <row r="1506" spans="1:4" x14ac:dyDescent="0.2">
      <c r="A1506" s="16" t="str">
        <f>'Tulokset-K5'!$V$65</f>
        <v>Marjakangas Jarno</v>
      </c>
      <c r="B1506" s="16">
        <f>'Tulokset-K5'!$W$65</f>
        <v>183</v>
      </c>
      <c r="C1506" s="16">
        <f>'Tulokset-K5'!$X$65</f>
        <v>0</v>
      </c>
      <c r="D1506" t="str">
        <f>'Tulokset-K5'!$V$62</f>
        <v>TPS</v>
      </c>
    </row>
    <row r="1507" spans="1:4" x14ac:dyDescent="0.2">
      <c r="A1507" s="16" t="str">
        <f>'Tulokset-K5'!$V$66</f>
        <v>Oksman Karri</v>
      </c>
      <c r="B1507" s="16">
        <f>'Tulokset-K5'!$W$66</f>
        <v>199</v>
      </c>
      <c r="C1507" s="16">
        <f>'Tulokset-K5'!$X$66</f>
        <v>0</v>
      </c>
      <c r="D1507" t="str">
        <f>'Tulokset-K5'!$V$62</f>
        <v>TPS</v>
      </c>
    </row>
    <row r="1508" spans="1:4" x14ac:dyDescent="0.2">
      <c r="A1508" s="16" t="str">
        <f>'Tulokset-K5'!$V$67</f>
        <v>Rikkola Juuso</v>
      </c>
      <c r="B1508" s="16">
        <f>'Tulokset-K5'!$W$67</f>
        <v>225</v>
      </c>
      <c r="C1508" s="16">
        <f>'Tulokset-K5'!$X$67</f>
        <v>0</v>
      </c>
      <c r="D1508" t="str">
        <f>'Tulokset-K5'!$V$62</f>
        <v>TPS</v>
      </c>
    </row>
    <row r="1509" spans="1:4" x14ac:dyDescent="0.2">
      <c r="A1509" s="16" t="str">
        <f>'Tulokset-K5'!$V$68</f>
        <v>Valaranta Samu</v>
      </c>
      <c r="B1509" s="16">
        <f>'Tulokset-K5'!$W$68</f>
        <v>212</v>
      </c>
      <c r="C1509" s="16">
        <f>'Tulokset-K5'!$X$68</f>
        <v>2</v>
      </c>
      <c r="D1509" t="str">
        <f>'Tulokset-K5'!$V$62</f>
        <v>TPS</v>
      </c>
    </row>
    <row r="1510" spans="1:4" x14ac:dyDescent="0.2">
      <c r="A1510" s="16" t="str">
        <f>'Tulokset-K5'!$Z$9</f>
        <v>Broms Atte</v>
      </c>
      <c r="B1510" s="16">
        <f>'Tulokset-K5'!$AA$9</f>
        <v>193</v>
      </c>
      <c r="C1510" s="16">
        <f>'Tulokset-K5'!$AB$9</f>
        <v>1</v>
      </c>
      <c r="D1510" t="str">
        <f>'Tulokset-K5'!$Z$7</f>
        <v>TKK</v>
      </c>
    </row>
    <row r="1511" spans="1:4" x14ac:dyDescent="0.2">
      <c r="A1511" s="16" t="str">
        <f>'Tulokset-K5'!$Z$10</f>
        <v>Kivioja Lauri</v>
      </c>
      <c r="B1511" s="16">
        <f>'Tulokset-K5'!$AA$10</f>
        <v>204</v>
      </c>
      <c r="C1511" s="16">
        <f>'Tulokset-K5'!$AB$10</f>
        <v>2</v>
      </c>
      <c r="D1511" t="str">
        <f>'Tulokset-K5'!$Z$7</f>
        <v>TKK</v>
      </c>
    </row>
    <row r="1512" spans="1:4" x14ac:dyDescent="0.2">
      <c r="A1512" s="16" t="str">
        <f>'Tulokset-K5'!$Z$11</f>
        <v>Häggman Ville</v>
      </c>
      <c r="B1512" s="16">
        <f>'Tulokset-K5'!$AA$11</f>
        <v>188</v>
      </c>
      <c r="C1512" s="16">
        <f>'Tulokset-K5'!$AB$11</f>
        <v>0</v>
      </c>
      <c r="D1512" t="str">
        <f>'Tulokset-K5'!$Z$7</f>
        <v>TKK</v>
      </c>
    </row>
    <row r="1513" spans="1:4" x14ac:dyDescent="0.2">
      <c r="A1513" s="16" t="str">
        <f>'Tulokset-K5'!$Z$12</f>
        <v>Heinonen Markus</v>
      </c>
      <c r="B1513" s="16">
        <f>'Tulokset-K5'!$AA$12</f>
        <v>209</v>
      </c>
      <c r="C1513" s="16">
        <f>'Tulokset-K5'!$AB$12</f>
        <v>2</v>
      </c>
      <c r="D1513" t="str">
        <f>'Tulokset-K5'!$Z$7</f>
        <v>TKK</v>
      </c>
    </row>
    <row r="1514" spans="1:4" x14ac:dyDescent="0.2">
      <c r="A1514" s="16" t="str">
        <f>'Tulokset-K5'!$Z$13</f>
        <v>Salonen Petteri</v>
      </c>
      <c r="B1514" s="16">
        <f>'Tulokset-K5'!$AA$13</f>
        <v>191</v>
      </c>
      <c r="C1514" s="16">
        <f>'Tulokset-K5'!$AB$13</f>
        <v>0</v>
      </c>
      <c r="D1514" t="str">
        <f>'Tulokset-K5'!$Z$7</f>
        <v>TKK</v>
      </c>
    </row>
    <row r="1515" spans="1:4" x14ac:dyDescent="0.2">
      <c r="A1515" s="16" t="str">
        <f>'Tulokset-K5'!$AD$9</f>
        <v>Oksanen Joni</v>
      </c>
      <c r="B1515" s="16">
        <f>'Tulokset-K5'!$AE$9</f>
        <v>193</v>
      </c>
      <c r="C1515" s="16">
        <f>'Tulokset-K5'!$AF$9</f>
        <v>1</v>
      </c>
      <c r="D1515" t="str">
        <f>'Tulokset-K5'!$AD$7</f>
        <v>AllStars</v>
      </c>
    </row>
    <row r="1516" spans="1:4" x14ac:dyDescent="0.2">
      <c r="A1516" s="16" t="str">
        <f>'Tulokset-K5'!$AD$10</f>
        <v>Oksanen Mika</v>
      </c>
      <c r="B1516" s="16">
        <f>'Tulokset-K5'!$AE$10</f>
        <v>165</v>
      </c>
      <c r="C1516" s="16">
        <f>'Tulokset-K5'!$AF$10</f>
        <v>0</v>
      </c>
      <c r="D1516" t="str">
        <f>'Tulokset-K5'!$AD$7</f>
        <v>AllStars</v>
      </c>
    </row>
    <row r="1517" spans="1:4" x14ac:dyDescent="0.2">
      <c r="A1517" s="16" t="str">
        <f>'Tulokset-K5'!$AD$11</f>
        <v>Järvinen Kimmo</v>
      </c>
      <c r="B1517" s="16">
        <f>'Tulokset-K5'!$AE$11</f>
        <v>214</v>
      </c>
      <c r="C1517" s="16">
        <f>'Tulokset-K5'!$AF$11</f>
        <v>2</v>
      </c>
      <c r="D1517" t="str">
        <f>'Tulokset-K5'!$AD$7</f>
        <v>AllStars</v>
      </c>
    </row>
    <row r="1518" spans="1:4" x14ac:dyDescent="0.2">
      <c r="A1518" s="16" t="str">
        <f>'Tulokset-K5'!$AD$12</f>
        <v>Veijanen Markku</v>
      </c>
      <c r="B1518" s="16">
        <f>'Tulokset-K5'!$AE$12</f>
        <v>190</v>
      </c>
      <c r="C1518" s="16">
        <f>'Tulokset-K5'!$AF$12</f>
        <v>0</v>
      </c>
      <c r="D1518" t="str">
        <f>'Tulokset-K5'!$AD$7</f>
        <v>AllStars</v>
      </c>
    </row>
    <row r="1519" spans="1:4" x14ac:dyDescent="0.2">
      <c r="A1519" s="16" t="str">
        <f>'Tulokset-K5'!$AD$13</f>
        <v>Oksanen Niko</v>
      </c>
      <c r="B1519" s="16">
        <f>'Tulokset-K5'!$AE$13</f>
        <v>195</v>
      </c>
      <c r="C1519" s="16">
        <f>'Tulokset-K5'!$AF$13</f>
        <v>2</v>
      </c>
      <c r="D1519" t="str">
        <f>'Tulokset-K5'!$AD$7</f>
        <v>AllStars</v>
      </c>
    </row>
    <row r="1520" spans="1:4" x14ac:dyDescent="0.2">
      <c r="A1520" s="16" t="str">
        <f>'Tulokset-K5'!$Z$20</f>
        <v>Juutilainen Lenni</v>
      </c>
      <c r="B1520" s="16">
        <f>'Tulokset-K5'!$AA$20</f>
        <v>211</v>
      </c>
      <c r="C1520" s="16">
        <f>'Tulokset-K5'!$AB$20</f>
        <v>0</v>
      </c>
      <c r="D1520" t="str">
        <f>'Tulokset-K5'!$Z$18</f>
        <v>Mainarit</v>
      </c>
    </row>
    <row r="1521" spans="1:4" x14ac:dyDescent="0.2">
      <c r="A1521" s="16" t="str">
        <f>'Tulokset-K5'!$Z$21</f>
        <v>Heino Mika</v>
      </c>
      <c r="B1521" s="16">
        <f>'Tulokset-K5'!$AA$21</f>
        <v>237</v>
      </c>
      <c r="C1521" s="16">
        <f>'Tulokset-K5'!$AB$21</f>
        <v>2</v>
      </c>
      <c r="D1521" t="str">
        <f>'Tulokset-K5'!$Z$18</f>
        <v>Mainarit</v>
      </c>
    </row>
    <row r="1522" spans="1:4" x14ac:dyDescent="0.2">
      <c r="A1522" s="16" t="str">
        <f>'Tulokset-K5'!$Z$22</f>
        <v>Väänänen Luukas</v>
      </c>
      <c r="B1522" s="16">
        <f>'Tulokset-K5'!$AA$22</f>
        <v>171</v>
      </c>
      <c r="C1522" s="16">
        <f>'Tulokset-K5'!$AB$22</f>
        <v>0</v>
      </c>
      <c r="D1522" t="str">
        <f>'Tulokset-K5'!$Z$18</f>
        <v>Mainarit</v>
      </c>
    </row>
    <row r="1523" spans="1:4" x14ac:dyDescent="0.2">
      <c r="A1523" s="16" t="str">
        <f>'Tulokset-K5'!$Z$23</f>
        <v>Jehkinen Joonas</v>
      </c>
      <c r="B1523" s="16">
        <f>'Tulokset-K5'!$AA$23</f>
        <v>180</v>
      </c>
      <c r="C1523" s="16">
        <f>'Tulokset-K5'!$AB$23</f>
        <v>0</v>
      </c>
      <c r="D1523" t="str">
        <f>'Tulokset-K5'!$Z$18</f>
        <v>Mainarit</v>
      </c>
    </row>
    <row r="1524" spans="1:4" x14ac:dyDescent="0.2">
      <c r="A1524" s="16" t="str">
        <f>'Tulokset-K5'!$Z$24</f>
        <v>Rissanen Juho</v>
      </c>
      <c r="B1524" s="16">
        <f>'Tulokset-K5'!$AA$24</f>
        <v>197</v>
      </c>
      <c r="C1524" s="16">
        <f>'Tulokset-K5'!$AB$24</f>
        <v>2</v>
      </c>
      <c r="D1524" t="str">
        <f>'Tulokset-K5'!$Z$18</f>
        <v>Mainarit</v>
      </c>
    </row>
    <row r="1525" spans="1:4" x14ac:dyDescent="0.2">
      <c r="A1525" s="16" t="str">
        <f>'Tulokset-K5'!$AD$20</f>
        <v>Hyytiä Tatu</v>
      </c>
      <c r="B1525" s="16">
        <f>'Tulokset-K5'!$AE$20</f>
        <v>221</v>
      </c>
      <c r="C1525" s="16">
        <f>'Tulokset-K5'!$AF$20</f>
        <v>2</v>
      </c>
      <c r="D1525" t="str">
        <f>'Tulokset-K5'!$AD$18</f>
        <v>WRB</v>
      </c>
    </row>
    <row r="1526" spans="1:4" x14ac:dyDescent="0.2">
      <c r="A1526" s="16" t="str">
        <f>'Tulokset-K5'!$AD$21</f>
        <v>Olsson Nico</v>
      </c>
      <c r="B1526" s="16">
        <f>'Tulokset-K5'!$AE$21</f>
        <v>192</v>
      </c>
      <c r="C1526" s="16">
        <f>'Tulokset-K5'!$AF$21</f>
        <v>0</v>
      </c>
      <c r="D1526" t="str">
        <f>'Tulokset-K5'!$AD$18</f>
        <v>WRB</v>
      </c>
    </row>
    <row r="1527" spans="1:4" x14ac:dyDescent="0.2">
      <c r="A1527" s="16" t="str">
        <f>'Tulokset-K5'!$AD$22</f>
        <v>Röyttä Marko</v>
      </c>
      <c r="B1527" s="16">
        <f>'Tulokset-K5'!$AE$22</f>
        <v>172</v>
      </c>
      <c r="C1527" s="16">
        <f>'Tulokset-K5'!$AF$22</f>
        <v>2</v>
      </c>
      <c r="D1527" t="str">
        <f>'Tulokset-K5'!$AD$18</f>
        <v>WRB</v>
      </c>
    </row>
    <row r="1528" spans="1:4" x14ac:dyDescent="0.2">
      <c r="A1528" s="16" t="str">
        <f>'Tulokset-K5'!$AD$23</f>
        <v>Tissarinen Simon</v>
      </c>
      <c r="B1528" s="16">
        <f>'Tulokset-K5'!$AE$23</f>
        <v>248</v>
      </c>
      <c r="C1528" s="16">
        <f>'Tulokset-K5'!$AF$23</f>
        <v>2</v>
      </c>
      <c r="D1528" t="str">
        <f>'Tulokset-K5'!$AD$18</f>
        <v>WRB</v>
      </c>
    </row>
    <row r="1529" spans="1:4" x14ac:dyDescent="0.2">
      <c r="A1529" s="16" t="str">
        <f>'Tulokset-K5'!$AD$24</f>
        <v>Kivelä Riku-Petteri</v>
      </c>
      <c r="B1529" s="16">
        <f>'Tulokset-K5'!$AE$24</f>
        <v>152</v>
      </c>
      <c r="C1529" s="16">
        <f>'Tulokset-K5'!$AF$24</f>
        <v>0</v>
      </c>
      <c r="D1529" t="str">
        <f>'Tulokset-K5'!$AD$18</f>
        <v>WRB</v>
      </c>
    </row>
    <row r="1530" spans="1:4" x14ac:dyDescent="0.2">
      <c r="A1530" s="16" t="str">
        <f>'Tulokset-K5'!$Z$31</f>
        <v>Melanen Markus</v>
      </c>
      <c r="B1530" s="16">
        <f>'Tulokset-K5'!$AA$31</f>
        <v>233</v>
      </c>
      <c r="C1530" s="16">
        <f>'Tulokset-K5'!$AB$31</f>
        <v>2</v>
      </c>
      <c r="D1530" t="str">
        <f>'Tulokset-K5'!$Z$29</f>
        <v>GH</v>
      </c>
    </row>
    <row r="1531" spans="1:4" x14ac:dyDescent="0.2">
      <c r="A1531" s="16" t="str">
        <f>'Tulokset-K5'!$Z$32</f>
        <v>Hietarinne Klaus-Kristian</v>
      </c>
      <c r="B1531" s="16">
        <f>'Tulokset-K5'!$AA$32</f>
        <v>202</v>
      </c>
      <c r="C1531" s="16">
        <f>'Tulokset-K5'!$AB$32</f>
        <v>0</v>
      </c>
      <c r="D1531" t="str">
        <f>'Tulokset-K5'!$Z$29</f>
        <v>GH</v>
      </c>
    </row>
    <row r="1532" spans="1:4" x14ac:dyDescent="0.2">
      <c r="A1532" s="16" t="str">
        <f>'Tulokset-K5'!$Z$33</f>
        <v>Päiviö Patrik</v>
      </c>
      <c r="B1532" s="16">
        <f>'Tulokset-K5'!$AA$33</f>
        <v>193</v>
      </c>
      <c r="C1532" s="16">
        <f>'Tulokset-K5'!$AB$33</f>
        <v>2</v>
      </c>
      <c r="D1532" t="str">
        <f>'Tulokset-K5'!$Z$29</f>
        <v>GH</v>
      </c>
    </row>
    <row r="1533" spans="1:4" x14ac:dyDescent="0.2">
      <c r="A1533" s="16" t="str">
        <f>'Tulokset-K5'!$Z$34</f>
        <v>Partinen Risto</v>
      </c>
      <c r="B1533" s="16">
        <f>'Tulokset-K5'!$AA$34</f>
        <v>190</v>
      </c>
      <c r="C1533" s="16">
        <f>'Tulokset-K5'!$AB$34</f>
        <v>0</v>
      </c>
      <c r="D1533" t="str">
        <f>'Tulokset-K5'!$Z$29</f>
        <v>GH</v>
      </c>
    </row>
    <row r="1534" spans="1:4" x14ac:dyDescent="0.2">
      <c r="A1534" s="16" t="str">
        <f>'Tulokset-K5'!$Z$35</f>
        <v>Mäenpää Jouni</v>
      </c>
      <c r="B1534" s="16">
        <f>'Tulokset-K5'!$AA$35</f>
        <v>201</v>
      </c>
      <c r="C1534" s="16">
        <f>'Tulokset-K5'!$AB$35</f>
        <v>0</v>
      </c>
      <c r="D1534" t="str">
        <f>'Tulokset-K5'!$Z$29</f>
        <v>GH</v>
      </c>
    </row>
    <row r="1535" spans="1:4" x14ac:dyDescent="0.2">
      <c r="A1535" s="16" t="str">
        <f>'Tulokset-K5'!$AD$31</f>
        <v>Hilokoski Karo</v>
      </c>
      <c r="B1535" s="16">
        <f>'Tulokset-K5'!$AE$31</f>
        <v>180</v>
      </c>
      <c r="C1535" s="16">
        <f>'Tulokset-K5'!$AF$31</f>
        <v>0</v>
      </c>
      <c r="D1535" t="str">
        <f>'Tulokset-K5'!$AD$29</f>
        <v>Patteri</v>
      </c>
    </row>
    <row r="1536" spans="1:4" x14ac:dyDescent="0.2">
      <c r="A1536" s="16" t="str">
        <f>'Tulokset-K5'!$AD$32</f>
        <v>Javanainen Sami</v>
      </c>
      <c r="B1536" s="16">
        <f>'Tulokset-K5'!$AE$32</f>
        <v>204</v>
      </c>
      <c r="C1536" s="16">
        <f>'Tulokset-K5'!$AF$32</f>
        <v>2</v>
      </c>
      <c r="D1536" t="str">
        <f>'Tulokset-K5'!$AD$29</f>
        <v>Patteri</v>
      </c>
    </row>
    <row r="1537" spans="1:4" x14ac:dyDescent="0.2">
      <c r="A1537" s="16" t="str">
        <f>'Tulokset-K5'!$AD$33</f>
        <v>Teivainen Tommi</v>
      </c>
      <c r="B1537" s="16">
        <f>'Tulokset-K5'!$AE$33</f>
        <v>181</v>
      </c>
      <c r="C1537" s="16">
        <f>'Tulokset-K5'!$AF$33</f>
        <v>0</v>
      </c>
      <c r="D1537" t="str">
        <f>'Tulokset-K5'!$AD$29</f>
        <v>Patteri</v>
      </c>
    </row>
    <row r="1538" spans="1:4" x14ac:dyDescent="0.2">
      <c r="A1538" s="16" t="str">
        <f>'Tulokset-K5'!$AD$34</f>
        <v>Konttila Saku</v>
      </c>
      <c r="B1538" s="16">
        <f>'Tulokset-K5'!$AE$34</f>
        <v>211</v>
      </c>
      <c r="C1538" s="16">
        <f>'Tulokset-K5'!$AF$34</f>
        <v>2</v>
      </c>
      <c r="D1538" t="str">
        <f>'Tulokset-K5'!$AD$29</f>
        <v>Patteri</v>
      </c>
    </row>
    <row r="1539" spans="1:4" x14ac:dyDescent="0.2">
      <c r="A1539" s="16" t="str">
        <f>'Tulokset-K5'!$AD$35</f>
        <v>Toivonen Toni</v>
      </c>
      <c r="B1539" s="16">
        <f>'Tulokset-K5'!$AE$35</f>
        <v>232</v>
      </c>
      <c r="C1539" s="16">
        <f>'Tulokset-K5'!$AF$35</f>
        <v>2</v>
      </c>
      <c r="D1539" t="str">
        <f>'Tulokset-K5'!$AD$29</f>
        <v>Patteri</v>
      </c>
    </row>
    <row r="1540" spans="1:4" x14ac:dyDescent="0.2">
      <c r="A1540" s="16" t="str">
        <f>'Tulokset-K5'!$Z$42</f>
        <v>Lönnroth Patrik</v>
      </c>
      <c r="B1540" s="16">
        <f>'Tulokset-K5'!$AA$42</f>
        <v>203</v>
      </c>
      <c r="C1540" s="16">
        <f>'Tulokset-K5'!$AB$42</f>
        <v>2</v>
      </c>
      <c r="D1540" t="str">
        <f>'Tulokset-K5'!$Z$40</f>
        <v>Mistral</v>
      </c>
    </row>
    <row r="1541" spans="1:4" x14ac:dyDescent="0.2">
      <c r="A1541" s="16" t="str">
        <f>'Tulokset-K5'!$Z$43</f>
        <v>Nurminen Jukka</v>
      </c>
      <c r="B1541" s="16">
        <f>'Tulokset-K5'!$AA$43</f>
        <v>186</v>
      </c>
      <c r="C1541" s="16">
        <f>'Tulokset-K5'!$AB$43</f>
        <v>2</v>
      </c>
      <c r="D1541" t="str">
        <f>'Tulokset-K5'!$Z$40</f>
        <v>Mistral</v>
      </c>
    </row>
    <row r="1542" spans="1:4" x14ac:dyDescent="0.2">
      <c r="A1542" s="16" t="str">
        <f>'Tulokset-K5'!$Z$44</f>
        <v>Tukiainen Antti</v>
      </c>
      <c r="B1542" s="16">
        <f>'Tulokset-K5'!$AA$44</f>
        <v>163</v>
      </c>
      <c r="C1542" s="16">
        <f>'Tulokset-K5'!$AB$44</f>
        <v>0</v>
      </c>
      <c r="D1542" t="str">
        <f>'Tulokset-K5'!$Z$40</f>
        <v>Mistral</v>
      </c>
    </row>
    <row r="1543" spans="1:4" x14ac:dyDescent="0.2">
      <c r="A1543" s="16" t="str">
        <f>'Tulokset-K5'!$Z$45</f>
        <v>Kahila Otso</v>
      </c>
      <c r="B1543" s="16">
        <f>'Tulokset-K5'!$AA$45</f>
        <v>212</v>
      </c>
      <c r="C1543" s="16">
        <f>'Tulokset-K5'!$AB$45</f>
        <v>2</v>
      </c>
      <c r="D1543" t="str">
        <f>'Tulokset-K5'!$Z$40</f>
        <v>Mistral</v>
      </c>
    </row>
    <row r="1544" spans="1:4" x14ac:dyDescent="0.2">
      <c r="A1544" s="16" t="str">
        <f>'Tulokset-K5'!$Z$46</f>
        <v>Lönnroth Magnus</v>
      </c>
      <c r="B1544" s="16">
        <f>'Tulokset-K5'!$AA$46</f>
        <v>184</v>
      </c>
      <c r="C1544" s="16">
        <f>'Tulokset-K5'!$AB$46</f>
        <v>0</v>
      </c>
      <c r="D1544" t="str">
        <f>'Tulokset-K5'!$Z$40</f>
        <v>Mistral</v>
      </c>
    </row>
    <row r="1545" spans="1:4" x14ac:dyDescent="0.2">
      <c r="A1545" s="16" t="str">
        <f>'Tulokset-K5'!$AD$42</f>
        <v>Saarinen Paavo</v>
      </c>
      <c r="B1545" s="16">
        <f>'Tulokset-K5'!$AE$42</f>
        <v>166</v>
      </c>
      <c r="C1545" s="16">
        <f>'Tulokset-K5'!$AF$42</f>
        <v>0</v>
      </c>
      <c r="D1545" t="str">
        <f>'Tulokset-K5'!$AD$40</f>
        <v>BcStory</v>
      </c>
    </row>
    <row r="1546" spans="1:4" x14ac:dyDescent="0.2">
      <c r="A1546" s="16" t="str">
        <f>'Tulokset-K5'!$AD$43</f>
        <v>Haldén Niko</v>
      </c>
      <c r="B1546" s="16">
        <f>'Tulokset-K5'!$AE$43</f>
        <v>182</v>
      </c>
      <c r="C1546" s="16">
        <f>'Tulokset-K5'!$AF$43</f>
        <v>0</v>
      </c>
      <c r="D1546" t="str">
        <f>'Tulokset-K5'!$AD$40</f>
        <v>BcStory</v>
      </c>
    </row>
    <row r="1547" spans="1:4" x14ac:dyDescent="0.2">
      <c r="A1547" s="16" t="str">
        <f>'Tulokset-K5'!$AD$44</f>
        <v>Keskiruokanen Markus</v>
      </c>
      <c r="B1547" s="16">
        <f>'Tulokset-K5'!$AE$44</f>
        <v>209</v>
      </c>
      <c r="C1547" s="16">
        <f>'Tulokset-K5'!$AF$44</f>
        <v>2</v>
      </c>
      <c r="D1547" t="str">
        <f>'Tulokset-K5'!$AD$40</f>
        <v>BcStory</v>
      </c>
    </row>
    <row r="1548" spans="1:4" x14ac:dyDescent="0.2">
      <c r="A1548" s="16" t="str">
        <f>'Tulokset-K5'!$AD$45</f>
        <v>Salomaa Kaaron</v>
      </c>
      <c r="B1548" s="16">
        <f>'Tulokset-K5'!$AE$45</f>
        <v>184</v>
      </c>
      <c r="C1548" s="16">
        <f>'Tulokset-K5'!$AF$45</f>
        <v>0</v>
      </c>
      <c r="D1548" t="str">
        <f>'Tulokset-K5'!$AD$40</f>
        <v>BcStory</v>
      </c>
    </row>
    <row r="1549" spans="1:4" x14ac:dyDescent="0.2">
      <c r="A1549" s="16" t="str">
        <f>'Tulokset-K5'!$AD$46</f>
        <v>Juutilainen Santtu</v>
      </c>
      <c r="B1549" s="16">
        <f>'Tulokset-K5'!$AE$46</f>
        <v>268</v>
      </c>
      <c r="C1549" s="16">
        <f>'Tulokset-K5'!$AF$46</f>
        <v>2</v>
      </c>
      <c r="D1549" t="str">
        <f>'Tulokset-K5'!$AD$40</f>
        <v>BcStory</v>
      </c>
    </row>
    <row r="1550" spans="1:4" x14ac:dyDescent="0.2">
      <c r="A1550" s="16" t="str">
        <f>'Tulokset-K5'!$Z$53</f>
        <v>Juselius Matti</v>
      </c>
      <c r="B1550" s="16">
        <f>'Tulokset-K5'!$AA$53</f>
        <v>213</v>
      </c>
      <c r="C1550" s="16">
        <f>'Tulokset-K5'!$AB$53</f>
        <v>0</v>
      </c>
      <c r="D1550" t="str">
        <f>'Tulokset-K5'!$Z$51</f>
        <v>RäMe</v>
      </c>
    </row>
    <row r="1551" spans="1:4" x14ac:dyDescent="0.2">
      <c r="A1551" s="16" t="str">
        <f>'Tulokset-K5'!$Z$54</f>
        <v>Huusko Kalle</v>
      </c>
      <c r="B1551" s="16">
        <f>'Tulokset-K5'!$AA$54</f>
        <v>204</v>
      </c>
      <c r="C1551" s="16">
        <f>'Tulokset-K5'!$AB$54</f>
        <v>2</v>
      </c>
      <c r="D1551" t="str">
        <f>'Tulokset-K5'!$Z$51</f>
        <v>RäMe</v>
      </c>
    </row>
    <row r="1552" spans="1:4" x14ac:dyDescent="0.2">
      <c r="A1552" s="16" t="str">
        <f>'Tulokset-K5'!$Z$55</f>
        <v>Mäyry Pekka</v>
      </c>
      <c r="B1552" s="16">
        <f>'Tulokset-K5'!$AA$55</f>
        <v>226</v>
      </c>
      <c r="C1552" s="16">
        <f>'Tulokset-K5'!$AB$55</f>
        <v>2</v>
      </c>
      <c r="D1552" t="str">
        <f>'Tulokset-K5'!$Z$51</f>
        <v>RäMe</v>
      </c>
    </row>
    <row r="1553" spans="1:4" x14ac:dyDescent="0.2">
      <c r="A1553" s="16" t="str">
        <f>'Tulokset-K5'!$Z$56</f>
        <v>Lindholm Jesse</v>
      </c>
      <c r="B1553" s="16">
        <f>'Tulokset-K5'!$AA$56</f>
        <v>248</v>
      </c>
      <c r="C1553" s="16">
        <f>'Tulokset-K5'!$AB$56</f>
        <v>2</v>
      </c>
      <c r="D1553" t="str">
        <f>'Tulokset-K5'!$Z$51</f>
        <v>RäMe</v>
      </c>
    </row>
    <row r="1554" spans="1:4" x14ac:dyDescent="0.2">
      <c r="A1554" s="16" t="str">
        <f>'Tulokset-K5'!$Z$57</f>
        <v>Halme Ari</v>
      </c>
      <c r="B1554" s="16">
        <f>'Tulokset-K5'!$AA$57</f>
        <v>256</v>
      </c>
      <c r="C1554" s="16">
        <f>'Tulokset-K5'!$AB$57</f>
        <v>2</v>
      </c>
      <c r="D1554" t="str">
        <f>'Tulokset-K5'!$Z$51</f>
        <v>RäMe</v>
      </c>
    </row>
    <row r="1555" spans="1:4" x14ac:dyDescent="0.2">
      <c r="A1555" s="16" t="str">
        <f>'Tulokset-K5'!$AD$53</f>
        <v>Ranta Tony</v>
      </c>
      <c r="B1555" s="16">
        <f>'Tulokset-K5'!$AE$53</f>
        <v>235</v>
      </c>
      <c r="C1555" s="16">
        <f>'Tulokset-K5'!$AF$53</f>
        <v>2</v>
      </c>
      <c r="D1555" t="str">
        <f>'Tulokset-K5'!$AD$51</f>
        <v>TPS</v>
      </c>
    </row>
    <row r="1556" spans="1:4" x14ac:dyDescent="0.2">
      <c r="A1556" s="16" t="str">
        <f>'Tulokset-K5'!$AD$54</f>
        <v>Oksanen Jere</v>
      </c>
      <c r="B1556" s="16">
        <f>'Tulokset-K5'!$AE$54</f>
        <v>192</v>
      </c>
      <c r="C1556" s="16">
        <f>'Tulokset-K5'!$AF$54</f>
        <v>0</v>
      </c>
      <c r="D1556" t="str">
        <f>'Tulokset-K5'!$AD$51</f>
        <v>TPS</v>
      </c>
    </row>
    <row r="1557" spans="1:4" x14ac:dyDescent="0.2">
      <c r="A1557" s="16" t="str">
        <f>'Tulokset-K5'!$AD$55</f>
        <v>Oksman Karri</v>
      </c>
      <c r="B1557" s="16">
        <f>'Tulokset-K5'!$AE$55</f>
        <v>210</v>
      </c>
      <c r="C1557" s="16">
        <f>'Tulokset-K5'!$AF$55</f>
        <v>0</v>
      </c>
      <c r="D1557" t="str">
        <f>'Tulokset-K5'!$AD$51</f>
        <v>TPS</v>
      </c>
    </row>
    <row r="1558" spans="1:4" x14ac:dyDescent="0.2">
      <c r="A1558" s="16" t="str">
        <f>'Tulokset-K5'!$AD$56</f>
        <v>Rikkola Juuso</v>
      </c>
      <c r="B1558" s="16">
        <f>'Tulokset-K5'!$AE$56</f>
        <v>181</v>
      </c>
      <c r="C1558" s="16">
        <f>'Tulokset-K5'!$AF$56</f>
        <v>0</v>
      </c>
      <c r="D1558" t="str">
        <f>'Tulokset-K5'!$AD$51</f>
        <v>TPS</v>
      </c>
    </row>
    <row r="1559" spans="1:4" x14ac:dyDescent="0.2">
      <c r="A1559" s="16" t="str">
        <f>'Tulokset-K5'!$AD$57</f>
        <v>Valaranta Samu</v>
      </c>
      <c r="B1559" s="16">
        <f>'Tulokset-K5'!$AE$57</f>
        <v>177</v>
      </c>
      <c r="C1559" s="16">
        <f>'Tulokset-K5'!$AF$57</f>
        <v>0</v>
      </c>
      <c r="D1559" t="str">
        <f>'Tulokset-K5'!$AD$51</f>
        <v>TPS</v>
      </c>
    </row>
    <row r="1560" spans="1:4" x14ac:dyDescent="0.2">
      <c r="A1560" s="16" t="str">
        <f>'Tulokset-K5'!$Z$64</f>
        <v>Ratia Jari</v>
      </c>
      <c r="B1560" s="16">
        <f>'Tulokset-K5'!$AA$64</f>
        <v>213</v>
      </c>
      <c r="C1560" s="16">
        <f>'Tulokset-K5'!$AB$64</f>
        <v>0</v>
      </c>
      <c r="D1560" t="str">
        <f>'Tulokset-K5'!$Z$62</f>
        <v>Bay</v>
      </c>
    </row>
    <row r="1561" spans="1:4" x14ac:dyDescent="0.2">
      <c r="A1561" s="16" t="str">
        <f>'Tulokset-K5'!$Z$65</f>
        <v>Leskinen Roni</v>
      </c>
      <c r="B1561" s="16">
        <f>'Tulokset-K5'!$AA$65</f>
        <v>168</v>
      </c>
      <c r="C1561" s="16">
        <f>'Tulokset-K5'!$AB$65</f>
        <v>0</v>
      </c>
      <c r="D1561" t="str">
        <f>'Tulokset-K5'!$Z$62</f>
        <v>Bay</v>
      </c>
    </row>
    <row r="1562" spans="1:4" x14ac:dyDescent="0.2">
      <c r="A1562" s="16" t="str">
        <f>'Tulokset-K5'!$Z$66</f>
        <v>Laine Henry</v>
      </c>
      <c r="B1562" s="16">
        <f>'Tulokset-K5'!$AA$66</f>
        <v>221</v>
      </c>
      <c r="C1562" s="16">
        <f>'Tulokset-K5'!$AB$66</f>
        <v>2</v>
      </c>
      <c r="D1562" t="str">
        <f>'Tulokset-K5'!$Z$62</f>
        <v>Bay</v>
      </c>
    </row>
    <row r="1563" spans="1:4" x14ac:dyDescent="0.2">
      <c r="A1563" s="16" t="str">
        <f>'Tulokset-K5'!$Z$67</f>
        <v>Ahokas Jesse</v>
      </c>
      <c r="B1563" s="16">
        <f>'Tulokset-K5'!$AA$67</f>
        <v>269</v>
      </c>
      <c r="C1563" s="16">
        <f>'Tulokset-K5'!$AB$67</f>
        <v>2</v>
      </c>
      <c r="D1563" t="str">
        <f>'Tulokset-K5'!$Z$62</f>
        <v>Bay</v>
      </c>
    </row>
    <row r="1564" spans="1:4" x14ac:dyDescent="0.2">
      <c r="A1564" s="16" t="str">
        <f>'Tulokset-K5'!$Z$68</f>
        <v>Tonteri Juhani</v>
      </c>
      <c r="B1564" s="16">
        <f>'Tulokset-K5'!$AA$68</f>
        <v>234</v>
      </c>
      <c r="C1564" s="16">
        <f>'Tulokset-K5'!$AB$68</f>
        <v>2</v>
      </c>
      <c r="D1564" t="str">
        <f>'Tulokset-K5'!$Z$62</f>
        <v>Bay</v>
      </c>
    </row>
    <row r="1565" spans="1:4" x14ac:dyDescent="0.2">
      <c r="A1565" s="16" t="str">
        <f>'Tulokset-K5'!$AD$64</f>
        <v>Jähi Joonas</v>
      </c>
      <c r="B1565" s="16">
        <f>'Tulokset-K5'!$AE$64</f>
        <v>279</v>
      </c>
      <c r="C1565" s="16">
        <f>'Tulokset-K5'!$AF$64</f>
        <v>2</v>
      </c>
      <c r="D1565" t="str">
        <f>'Tulokset-K5'!$AD$62</f>
        <v>GB</v>
      </c>
    </row>
    <row r="1566" spans="1:4" x14ac:dyDescent="0.2">
      <c r="A1566" s="16" t="str">
        <f>'Tulokset-K5'!$AD$65</f>
        <v>Pajari Olli-Pekka</v>
      </c>
      <c r="B1566" s="16">
        <f>'Tulokset-K5'!$AE$65</f>
        <v>224</v>
      </c>
      <c r="C1566" s="16">
        <f>'Tulokset-K5'!$AF$65</f>
        <v>2</v>
      </c>
      <c r="D1566" t="str">
        <f>'Tulokset-K5'!$AD$62</f>
        <v>GB</v>
      </c>
    </row>
    <row r="1567" spans="1:4" x14ac:dyDescent="0.2">
      <c r="A1567" s="16" t="str">
        <f>'Tulokset-K5'!$AD$66</f>
        <v>Saikkala Leevi</v>
      </c>
      <c r="B1567" s="16">
        <f>'Tulokset-K5'!$AE$66</f>
        <v>147</v>
      </c>
      <c r="C1567" s="16">
        <f>'Tulokset-K5'!$AF$66</f>
        <v>0</v>
      </c>
      <c r="D1567" t="str">
        <f>'Tulokset-K5'!$AD$62</f>
        <v>GB</v>
      </c>
    </row>
    <row r="1568" spans="1:4" x14ac:dyDescent="0.2">
      <c r="A1568" s="16" t="str">
        <f>'Tulokset-K5'!$AD$67</f>
        <v>Puharinen Pyry</v>
      </c>
      <c r="B1568" s="16">
        <f>'Tulokset-K5'!$AE$67</f>
        <v>182</v>
      </c>
      <c r="C1568" s="16">
        <f>'Tulokset-K5'!$AF$67</f>
        <v>0</v>
      </c>
      <c r="D1568" t="str">
        <f>'Tulokset-K5'!$AD$62</f>
        <v>GB</v>
      </c>
    </row>
    <row r="1569" spans="1:4" x14ac:dyDescent="0.2">
      <c r="A1569" s="16" t="str">
        <f>'Tulokset-K5'!$AD$68</f>
        <v>Putkisto Teemu</v>
      </c>
      <c r="B1569" s="16">
        <f>'Tulokset-K5'!$AE$68</f>
        <v>193</v>
      </c>
      <c r="C1569" s="16">
        <f>'Tulokset-K5'!$AF$68</f>
        <v>0</v>
      </c>
      <c r="D1569" t="str">
        <f>'Tulokset-K5'!$AD$62</f>
        <v>GB</v>
      </c>
    </row>
    <row r="1570" spans="1:4" x14ac:dyDescent="0.2">
      <c r="A1570" s="16" t="str">
        <f>'Tulokset-K5'!$AH$9</f>
        <v>Hilokoski Karo</v>
      </c>
      <c r="B1570" s="16">
        <f>'Tulokset-K5'!$AI$9</f>
        <v>168</v>
      </c>
      <c r="C1570" s="16">
        <f>'Tulokset-K5'!$AJ$9</f>
        <v>0</v>
      </c>
      <c r="D1570" t="str">
        <f>'Tulokset-K5'!$AH$7</f>
        <v>Patteri</v>
      </c>
    </row>
    <row r="1571" spans="1:4" x14ac:dyDescent="0.2">
      <c r="A1571" s="16" t="str">
        <f>'Tulokset-K5'!$AH$10</f>
        <v>Javanainen Sami</v>
      </c>
      <c r="B1571" s="16">
        <f>'Tulokset-K5'!$AI$10</f>
        <v>203</v>
      </c>
      <c r="C1571" s="16">
        <f>'Tulokset-K5'!$AJ$10</f>
        <v>2</v>
      </c>
      <c r="D1571" t="str">
        <f>'Tulokset-K5'!$AH$7</f>
        <v>Patteri</v>
      </c>
    </row>
    <row r="1572" spans="1:4" x14ac:dyDescent="0.2">
      <c r="A1572" s="16" t="str">
        <f>'Tulokset-K5'!$AH$11</f>
        <v>Teivainen Tommi</v>
      </c>
      <c r="B1572" s="16">
        <f>'Tulokset-K5'!$AI$11</f>
        <v>169</v>
      </c>
      <c r="C1572" s="16">
        <f>'Tulokset-K5'!$AJ$11</f>
        <v>2</v>
      </c>
      <c r="D1572" t="str">
        <f>'Tulokset-K5'!$AH$7</f>
        <v>Patteri</v>
      </c>
    </row>
    <row r="1573" spans="1:4" x14ac:dyDescent="0.2">
      <c r="A1573" s="16" t="str">
        <f>'Tulokset-K5'!$AH$12</f>
        <v>Konttila Saku</v>
      </c>
      <c r="B1573" s="16">
        <f>'Tulokset-K5'!$AI$12</f>
        <v>177</v>
      </c>
      <c r="C1573" s="16">
        <f>'Tulokset-K5'!$AJ$12</f>
        <v>0</v>
      </c>
      <c r="D1573" t="str">
        <f>'Tulokset-K5'!$AH$7</f>
        <v>Patteri</v>
      </c>
    </row>
    <row r="1574" spans="1:4" x14ac:dyDescent="0.2">
      <c r="A1574" s="16" t="str">
        <f>'Tulokset-K5'!$AH$13</f>
        <v>Toivonen Toni</v>
      </c>
      <c r="B1574" s="16">
        <f>'Tulokset-K5'!$AI$13</f>
        <v>161</v>
      </c>
      <c r="C1574" s="16">
        <f>'Tulokset-K5'!$AJ$13</f>
        <v>0</v>
      </c>
      <c r="D1574" t="str">
        <f>'Tulokset-K5'!$AH$7</f>
        <v>Patteri</v>
      </c>
    </row>
    <row r="1575" spans="1:4" x14ac:dyDescent="0.2">
      <c r="A1575" s="16" t="str">
        <f>'Tulokset-K5'!$AL$9</f>
        <v>Hyytiä Tatu</v>
      </c>
      <c r="B1575" s="16">
        <f>'Tulokset-K5'!$AM$9</f>
        <v>233</v>
      </c>
      <c r="C1575" s="16">
        <f>'Tulokset-K5'!$AN$9</f>
        <v>2</v>
      </c>
      <c r="D1575" t="str">
        <f>'Tulokset-K5'!$AL$7</f>
        <v>WRB</v>
      </c>
    </row>
    <row r="1576" spans="1:4" x14ac:dyDescent="0.2">
      <c r="A1576" s="16" t="str">
        <f>'Tulokset-K5'!$AL$10</f>
        <v>Olsson Nico</v>
      </c>
      <c r="B1576" s="16">
        <f>'Tulokset-K5'!$AM$10</f>
        <v>197</v>
      </c>
      <c r="C1576" s="16">
        <f>'Tulokset-K5'!$AN$10</f>
        <v>0</v>
      </c>
      <c r="D1576" t="str">
        <f>'Tulokset-K5'!$AL$7</f>
        <v>WRB</v>
      </c>
    </row>
    <row r="1577" spans="1:4" x14ac:dyDescent="0.2">
      <c r="A1577" s="16" t="str">
        <f>'Tulokset-K5'!$AL$11</f>
        <v>Rusila Miika</v>
      </c>
      <c r="B1577" s="16">
        <f>'Tulokset-K5'!$AM$11</f>
        <v>142</v>
      </c>
      <c r="C1577" s="16">
        <f>'Tulokset-K5'!$AN$11</f>
        <v>0</v>
      </c>
      <c r="D1577" t="str">
        <f>'Tulokset-K5'!$AL$7</f>
        <v>WRB</v>
      </c>
    </row>
    <row r="1578" spans="1:4" x14ac:dyDescent="0.2">
      <c r="A1578" s="16" t="str">
        <f>'Tulokset-K5'!$AL$12</f>
        <v>Tissarinen Simon</v>
      </c>
      <c r="B1578" s="16">
        <f>'Tulokset-K5'!$AM$12</f>
        <v>228</v>
      </c>
      <c r="C1578" s="16">
        <f>'Tulokset-K5'!$AN$12</f>
        <v>2</v>
      </c>
      <c r="D1578" t="str">
        <f>'Tulokset-K5'!$AL$7</f>
        <v>WRB</v>
      </c>
    </row>
    <row r="1579" spans="1:4" x14ac:dyDescent="0.2">
      <c r="A1579" s="16" t="str">
        <f>'Tulokset-K5'!$AL$13</f>
        <v>Kivelä Riku-Petteri</v>
      </c>
      <c r="B1579" s="16">
        <f>'Tulokset-K5'!$AM$13</f>
        <v>181</v>
      </c>
      <c r="C1579" s="16">
        <f>'Tulokset-K5'!$AN$13</f>
        <v>2</v>
      </c>
      <c r="D1579" t="str">
        <f>'Tulokset-K5'!$AL$7</f>
        <v>WRB</v>
      </c>
    </row>
    <row r="1580" spans="1:4" x14ac:dyDescent="0.2">
      <c r="A1580" s="16" t="str">
        <f>'Tulokset-K5'!$AH$20</f>
        <v>Melanen Markus</v>
      </c>
      <c r="B1580" s="16">
        <f>'Tulokset-K5'!$AI$20</f>
        <v>190</v>
      </c>
      <c r="C1580" s="16">
        <f>'Tulokset-K5'!$AJ$20</f>
        <v>0</v>
      </c>
      <c r="D1580" t="str">
        <f>'Tulokset-K5'!$AH$18</f>
        <v>GH</v>
      </c>
    </row>
    <row r="1581" spans="1:4" x14ac:dyDescent="0.2">
      <c r="A1581" s="16" t="str">
        <f>'Tulokset-K5'!$AH$21</f>
        <v>Järvinen Tero</v>
      </c>
      <c r="B1581" s="16">
        <f>'Tulokset-K5'!$AI$21</f>
        <v>163</v>
      </c>
      <c r="C1581" s="16">
        <f>'Tulokset-K5'!$AJ$21</f>
        <v>0</v>
      </c>
      <c r="D1581" t="str">
        <f>'Tulokset-K5'!$AH$18</f>
        <v>GH</v>
      </c>
    </row>
    <row r="1582" spans="1:4" x14ac:dyDescent="0.2">
      <c r="A1582" s="16" t="str">
        <f>'Tulokset-K5'!$AH$22</f>
        <v>Päiviö Patrik</v>
      </c>
      <c r="B1582" s="16">
        <f>'Tulokset-K5'!$AI$22</f>
        <v>204</v>
      </c>
      <c r="C1582" s="16">
        <f>'Tulokset-K5'!$AJ$22</f>
        <v>2</v>
      </c>
      <c r="D1582" t="str">
        <f>'Tulokset-K5'!$AH$18</f>
        <v>GH</v>
      </c>
    </row>
    <row r="1583" spans="1:4" x14ac:dyDescent="0.2">
      <c r="A1583" s="16" t="str">
        <f>'Tulokset-K5'!$AH$23</f>
        <v>Partinen Risto</v>
      </c>
      <c r="B1583" s="16">
        <f>'Tulokset-K5'!$AI$23</f>
        <v>184</v>
      </c>
      <c r="C1583" s="16">
        <f>'Tulokset-K5'!$AJ$23</f>
        <v>0</v>
      </c>
      <c r="D1583" t="str">
        <f>'Tulokset-K5'!$AH$18</f>
        <v>GH</v>
      </c>
    </row>
    <row r="1584" spans="1:4" x14ac:dyDescent="0.2">
      <c r="A1584" s="16" t="str">
        <f>'Tulokset-K5'!$AH$24</f>
        <v>Mäenpää Jouni</v>
      </c>
      <c r="B1584" s="16">
        <f>'Tulokset-K5'!$AI$24</f>
        <v>192</v>
      </c>
      <c r="C1584" s="16">
        <f>'Tulokset-K5'!$AJ$24</f>
        <v>0</v>
      </c>
      <c r="D1584" t="str">
        <f>'Tulokset-K5'!$AH$18</f>
        <v>GH</v>
      </c>
    </row>
    <row r="1585" spans="1:4" x14ac:dyDescent="0.2">
      <c r="A1585" s="16" t="str">
        <f>'Tulokset-K5'!$AL$20</f>
        <v>Juselius Matti</v>
      </c>
      <c r="B1585" s="16">
        <f>'Tulokset-K5'!$AM$20</f>
        <v>206</v>
      </c>
      <c r="C1585" s="16">
        <f>'Tulokset-K5'!$AN$20</f>
        <v>2</v>
      </c>
      <c r="D1585" t="str">
        <f>'Tulokset-K5'!$AL$18</f>
        <v>RäMe</v>
      </c>
    </row>
    <row r="1586" spans="1:4" x14ac:dyDescent="0.2">
      <c r="A1586" s="16" t="str">
        <f>'Tulokset-K5'!$AL$21</f>
        <v>Huusko Kalle</v>
      </c>
      <c r="B1586" s="16">
        <f>'Tulokset-K5'!$AM$21</f>
        <v>190</v>
      </c>
      <c r="C1586" s="16">
        <f>'Tulokset-K5'!$AN$21</f>
        <v>2</v>
      </c>
      <c r="D1586" t="str">
        <f>'Tulokset-K5'!$AL$18</f>
        <v>RäMe</v>
      </c>
    </row>
    <row r="1587" spans="1:4" x14ac:dyDescent="0.2">
      <c r="A1587" s="16" t="str">
        <f>'Tulokset-K5'!$AL$22</f>
        <v>Mäyry Pekka</v>
      </c>
      <c r="B1587" s="16">
        <f>'Tulokset-K5'!$AM$22</f>
        <v>181</v>
      </c>
      <c r="C1587" s="16">
        <f>'Tulokset-K5'!$AN$22</f>
        <v>0</v>
      </c>
      <c r="D1587" t="str">
        <f>'Tulokset-K5'!$AL$18</f>
        <v>RäMe</v>
      </c>
    </row>
    <row r="1588" spans="1:4" x14ac:dyDescent="0.2">
      <c r="A1588" s="16" t="str">
        <f>'Tulokset-K5'!$AL$23</f>
        <v>Lindholm Jesse</v>
      </c>
      <c r="B1588" s="16">
        <f>'Tulokset-K5'!$AM$23</f>
        <v>208</v>
      </c>
      <c r="C1588" s="16">
        <f>'Tulokset-K5'!$AN$23</f>
        <v>2</v>
      </c>
      <c r="D1588" t="str">
        <f>'Tulokset-K5'!$AL$18</f>
        <v>RäMe</v>
      </c>
    </row>
    <row r="1589" spans="1:4" x14ac:dyDescent="0.2">
      <c r="A1589" s="16" t="str">
        <f>'Tulokset-K5'!$AL$24</f>
        <v>Halme Ari</v>
      </c>
      <c r="B1589" s="16">
        <f>'Tulokset-K5'!$AM$24</f>
        <v>222</v>
      </c>
      <c r="C1589" s="16">
        <f>'Tulokset-K5'!$AN$24</f>
        <v>2</v>
      </c>
      <c r="D1589" t="str">
        <f>'Tulokset-K5'!$AL$18</f>
        <v>RäMe</v>
      </c>
    </row>
    <row r="1590" spans="1:4" x14ac:dyDescent="0.2">
      <c r="A1590" s="16" t="str">
        <f>'Tulokset-K5'!$AH$31</f>
        <v>Jähi Joonas</v>
      </c>
      <c r="B1590" s="16">
        <f>'Tulokset-K5'!$AI$31</f>
        <v>179</v>
      </c>
      <c r="C1590" s="16">
        <f>'Tulokset-K5'!$AJ$31</f>
        <v>2</v>
      </c>
      <c r="D1590" t="str">
        <f>'Tulokset-K5'!$AH$29</f>
        <v>GB</v>
      </c>
    </row>
    <row r="1591" spans="1:4" x14ac:dyDescent="0.2">
      <c r="A1591" s="16" t="str">
        <f>'Tulokset-K5'!$AH$32</f>
        <v>Pajari Olli-Pekka</v>
      </c>
      <c r="B1591" s="16">
        <f>'Tulokset-K5'!$AI$32</f>
        <v>193</v>
      </c>
      <c r="C1591" s="16">
        <f>'Tulokset-K5'!$AJ$32</f>
        <v>0</v>
      </c>
      <c r="D1591" t="str">
        <f>'Tulokset-K5'!$AH$29</f>
        <v>GB</v>
      </c>
    </row>
    <row r="1592" spans="1:4" x14ac:dyDescent="0.2">
      <c r="A1592" s="16" t="str">
        <f>'Tulokset-K5'!$AH$33</f>
        <v>Saikkala Leevi</v>
      </c>
      <c r="B1592" s="16">
        <f>'Tulokset-K5'!$AI$33</f>
        <v>201</v>
      </c>
      <c r="C1592" s="16">
        <f>'Tulokset-K5'!$AJ$33</f>
        <v>2</v>
      </c>
      <c r="D1592" t="str">
        <f>'Tulokset-K5'!$AH$29</f>
        <v>GB</v>
      </c>
    </row>
    <row r="1593" spans="1:4" x14ac:dyDescent="0.2">
      <c r="A1593" s="16" t="str">
        <f>'Tulokset-K5'!$AH$34</f>
        <v>Puharinen Pyry</v>
      </c>
      <c r="B1593" s="16">
        <f>'Tulokset-K5'!$AI$34</f>
        <v>187</v>
      </c>
      <c r="C1593" s="16">
        <f>'Tulokset-K5'!$AJ$34</f>
        <v>0</v>
      </c>
      <c r="D1593" t="str">
        <f>'Tulokset-K5'!$AH$29</f>
        <v>GB</v>
      </c>
    </row>
    <row r="1594" spans="1:4" x14ac:dyDescent="0.2">
      <c r="A1594" s="16" t="str">
        <f>'Tulokset-K5'!$AH$35</f>
        <v>Putkisto Teemu</v>
      </c>
      <c r="B1594" s="16">
        <f>'Tulokset-K5'!$AI$35</f>
        <v>199</v>
      </c>
      <c r="C1594" s="16">
        <f>'Tulokset-K5'!$AJ$35</f>
        <v>2</v>
      </c>
      <c r="D1594" t="str">
        <f>'Tulokset-K5'!$AH$29</f>
        <v>GB</v>
      </c>
    </row>
    <row r="1595" spans="1:4" x14ac:dyDescent="0.2">
      <c r="A1595" s="16" t="str">
        <f>'Tulokset-K5'!$AL$31</f>
        <v>Broms Atte</v>
      </c>
      <c r="B1595" s="16">
        <f>'Tulokset-K5'!$AM$31</f>
        <v>175</v>
      </c>
      <c r="C1595" s="16">
        <f>'Tulokset-K5'!$AN$31</f>
        <v>0</v>
      </c>
      <c r="D1595" t="str">
        <f>'Tulokset-K5'!$AL$29</f>
        <v>TKK</v>
      </c>
    </row>
    <row r="1596" spans="1:4" x14ac:dyDescent="0.2">
      <c r="A1596" s="16" t="str">
        <f>'Tulokset-K5'!$AL$32</f>
        <v>Kivioja Lauri</v>
      </c>
      <c r="B1596" s="16">
        <f>'Tulokset-K5'!$AM$32</f>
        <v>207</v>
      </c>
      <c r="C1596" s="16">
        <f>'Tulokset-K5'!$AN$32</f>
        <v>2</v>
      </c>
      <c r="D1596" t="str">
        <f>'Tulokset-K5'!$AL$29</f>
        <v>TKK</v>
      </c>
    </row>
    <row r="1597" spans="1:4" x14ac:dyDescent="0.2">
      <c r="A1597" s="16" t="str">
        <f>'Tulokset-K5'!$AL$33</f>
        <v>Häggman Ville</v>
      </c>
      <c r="B1597" s="16">
        <f>'Tulokset-K5'!$AM$33</f>
        <v>172</v>
      </c>
      <c r="C1597" s="16">
        <f>'Tulokset-K5'!$AN$33</f>
        <v>0</v>
      </c>
      <c r="D1597" t="str">
        <f>'Tulokset-K5'!$AL$29</f>
        <v>TKK</v>
      </c>
    </row>
    <row r="1598" spans="1:4" x14ac:dyDescent="0.2">
      <c r="A1598" s="16" t="str">
        <f>'Tulokset-K5'!$AL$34</f>
        <v>Heinonen Markus</v>
      </c>
      <c r="B1598" s="16">
        <f>'Tulokset-K5'!$AM$34</f>
        <v>209</v>
      </c>
      <c r="C1598" s="16">
        <f>'Tulokset-K5'!$AN$34</f>
        <v>2</v>
      </c>
      <c r="D1598" t="str">
        <f>'Tulokset-K5'!$AL$29</f>
        <v>TKK</v>
      </c>
    </row>
    <row r="1599" spans="1:4" x14ac:dyDescent="0.2">
      <c r="A1599" s="16" t="str">
        <f>'Tulokset-K5'!$AL$35</f>
        <v>Salonen Petteri</v>
      </c>
      <c r="B1599" s="16">
        <f>'Tulokset-K5'!$AM$35</f>
        <v>178</v>
      </c>
      <c r="C1599" s="16">
        <f>'Tulokset-K5'!$AN$35</f>
        <v>0</v>
      </c>
      <c r="D1599" t="str">
        <f>'Tulokset-K5'!$AL$29</f>
        <v>TKK</v>
      </c>
    </row>
    <row r="1600" spans="1:4" x14ac:dyDescent="0.2">
      <c r="A1600" s="16" t="str">
        <f>'Tulokset-K5'!$AH$42</f>
        <v>Ranta Tony</v>
      </c>
      <c r="B1600" s="16">
        <f>'Tulokset-K5'!$AI$42</f>
        <v>175</v>
      </c>
      <c r="C1600" s="16">
        <f>'Tulokset-K5'!$AJ$42</f>
        <v>0</v>
      </c>
      <c r="D1600" t="str">
        <f>'Tulokset-K5'!$AH$40</f>
        <v>TPS</v>
      </c>
    </row>
    <row r="1601" spans="1:4" x14ac:dyDescent="0.2">
      <c r="A1601" s="16" t="str">
        <f>'Tulokset-K5'!$AH$43</f>
        <v>Oksanen Jere</v>
      </c>
      <c r="B1601" s="16">
        <f>'Tulokset-K5'!$AI$43</f>
        <v>163</v>
      </c>
      <c r="C1601" s="16">
        <f>'Tulokset-K5'!$AJ$43</f>
        <v>0</v>
      </c>
      <c r="D1601" t="str">
        <f>'Tulokset-K5'!$AH$40</f>
        <v>TPS</v>
      </c>
    </row>
    <row r="1602" spans="1:4" x14ac:dyDescent="0.2">
      <c r="A1602" s="16" t="str">
        <f>'Tulokset-K5'!$AH$44</f>
        <v>Oksman Karri</v>
      </c>
      <c r="B1602" s="16">
        <f>'Tulokset-K5'!$AI$44</f>
        <v>235</v>
      </c>
      <c r="C1602" s="16">
        <f>'Tulokset-K5'!$AJ$44</f>
        <v>2</v>
      </c>
      <c r="D1602" t="str">
        <f>'Tulokset-K5'!$AH$40</f>
        <v>TPS</v>
      </c>
    </row>
    <row r="1603" spans="1:4" x14ac:dyDescent="0.2">
      <c r="A1603" s="16" t="str">
        <f>'Tulokset-K5'!$AH$45</f>
        <v>Rikkola Juuso</v>
      </c>
      <c r="B1603" s="16">
        <f>'Tulokset-K5'!$AI$45</f>
        <v>198</v>
      </c>
      <c r="C1603" s="16">
        <f>'Tulokset-K5'!$AJ$45</f>
        <v>0</v>
      </c>
      <c r="D1603" t="str">
        <f>'Tulokset-K5'!$AH$40</f>
        <v>TPS</v>
      </c>
    </row>
    <row r="1604" spans="1:4" x14ac:dyDescent="0.2">
      <c r="A1604" s="16" t="str">
        <f>'Tulokset-K5'!$AH$46</f>
        <v>Valaranta Samu</v>
      </c>
      <c r="B1604" s="16">
        <f>'Tulokset-K5'!$AI$46</f>
        <v>190</v>
      </c>
      <c r="C1604" s="16">
        <f>'Tulokset-K5'!$AJ$46</f>
        <v>0</v>
      </c>
      <c r="D1604" t="str">
        <f>'Tulokset-K5'!$AH$40</f>
        <v>TPS</v>
      </c>
    </row>
    <row r="1605" spans="1:4" x14ac:dyDescent="0.2">
      <c r="A1605" s="16" t="str">
        <f>'Tulokset-K5'!$AL$42</f>
        <v>Juutilainen Lenni</v>
      </c>
      <c r="B1605" s="16">
        <f>'Tulokset-K5'!$AM$42</f>
        <v>216</v>
      </c>
      <c r="C1605" s="16">
        <f>'Tulokset-K5'!$AN$42</f>
        <v>2</v>
      </c>
      <c r="D1605" t="str">
        <f>'Tulokset-K5'!$AL$40</f>
        <v>Mainarit</v>
      </c>
    </row>
    <row r="1606" spans="1:4" x14ac:dyDescent="0.2">
      <c r="A1606" s="16" t="str">
        <f>'Tulokset-K5'!$AL$43</f>
        <v>Heino Mika</v>
      </c>
      <c r="B1606" s="16">
        <f>'Tulokset-K5'!$AM$43</f>
        <v>202</v>
      </c>
      <c r="C1606" s="16">
        <f>'Tulokset-K5'!$AN$43</f>
        <v>2</v>
      </c>
      <c r="D1606" t="str">
        <f>'Tulokset-K5'!$AL$40</f>
        <v>Mainarit</v>
      </c>
    </row>
    <row r="1607" spans="1:4" x14ac:dyDescent="0.2">
      <c r="A1607" s="16" t="str">
        <f>'Tulokset-K5'!$AL$44</f>
        <v>Väänänen Luukas</v>
      </c>
      <c r="B1607" s="16">
        <f>'Tulokset-K5'!$AM$44</f>
        <v>176</v>
      </c>
      <c r="C1607" s="16">
        <f>'Tulokset-K5'!$AN$44</f>
        <v>0</v>
      </c>
      <c r="D1607" t="str">
        <f>'Tulokset-K5'!$AL$40</f>
        <v>Mainarit</v>
      </c>
    </row>
    <row r="1608" spans="1:4" x14ac:dyDescent="0.2">
      <c r="A1608" s="16" t="str">
        <f>'Tulokset-K5'!$AL$45</f>
        <v>Jehkinen Joonas</v>
      </c>
      <c r="B1608" s="16">
        <f>'Tulokset-K5'!$AM$45</f>
        <v>232</v>
      </c>
      <c r="C1608" s="16">
        <f>'Tulokset-K5'!$AN$45</f>
        <v>2</v>
      </c>
      <c r="D1608" t="str">
        <f>'Tulokset-K5'!$AL$40</f>
        <v>Mainarit</v>
      </c>
    </row>
    <row r="1609" spans="1:4" x14ac:dyDescent="0.2">
      <c r="A1609" s="16" t="str">
        <f>'Tulokset-K5'!$AL$46</f>
        <v>Rissanen Juho</v>
      </c>
      <c r="B1609" s="16">
        <f>'Tulokset-K5'!$AM$46</f>
        <v>235</v>
      </c>
      <c r="C1609" s="16">
        <f>'Tulokset-K5'!$AN$46</f>
        <v>2</v>
      </c>
      <c r="D1609" t="str">
        <f>'Tulokset-K5'!$AL$40</f>
        <v>Mainarit</v>
      </c>
    </row>
    <row r="1610" spans="1:4" x14ac:dyDescent="0.2">
      <c r="A1610" s="16" t="str">
        <f>'Tulokset-K5'!$AH$53</f>
        <v>Ratia Jari</v>
      </c>
      <c r="B1610" s="16">
        <f>'Tulokset-K5'!$AI$53</f>
        <v>191</v>
      </c>
      <c r="C1610" s="16">
        <f>'Tulokset-K5'!$AJ$53</f>
        <v>0</v>
      </c>
      <c r="D1610" t="str">
        <f>'Tulokset-K5'!$AH$51</f>
        <v>Bay</v>
      </c>
    </row>
    <row r="1611" spans="1:4" x14ac:dyDescent="0.2">
      <c r="A1611" s="16" t="str">
        <f>'Tulokset-K5'!$AH$54</f>
        <v>Leskinen Roni</v>
      </c>
      <c r="B1611" s="16">
        <f>'Tulokset-K5'!$AI$54</f>
        <v>151</v>
      </c>
      <c r="C1611" s="16">
        <f>'Tulokset-K5'!$AJ$54</f>
        <v>0</v>
      </c>
      <c r="D1611" t="str">
        <f>'Tulokset-K5'!$AH$51</f>
        <v>Bay</v>
      </c>
    </row>
    <row r="1612" spans="1:4" x14ac:dyDescent="0.2">
      <c r="A1612" s="16" t="str">
        <f>'Tulokset-K5'!$AH$55</f>
        <v>Laine Henry</v>
      </c>
      <c r="B1612" s="16">
        <f>'Tulokset-K5'!$AI$55</f>
        <v>247</v>
      </c>
      <c r="C1612" s="16">
        <f>'Tulokset-K5'!$AJ$55</f>
        <v>2</v>
      </c>
      <c r="D1612" t="str">
        <f>'Tulokset-K5'!$AH$51</f>
        <v>Bay</v>
      </c>
    </row>
    <row r="1613" spans="1:4" x14ac:dyDescent="0.2">
      <c r="A1613" s="16" t="str">
        <f>'Tulokset-K5'!$AH$56</f>
        <v>Ahokas Jesse</v>
      </c>
      <c r="B1613" s="16">
        <f>'Tulokset-K5'!$AI$56</f>
        <v>212</v>
      </c>
      <c r="C1613" s="16">
        <f>'Tulokset-K5'!$AJ$56</f>
        <v>2</v>
      </c>
      <c r="D1613" t="str">
        <f>'Tulokset-K5'!$AH$51</f>
        <v>Bay</v>
      </c>
    </row>
    <row r="1614" spans="1:4" x14ac:dyDescent="0.2">
      <c r="A1614" s="16" t="str">
        <f>'Tulokset-K5'!$AH$57</f>
        <v>Tonteri Juhani</v>
      </c>
      <c r="B1614" s="16">
        <f>'Tulokset-K5'!$AI$57</f>
        <v>290</v>
      </c>
      <c r="C1614" s="16">
        <f>'Tulokset-K5'!$AJ$57</f>
        <v>2</v>
      </c>
      <c r="D1614" t="str">
        <f>'Tulokset-K5'!$AH$51</f>
        <v>Bay</v>
      </c>
    </row>
    <row r="1615" spans="1:4" x14ac:dyDescent="0.2">
      <c r="A1615" s="16" t="str">
        <f>'Tulokset-K5'!$AL$53</f>
        <v>Lönnroth Patrik</v>
      </c>
      <c r="B1615" s="16">
        <f>'Tulokset-K5'!$AM$53</f>
        <v>223</v>
      </c>
      <c r="C1615" s="16">
        <f>'Tulokset-K5'!$AN$53</f>
        <v>2</v>
      </c>
      <c r="D1615" t="str">
        <f>'Tulokset-K5'!$AL$51</f>
        <v>Mistral</v>
      </c>
    </row>
    <row r="1616" spans="1:4" x14ac:dyDescent="0.2">
      <c r="A1616" s="16" t="str">
        <f>'Tulokset-K5'!$AL$54</f>
        <v>Nurminen Jukka</v>
      </c>
      <c r="B1616" s="16">
        <f>'Tulokset-K5'!$AM$54</f>
        <v>204</v>
      </c>
      <c r="C1616" s="16">
        <f>'Tulokset-K5'!$AN$54</f>
        <v>2</v>
      </c>
      <c r="D1616" t="str">
        <f>'Tulokset-K5'!$AL$51</f>
        <v>Mistral</v>
      </c>
    </row>
    <row r="1617" spans="1:4" x14ac:dyDescent="0.2">
      <c r="A1617" s="16" t="str">
        <f>'Tulokset-K5'!$AL$55</f>
        <v>Tukiainen Antti</v>
      </c>
      <c r="B1617" s="16">
        <f>'Tulokset-K5'!$AM$55</f>
        <v>225</v>
      </c>
      <c r="C1617" s="16">
        <f>'Tulokset-K5'!$AN$55</f>
        <v>0</v>
      </c>
      <c r="D1617" t="str">
        <f>'Tulokset-K5'!$AL$51</f>
        <v>Mistral</v>
      </c>
    </row>
    <row r="1618" spans="1:4" x14ac:dyDescent="0.2">
      <c r="A1618" s="16" t="str">
        <f>'Tulokset-K5'!$AL$56</f>
        <v>Kahila Otso</v>
      </c>
      <c r="B1618" s="16">
        <f>'Tulokset-K5'!$AM$56</f>
        <v>147</v>
      </c>
      <c r="C1618" s="16">
        <f>'Tulokset-K5'!$AN$56</f>
        <v>0</v>
      </c>
      <c r="D1618" t="str">
        <f>'Tulokset-K5'!$AL$51</f>
        <v>Mistral</v>
      </c>
    </row>
    <row r="1619" spans="1:4" x14ac:dyDescent="0.2">
      <c r="A1619" s="16" t="str">
        <f>'Tulokset-K5'!$AL$57</f>
        <v>Lönnroth Magnus</v>
      </c>
      <c r="B1619" s="16">
        <f>'Tulokset-K5'!$AM$57</f>
        <v>173</v>
      </c>
      <c r="C1619" s="16">
        <f>'Tulokset-K5'!$AN$57</f>
        <v>0</v>
      </c>
      <c r="D1619" t="str">
        <f>'Tulokset-K5'!$AL$51</f>
        <v>Mistral</v>
      </c>
    </row>
    <row r="1620" spans="1:4" x14ac:dyDescent="0.2">
      <c r="A1620" s="16" t="str">
        <f>'Tulokset-K5'!$AH$64</f>
        <v>Oksanen Joni</v>
      </c>
      <c r="B1620" s="16">
        <f>'Tulokset-K5'!$AI$64</f>
        <v>196</v>
      </c>
      <c r="C1620" s="16">
        <f>'Tulokset-K5'!$AJ$64</f>
        <v>0</v>
      </c>
      <c r="D1620" t="str">
        <f>'Tulokset-K5'!$AH$62</f>
        <v>AllStars</v>
      </c>
    </row>
    <row r="1621" spans="1:4" x14ac:dyDescent="0.2">
      <c r="A1621" s="16" t="str">
        <f>'Tulokset-K5'!$AH$65</f>
        <v>Oksanen Mika</v>
      </c>
      <c r="B1621" s="16">
        <f>'Tulokset-K5'!$AI$65</f>
        <v>181</v>
      </c>
      <c r="C1621" s="16">
        <f>'Tulokset-K5'!$AJ$65</f>
        <v>2</v>
      </c>
      <c r="D1621" t="str">
        <f>'Tulokset-K5'!$AH$62</f>
        <v>AllStars</v>
      </c>
    </row>
    <row r="1622" spans="1:4" x14ac:dyDescent="0.2">
      <c r="A1622" s="16" t="str">
        <f>'Tulokset-K5'!$AH$66</f>
        <v>Järvinen Kimmo</v>
      </c>
      <c r="B1622" s="16">
        <f>'Tulokset-K5'!$AI$66</f>
        <v>180</v>
      </c>
      <c r="C1622" s="16">
        <f>'Tulokset-K5'!$AJ$66</f>
        <v>0</v>
      </c>
      <c r="D1622" t="str">
        <f>'Tulokset-K5'!$AH$62</f>
        <v>AllStars</v>
      </c>
    </row>
    <row r="1623" spans="1:4" x14ac:dyDescent="0.2">
      <c r="A1623" s="16" t="str">
        <f>'Tulokset-K5'!$AH$67</f>
        <v>Veijanen Markku</v>
      </c>
      <c r="B1623" s="16">
        <f>'Tulokset-K5'!$AI$67</f>
        <v>197</v>
      </c>
      <c r="C1623" s="16">
        <f>'Tulokset-K5'!$AJ$67</f>
        <v>0</v>
      </c>
      <c r="D1623" t="str">
        <f>'Tulokset-K5'!$AH$62</f>
        <v>AllStars</v>
      </c>
    </row>
    <row r="1624" spans="1:4" x14ac:dyDescent="0.2">
      <c r="A1624" s="16" t="str">
        <f>'Tulokset-K5'!$AH$68</f>
        <v>Oksanen Niko</v>
      </c>
      <c r="B1624" s="16">
        <f>'Tulokset-K5'!$AI$68</f>
        <v>236</v>
      </c>
      <c r="C1624" s="16">
        <f>'Tulokset-K5'!$AJ$68</f>
        <v>2</v>
      </c>
      <c r="D1624" t="str">
        <f>'Tulokset-K5'!$AH$62</f>
        <v>AllStars</v>
      </c>
    </row>
    <row r="1625" spans="1:4" x14ac:dyDescent="0.2">
      <c r="A1625" s="16" t="str">
        <f>'Tulokset-K5'!$AL$64</f>
        <v>Saarinen Paavo</v>
      </c>
      <c r="B1625" s="16">
        <f>'Tulokset-K5'!$AM$64</f>
        <v>208</v>
      </c>
      <c r="C1625" s="16">
        <f>'Tulokset-K5'!$AN$64</f>
        <v>2</v>
      </c>
      <c r="D1625" t="str">
        <f>'Tulokset-K5'!$AL$62</f>
        <v>BcStory</v>
      </c>
    </row>
    <row r="1626" spans="1:4" x14ac:dyDescent="0.2">
      <c r="A1626" s="16" t="str">
        <f>'Tulokset-K5'!$AL$65</f>
        <v>Salmi Lauri</v>
      </c>
      <c r="B1626" s="16">
        <f>'Tulokset-K5'!$AM$65</f>
        <v>157</v>
      </c>
      <c r="C1626" s="16">
        <f>'Tulokset-K5'!$AN$65</f>
        <v>0</v>
      </c>
      <c r="D1626" t="str">
        <f>'Tulokset-K5'!$AL$62</f>
        <v>BcStory</v>
      </c>
    </row>
    <row r="1627" spans="1:4" x14ac:dyDescent="0.2">
      <c r="A1627" s="16" t="str">
        <f>'Tulokset-K5'!$AL$66</f>
        <v>Keskiruokanen Markus</v>
      </c>
      <c r="B1627" s="16">
        <f>'Tulokset-K5'!$AM$66</f>
        <v>191</v>
      </c>
      <c r="C1627" s="16">
        <f>'Tulokset-K5'!$AN$66</f>
        <v>2</v>
      </c>
      <c r="D1627" t="str">
        <f>'Tulokset-K5'!$AL$62</f>
        <v>BcStory</v>
      </c>
    </row>
    <row r="1628" spans="1:4" x14ac:dyDescent="0.2">
      <c r="A1628" s="16" t="str">
        <f>'Tulokset-K5'!$AL$67</f>
        <v>Salomaa Kaaron</v>
      </c>
      <c r="B1628" s="16">
        <f>'Tulokset-K5'!$AM$67</f>
        <v>213</v>
      </c>
      <c r="C1628" s="16">
        <f>'Tulokset-K5'!$AN$67</f>
        <v>2</v>
      </c>
      <c r="D1628" t="str">
        <f>'Tulokset-K5'!$AL$62</f>
        <v>BcStory</v>
      </c>
    </row>
    <row r="1629" spans="1:4" x14ac:dyDescent="0.2">
      <c r="A1629" s="16" t="str">
        <f>'Tulokset-K5'!$AL$68</f>
        <v>Juutilainen Santtu</v>
      </c>
      <c r="B1629" s="16">
        <f>'Tulokset-K5'!$AM$68</f>
        <v>183</v>
      </c>
      <c r="C1629" s="16">
        <f>'Tulokset-K5'!$AN$68</f>
        <v>0</v>
      </c>
      <c r="D1629" t="str">
        <f>'Tulokset-K5'!$AL$62</f>
        <v>BcStory</v>
      </c>
    </row>
    <row r="1630" spans="1:4" x14ac:dyDescent="0.2">
      <c r="A1630" s="16" t="str">
        <f>'Tulokset-K5'!$AP$9</f>
        <v>Saarinen Paavo</v>
      </c>
      <c r="B1630" s="16">
        <f>'Tulokset-K5'!$AQ$9</f>
        <v>237</v>
      </c>
      <c r="C1630" s="16">
        <f>'Tulokset-K5'!$AR$9</f>
        <v>2</v>
      </c>
      <c r="D1630" t="str">
        <f>'Tulokset-K5'!$AP$7</f>
        <v>BcStory</v>
      </c>
    </row>
    <row r="1631" spans="1:4" x14ac:dyDescent="0.2">
      <c r="A1631" s="16" t="str">
        <f>'Tulokset-K5'!$AP$10</f>
        <v>Haldén Niko</v>
      </c>
      <c r="B1631" s="16">
        <f>'Tulokset-K5'!$AQ$10</f>
        <v>136</v>
      </c>
      <c r="C1631" s="16">
        <f>'Tulokset-K5'!$AR$10</f>
        <v>0</v>
      </c>
      <c r="D1631" t="str">
        <f>'Tulokset-K5'!$AP$7</f>
        <v>BcStory</v>
      </c>
    </row>
    <row r="1632" spans="1:4" x14ac:dyDescent="0.2">
      <c r="A1632" s="16" t="str">
        <f>'Tulokset-K5'!$AP$11</f>
        <v>Keskiruokanen Markus</v>
      </c>
      <c r="B1632" s="16">
        <f>'Tulokset-K5'!$AQ$11</f>
        <v>179</v>
      </c>
      <c r="C1632" s="16">
        <f>'Tulokset-K5'!$AR$11</f>
        <v>2</v>
      </c>
      <c r="D1632" t="str">
        <f>'Tulokset-K5'!$AP$7</f>
        <v>BcStory</v>
      </c>
    </row>
    <row r="1633" spans="1:4" x14ac:dyDescent="0.2">
      <c r="A1633" s="16" t="str">
        <f>'Tulokset-K5'!$AP$12</f>
        <v>Salomaa Kaaron</v>
      </c>
      <c r="B1633" s="16">
        <f>'Tulokset-K5'!$AQ$12</f>
        <v>202</v>
      </c>
      <c r="C1633" s="16">
        <f>'Tulokset-K5'!$AR$12</f>
        <v>2</v>
      </c>
      <c r="D1633" t="str">
        <f>'Tulokset-K5'!$AP$7</f>
        <v>BcStory</v>
      </c>
    </row>
    <row r="1634" spans="1:4" x14ac:dyDescent="0.2">
      <c r="A1634" s="16" t="str">
        <f>'Tulokset-K5'!$AP$13</f>
        <v>Juutilainen Santtu</v>
      </c>
      <c r="B1634" s="16">
        <f>'Tulokset-K5'!$AQ$13</f>
        <v>173</v>
      </c>
      <c r="C1634" s="16">
        <f>'Tulokset-K5'!$AR$13</f>
        <v>0</v>
      </c>
      <c r="D1634" t="str">
        <f>'Tulokset-K5'!$AP$7</f>
        <v>BcStory</v>
      </c>
    </row>
    <row r="1635" spans="1:4" x14ac:dyDescent="0.2">
      <c r="A1635" s="16" t="str">
        <f>'Tulokset-K5'!$AT$9</f>
        <v>Ranta Tony</v>
      </c>
      <c r="B1635" s="16">
        <f>'Tulokset-K5'!$AU$9</f>
        <v>203</v>
      </c>
      <c r="C1635" s="16">
        <f>'Tulokset-K5'!$AV$9</f>
        <v>0</v>
      </c>
      <c r="D1635" t="str">
        <f>'Tulokset-K5'!$AT$7</f>
        <v>TPS</v>
      </c>
    </row>
    <row r="1636" spans="1:4" x14ac:dyDescent="0.2">
      <c r="A1636" s="16" t="str">
        <f>'Tulokset-K5'!$AT$10</f>
        <v>Marjakangas Jarno</v>
      </c>
      <c r="B1636" s="16">
        <f>'Tulokset-K5'!$AU$10</f>
        <v>213</v>
      </c>
      <c r="C1636" s="16">
        <f>'Tulokset-K5'!$AV$10</f>
        <v>2</v>
      </c>
      <c r="D1636" t="str">
        <f>'Tulokset-K5'!$AT$7</f>
        <v>TPS</v>
      </c>
    </row>
    <row r="1637" spans="1:4" x14ac:dyDescent="0.2">
      <c r="A1637" s="16" t="str">
        <f>'Tulokset-K5'!$AT$11</f>
        <v>Oksman Karri</v>
      </c>
      <c r="B1637" s="16">
        <f>'Tulokset-K5'!$AU$11</f>
        <v>160</v>
      </c>
      <c r="C1637" s="16">
        <f>'Tulokset-K5'!$AV$11</f>
        <v>0</v>
      </c>
      <c r="D1637" t="str">
        <f>'Tulokset-K5'!$AT$7</f>
        <v>TPS</v>
      </c>
    </row>
    <row r="1638" spans="1:4" x14ac:dyDescent="0.2">
      <c r="A1638" s="16" t="str">
        <f>'Tulokset-K5'!$AT$12</f>
        <v>Rikkola Juuso</v>
      </c>
      <c r="B1638" s="16">
        <f>'Tulokset-K5'!$AU$12</f>
        <v>172</v>
      </c>
      <c r="C1638" s="16">
        <f>'Tulokset-K5'!$AV$12</f>
        <v>0</v>
      </c>
      <c r="D1638" t="str">
        <f>'Tulokset-K5'!$AT$7</f>
        <v>TPS</v>
      </c>
    </row>
    <row r="1639" spans="1:4" x14ac:dyDescent="0.2">
      <c r="A1639" s="16" t="str">
        <f>'Tulokset-K5'!$AT$13</f>
        <v>Valaranta Samu</v>
      </c>
      <c r="B1639" s="16">
        <f>'Tulokset-K5'!$AU$13</f>
        <v>233</v>
      </c>
      <c r="C1639" s="16">
        <f>'Tulokset-K5'!$AV$13</f>
        <v>2</v>
      </c>
      <c r="D1639" t="str">
        <f>'Tulokset-K5'!$AT$7</f>
        <v>TPS</v>
      </c>
    </row>
    <row r="1640" spans="1:4" x14ac:dyDescent="0.2">
      <c r="A1640" s="16" t="str">
        <f>'Tulokset-K5'!$AP$20</f>
        <v>Hilokoski Karo</v>
      </c>
      <c r="B1640" s="16">
        <f>'Tulokset-K5'!$AQ$20</f>
        <v>225</v>
      </c>
      <c r="C1640" s="16">
        <f>'Tulokset-K5'!$AR$20</f>
        <v>2</v>
      </c>
      <c r="D1640" t="str">
        <f>'Tulokset-K5'!$AP$18</f>
        <v>Patteri</v>
      </c>
    </row>
    <row r="1641" spans="1:4" x14ac:dyDescent="0.2">
      <c r="A1641" s="16" t="str">
        <f>'Tulokset-K5'!$AP$21</f>
        <v>Javanainen Sami</v>
      </c>
      <c r="B1641" s="16">
        <f>'Tulokset-K5'!$AQ$21</f>
        <v>192</v>
      </c>
      <c r="C1641" s="16">
        <f>'Tulokset-K5'!$AR$21</f>
        <v>0</v>
      </c>
      <c r="D1641" t="str">
        <f>'Tulokset-K5'!$AP$18</f>
        <v>Patteri</v>
      </c>
    </row>
    <row r="1642" spans="1:4" x14ac:dyDescent="0.2">
      <c r="A1642" s="16" t="str">
        <f>'Tulokset-K5'!$AP$22</f>
        <v>Ros Sebastian</v>
      </c>
      <c r="B1642" s="16">
        <f>'Tulokset-K5'!$AQ$22</f>
        <v>162</v>
      </c>
      <c r="C1642" s="16">
        <f>'Tulokset-K5'!$AR$22</f>
        <v>0</v>
      </c>
      <c r="D1642" t="str">
        <f>'Tulokset-K5'!$AP$18</f>
        <v>Patteri</v>
      </c>
    </row>
    <row r="1643" spans="1:4" x14ac:dyDescent="0.2">
      <c r="A1643" s="16" t="str">
        <f>'Tulokset-K5'!$AP$23</f>
        <v>Konttila Saku</v>
      </c>
      <c r="B1643" s="16">
        <f>'Tulokset-K5'!$AQ$23</f>
        <v>227</v>
      </c>
      <c r="C1643" s="16">
        <f>'Tulokset-K5'!$AR$23</f>
        <v>2</v>
      </c>
      <c r="D1643" t="str">
        <f>'Tulokset-K5'!$AP$18</f>
        <v>Patteri</v>
      </c>
    </row>
    <row r="1644" spans="1:4" x14ac:dyDescent="0.2">
      <c r="A1644" s="16" t="str">
        <f>'Tulokset-K5'!$AP$24</f>
        <v>Toivonen Toni</v>
      </c>
      <c r="B1644" s="16">
        <f>'Tulokset-K5'!$AQ$24</f>
        <v>201</v>
      </c>
      <c r="C1644" s="16">
        <f>'Tulokset-K5'!$AR$24</f>
        <v>2</v>
      </c>
      <c r="D1644" t="str">
        <f>'Tulokset-K5'!$AP$18</f>
        <v>Patteri</v>
      </c>
    </row>
    <row r="1645" spans="1:4" x14ac:dyDescent="0.2">
      <c r="A1645" s="16" t="str">
        <f>'Tulokset-K5'!$AT$20</f>
        <v>Broms Atte</v>
      </c>
      <c r="B1645" s="16">
        <f>'Tulokset-K5'!$AU$20</f>
        <v>190</v>
      </c>
      <c r="C1645" s="16">
        <f>'Tulokset-K5'!$AV$20</f>
        <v>0</v>
      </c>
      <c r="D1645" t="str">
        <f>'Tulokset-K5'!$AT$18</f>
        <v>TKK</v>
      </c>
    </row>
    <row r="1646" spans="1:4" x14ac:dyDescent="0.2">
      <c r="A1646" s="16" t="str">
        <f>'Tulokset-K5'!$AT$21</f>
        <v>Kivioja Lauri</v>
      </c>
      <c r="B1646" s="16">
        <f>'Tulokset-K5'!$AU$21</f>
        <v>222</v>
      </c>
      <c r="C1646" s="16">
        <f>'Tulokset-K5'!$AV$21</f>
        <v>2</v>
      </c>
      <c r="D1646" t="str">
        <f>'Tulokset-K5'!$AT$18</f>
        <v>TKK</v>
      </c>
    </row>
    <row r="1647" spans="1:4" x14ac:dyDescent="0.2">
      <c r="A1647" s="16" t="str">
        <f>'Tulokset-K5'!$AT$22</f>
        <v>Häggman Ville</v>
      </c>
      <c r="B1647" s="16">
        <f>'Tulokset-K5'!$AU$22</f>
        <v>181</v>
      </c>
      <c r="C1647" s="16">
        <f>'Tulokset-K5'!$AV$22</f>
        <v>2</v>
      </c>
      <c r="D1647" t="str">
        <f>'Tulokset-K5'!$AT$18</f>
        <v>TKK</v>
      </c>
    </row>
    <row r="1648" spans="1:4" x14ac:dyDescent="0.2">
      <c r="A1648" s="16" t="str">
        <f>'Tulokset-K5'!$AT$23</f>
        <v>Heinonen Markus</v>
      </c>
      <c r="B1648" s="16">
        <f>'Tulokset-K5'!$AU$23</f>
        <v>209</v>
      </c>
      <c r="C1648" s="16">
        <f>'Tulokset-K5'!$AV$23</f>
        <v>0</v>
      </c>
      <c r="D1648" t="str">
        <f>'Tulokset-K5'!$AT$18</f>
        <v>TKK</v>
      </c>
    </row>
    <row r="1649" spans="1:4" x14ac:dyDescent="0.2">
      <c r="A1649" s="16" t="str">
        <f>'Tulokset-K5'!$AT$24</f>
        <v>Salonen Petteri</v>
      </c>
      <c r="B1649" s="16">
        <f>'Tulokset-K5'!$AU$24</f>
        <v>166</v>
      </c>
      <c r="C1649" s="16">
        <f>'Tulokset-K5'!$AV$24</f>
        <v>0</v>
      </c>
      <c r="D1649" t="str">
        <f>'Tulokset-K5'!$AT$18</f>
        <v>TKK</v>
      </c>
    </row>
    <row r="1650" spans="1:4" x14ac:dyDescent="0.2">
      <c r="A1650" s="16" t="str">
        <f>'Tulokset-K5'!$AP$31</f>
        <v>Juutilainen Lenni</v>
      </c>
      <c r="B1650" s="16">
        <f>'Tulokset-K5'!$AQ$31</f>
        <v>190</v>
      </c>
      <c r="C1650" s="16">
        <f>'Tulokset-K5'!$AR$31</f>
        <v>0</v>
      </c>
      <c r="D1650" t="str">
        <f>'Tulokset-K5'!$AP$29</f>
        <v>Mainarit</v>
      </c>
    </row>
    <row r="1651" spans="1:4" x14ac:dyDescent="0.2">
      <c r="A1651" s="16" t="str">
        <f>'Tulokset-K5'!$AP$32</f>
        <v>Heino Mika</v>
      </c>
      <c r="B1651" s="16">
        <f>'Tulokset-K5'!$AQ$32</f>
        <v>181</v>
      </c>
      <c r="C1651" s="16">
        <f>'Tulokset-K5'!$AR$32</f>
        <v>0</v>
      </c>
      <c r="D1651" t="str">
        <f>'Tulokset-K5'!$AP$29</f>
        <v>Mainarit</v>
      </c>
    </row>
    <row r="1652" spans="1:4" x14ac:dyDescent="0.2">
      <c r="A1652" s="16" t="str">
        <f>'Tulokset-K5'!$AP$33</f>
        <v>Väänänen Luukas</v>
      </c>
      <c r="B1652" s="16">
        <f>'Tulokset-K5'!$AQ$33</f>
        <v>199</v>
      </c>
      <c r="C1652" s="16">
        <f>'Tulokset-K5'!$AR$33</f>
        <v>2</v>
      </c>
      <c r="D1652" t="str">
        <f>'Tulokset-K5'!$AP$29</f>
        <v>Mainarit</v>
      </c>
    </row>
    <row r="1653" spans="1:4" x14ac:dyDescent="0.2">
      <c r="A1653" s="16" t="str">
        <f>'Tulokset-K5'!$AP$34</f>
        <v>Jehkinen Joonas</v>
      </c>
      <c r="B1653" s="16">
        <f>'Tulokset-K5'!$AQ$34</f>
        <v>231</v>
      </c>
      <c r="C1653" s="16">
        <f>'Tulokset-K5'!$AR$34</f>
        <v>2</v>
      </c>
      <c r="D1653" t="str">
        <f>'Tulokset-K5'!$AP$29</f>
        <v>Mainarit</v>
      </c>
    </row>
    <row r="1654" spans="1:4" x14ac:dyDescent="0.2">
      <c r="A1654" s="16" t="str">
        <f>'Tulokset-K5'!$AP$35</f>
        <v>Rissanen Juho</v>
      </c>
      <c r="B1654" s="16">
        <f>'Tulokset-K5'!$AQ$35</f>
        <v>226</v>
      </c>
      <c r="C1654" s="16">
        <f>'Tulokset-K5'!$AR$35</f>
        <v>2</v>
      </c>
      <c r="D1654" t="str">
        <f>'Tulokset-K5'!$AP$29</f>
        <v>Mainarit</v>
      </c>
    </row>
    <row r="1655" spans="1:4" x14ac:dyDescent="0.2">
      <c r="A1655" s="16" t="str">
        <f>'Tulokset-K5'!$AT$31</f>
        <v>Ratia Jari</v>
      </c>
      <c r="B1655" s="16">
        <f>'Tulokset-K5'!$AU$31</f>
        <v>209</v>
      </c>
      <c r="C1655" s="16">
        <f>'Tulokset-K5'!$AV$31</f>
        <v>2</v>
      </c>
      <c r="D1655" t="str">
        <f>'Tulokset-K5'!$AT$29</f>
        <v>Bay</v>
      </c>
    </row>
    <row r="1656" spans="1:4" x14ac:dyDescent="0.2">
      <c r="A1656" s="16" t="str">
        <f>'Tulokset-K5'!$AT$32</f>
        <v>Leskinen Roni</v>
      </c>
      <c r="B1656" s="16">
        <f>'Tulokset-K5'!$AU$32</f>
        <v>233</v>
      </c>
      <c r="C1656" s="16">
        <f>'Tulokset-K5'!$AV$32</f>
        <v>2</v>
      </c>
      <c r="D1656" t="str">
        <f>'Tulokset-K5'!$AT$29</f>
        <v>Bay</v>
      </c>
    </row>
    <row r="1657" spans="1:4" x14ac:dyDescent="0.2">
      <c r="A1657" s="16" t="str">
        <f>'Tulokset-K5'!$AT$33</f>
        <v>Laine Henry</v>
      </c>
      <c r="B1657" s="16">
        <f>'Tulokset-K5'!$AU$33</f>
        <v>185</v>
      </c>
      <c r="C1657" s="16">
        <f>'Tulokset-K5'!$AV$33</f>
        <v>0</v>
      </c>
      <c r="D1657" t="str">
        <f>'Tulokset-K5'!$AT$29</f>
        <v>Bay</v>
      </c>
    </row>
    <row r="1658" spans="1:4" x14ac:dyDescent="0.2">
      <c r="A1658" s="16" t="str">
        <f>'Tulokset-K5'!$AT$34</f>
        <v>Ahokas Jesse</v>
      </c>
      <c r="B1658" s="16">
        <f>'Tulokset-K5'!$AU$34</f>
        <v>208</v>
      </c>
      <c r="C1658" s="16">
        <f>'Tulokset-K5'!$AV$34</f>
        <v>0</v>
      </c>
      <c r="D1658" t="str">
        <f>'Tulokset-K5'!$AT$29</f>
        <v>Bay</v>
      </c>
    </row>
    <row r="1659" spans="1:4" x14ac:dyDescent="0.2">
      <c r="A1659" s="16" t="str">
        <f>'Tulokset-K5'!$AT$35</f>
        <v>Tonteri Juhani</v>
      </c>
      <c r="B1659" s="16">
        <f>'Tulokset-K5'!$AU$35</f>
        <v>191</v>
      </c>
      <c r="C1659" s="16">
        <f>'Tulokset-K5'!$AV$35</f>
        <v>0</v>
      </c>
      <c r="D1659" t="str">
        <f>'Tulokset-K5'!$AT$29</f>
        <v>Bay</v>
      </c>
    </row>
    <row r="1660" spans="1:4" x14ac:dyDescent="0.2">
      <c r="A1660" s="16" t="str">
        <f>'Tulokset-K5'!$AP$42</f>
        <v>Juselius Matti</v>
      </c>
      <c r="B1660" s="16">
        <f>'Tulokset-K5'!$AQ$42</f>
        <v>205</v>
      </c>
      <c r="C1660" s="16">
        <f>'Tulokset-K5'!$AR$42</f>
        <v>0</v>
      </c>
      <c r="D1660" t="str">
        <f>'Tulokset-K5'!$AP$40</f>
        <v>RäMe</v>
      </c>
    </row>
    <row r="1661" spans="1:4" x14ac:dyDescent="0.2">
      <c r="A1661" s="16" t="str">
        <f>'Tulokset-K5'!$AP$43</f>
        <v>Huusko Kalle</v>
      </c>
      <c r="B1661" s="16">
        <f>'Tulokset-K5'!$AQ$43</f>
        <v>198</v>
      </c>
      <c r="C1661" s="16">
        <f>'Tulokset-K5'!$AR$43</f>
        <v>0</v>
      </c>
      <c r="D1661" t="str">
        <f>'Tulokset-K5'!$AP$40</f>
        <v>RäMe</v>
      </c>
    </row>
    <row r="1662" spans="1:4" x14ac:dyDescent="0.2">
      <c r="A1662" s="16" t="str">
        <f>'Tulokset-K5'!$AP$44</f>
        <v>Mäyry Pekka</v>
      </c>
      <c r="B1662" s="16">
        <f>'Tulokset-K5'!$AQ$44</f>
        <v>201</v>
      </c>
      <c r="C1662" s="16">
        <f>'Tulokset-K5'!$AR$44</f>
        <v>0</v>
      </c>
      <c r="D1662" t="str">
        <f>'Tulokset-K5'!$AP$40</f>
        <v>RäMe</v>
      </c>
    </row>
    <row r="1663" spans="1:4" x14ac:dyDescent="0.2">
      <c r="A1663" s="16" t="str">
        <f>'Tulokset-K5'!$AP$45</f>
        <v>Lindholm Jesse</v>
      </c>
      <c r="B1663" s="16">
        <f>'Tulokset-K5'!$AQ$45</f>
        <v>175</v>
      </c>
      <c r="C1663" s="16">
        <f>'Tulokset-K5'!$AR$45</f>
        <v>0</v>
      </c>
      <c r="D1663" t="str">
        <f>'Tulokset-K5'!$AP$40</f>
        <v>RäMe</v>
      </c>
    </row>
    <row r="1664" spans="1:4" x14ac:dyDescent="0.2">
      <c r="A1664" s="16" t="str">
        <f>'Tulokset-K5'!$AP$46</f>
        <v>Halme Ari</v>
      </c>
      <c r="B1664" s="16">
        <f>'Tulokset-K5'!$AQ$46</f>
        <v>193</v>
      </c>
      <c r="C1664" s="16">
        <f>'Tulokset-K5'!$AR$46</f>
        <v>0</v>
      </c>
      <c r="D1664" t="str">
        <f>'Tulokset-K5'!$AP$40</f>
        <v>RäMe</v>
      </c>
    </row>
    <row r="1665" spans="1:4" x14ac:dyDescent="0.2">
      <c r="A1665" s="16" t="str">
        <f>'Tulokset-K5'!$AT$42</f>
        <v>Jähi Joonas</v>
      </c>
      <c r="B1665" s="16">
        <f>'Tulokset-K5'!$AU$42</f>
        <v>231</v>
      </c>
      <c r="C1665" s="16">
        <f>'Tulokset-K5'!$AV$42</f>
        <v>2</v>
      </c>
      <c r="D1665" t="str">
        <f>'Tulokset-K5'!$AT$40</f>
        <v>GB</v>
      </c>
    </row>
    <row r="1666" spans="1:4" x14ac:dyDescent="0.2">
      <c r="A1666" s="16" t="str">
        <f>'Tulokset-K5'!$AT$43</f>
        <v>Pajari Olli-Pekka</v>
      </c>
      <c r="B1666" s="16">
        <f>'Tulokset-K5'!$AU$43</f>
        <v>199</v>
      </c>
      <c r="C1666" s="16">
        <f>'Tulokset-K5'!$AV$43</f>
        <v>2</v>
      </c>
      <c r="D1666" t="str">
        <f>'Tulokset-K5'!$AT$40</f>
        <v>GB</v>
      </c>
    </row>
    <row r="1667" spans="1:4" x14ac:dyDescent="0.2">
      <c r="A1667" s="16" t="str">
        <f>'Tulokset-K5'!$AT$44</f>
        <v>Saikkala Leevi</v>
      </c>
      <c r="B1667" s="16">
        <f>'Tulokset-K5'!$AU$44</f>
        <v>203</v>
      </c>
      <c r="C1667" s="16">
        <f>'Tulokset-K5'!$AV$44</f>
        <v>2</v>
      </c>
      <c r="D1667" t="str">
        <f>'Tulokset-K5'!$AT$40</f>
        <v>GB</v>
      </c>
    </row>
    <row r="1668" spans="1:4" x14ac:dyDescent="0.2">
      <c r="A1668" s="16" t="str">
        <f>'Tulokset-K5'!$AT$45</f>
        <v>Puharinen Pyry</v>
      </c>
      <c r="B1668" s="16">
        <f>'Tulokset-K5'!$AU$45</f>
        <v>188</v>
      </c>
      <c r="C1668" s="16">
        <f>'Tulokset-K5'!$AV$45</f>
        <v>2</v>
      </c>
      <c r="D1668" t="str">
        <f>'Tulokset-K5'!$AT$40</f>
        <v>GB</v>
      </c>
    </row>
    <row r="1669" spans="1:4" x14ac:dyDescent="0.2">
      <c r="A1669" s="16" t="str">
        <f>'Tulokset-K5'!$AT$46</f>
        <v>Putkisto Teemu</v>
      </c>
      <c r="B1669" s="16">
        <f>'Tulokset-K5'!$AU$46</f>
        <v>236</v>
      </c>
      <c r="C1669" s="16">
        <f>'Tulokset-K5'!$AV$46</f>
        <v>2</v>
      </c>
      <c r="D1669" t="str">
        <f>'Tulokset-K5'!$AT$40</f>
        <v>GB</v>
      </c>
    </row>
    <row r="1670" spans="1:4" x14ac:dyDescent="0.2">
      <c r="A1670" s="16" t="str">
        <f>'Tulokset-K5'!$AP$53</f>
        <v>Hyytiä Tatu</v>
      </c>
      <c r="B1670" s="16">
        <f>'Tulokset-K5'!$AQ$53</f>
        <v>194</v>
      </c>
      <c r="C1670" s="16">
        <f>'Tulokset-K5'!$AR$53</f>
        <v>0</v>
      </c>
      <c r="D1670" t="str">
        <f>'Tulokset-K5'!$AP$51</f>
        <v>WRB</v>
      </c>
    </row>
    <row r="1671" spans="1:4" x14ac:dyDescent="0.2">
      <c r="A1671" s="16" t="str">
        <f>'Tulokset-K5'!$AP$54</f>
        <v>Olsson Nico</v>
      </c>
      <c r="B1671" s="16">
        <f>'Tulokset-K5'!$AQ$54</f>
        <v>136</v>
      </c>
      <c r="C1671" s="16">
        <f>'Tulokset-K5'!$AR$54</f>
        <v>0</v>
      </c>
      <c r="D1671" t="str">
        <f>'Tulokset-K5'!$AP$51</f>
        <v>WRB</v>
      </c>
    </row>
    <row r="1672" spans="1:4" x14ac:dyDescent="0.2">
      <c r="A1672" s="16" t="str">
        <f>'Tulokset-K5'!$AP$55</f>
        <v>Röyttä Marko</v>
      </c>
      <c r="B1672" s="16">
        <f>'Tulokset-K5'!$AQ$55</f>
        <v>193</v>
      </c>
      <c r="C1672" s="16">
        <f>'Tulokset-K5'!$AR$55</f>
        <v>0</v>
      </c>
      <c r="D1672" t="str">
        <f>'Tulokset-K5'!$AP$51</f>
        <v>WRB</v>
      </c>
    </row>
    <row r="1673" spans="1:4" x14ac:dyDescent="0.2">
      <c r="A1673" s="16" t="str">
        <f>'Tulokset-K5'!$AP$56</f>
        <v>Tissarinen Simon</v>
      </c>
      <c r="B1673" s="16">
        <f>'Tulokset-K5'!$AQ$56</f>
        <v>268</v>
      </c>
      <c r="C1673" s="16">
        <f>'Tulokset-K5'!$AR$56</f>
        <v>2</v>
      </c>
      <c r="D1673" t="str">
        <f>'Tulokset-K5'!$AP$51</f>
        <v>WRB</v>
      </c>
    </row>
    <row r="1674" spans="1:4" x14ac:dyDescent="0.2">
      <c r="A1674" s="16" t="str">
        <f>'Tulokset-K5'!$AP$57</f>
        <v>Kivelä Riku-Petteri</v>
      </c>
      <c r="B1674" s="16">
        <f>'Tulokset-K5'!$AQ$57</f>
        <v>232</v>
      </c>
      <c r="C1674" s="16">
        <f>'Tulokset-K5'!$AR$57</f>
        <v>0</v>
      </c>
      <c r="D1674" t="str">
        <f>'Tulokset-K5'!$AP$51</f>
        <v>WRB</v>
      </c>
    </row>
    <row r="1675" spans="1:4" x14ac:dyDescent="0.2">
      <c r="A1675" s="16" t="str">
        <f>'Tulokset-K5'!$AT$53</f>
        <v>Oksanen Joni</v>
      </c>
      <c r="B1675" s="16">
        <f>'Tulokset-K5'!$AU$53</f>
        <v>228</v>
      </c>
      <c r="C1675" s="16">
        <f>'Tulokset-K5'!$AV$53</f>
        <v>2</v>
      </c>
      <c r="D1675" t="str">
        <f>'Tulokset-K5'!$AT$51</f>
        <v>AllStars</v>
      </c>
    </row>
    <row r="1676" spans="1:4" x14ac:dyDescent="0.2">
      <c r="A1676" s="16" t="str">
        <f>'Tulokset-K5'!$AT$54</f>
        <v>Oksanen Mika</v>
      </c>
      <c r="B1676" s="16">
        <f>'Tulokset-K5'!$AU$54</f>
        <v>190</v>
      </c>
      <c r="C1676" s="16">
        <f>'Tulokset-K5'!$AV$54</f>
        <v>2</v>
      </c>
      <c r="D1676" t="str">
        <f>'Tulokset-K5'!$AT$51</f>
        <v>AllStars</v>
      </c>
    </row>
    <row r="1677" spans="1:4" x14ac:dyDescent="0.2">
      <c r="A1677" s="16" t="str">
        <f>'Tulokset-K5'!$AT$55</f>
        <v>Järvinen Kimmo</v>
      </c>
      <c r="B1677" s="16">
        <f>'Tulokset-K5'!$AU$55</f>
        <v>216</v>
      </c>
      <c r="C1677" s="16">
        <f>'Tulokset-K5'!$AV$55</f>
        <v>2</v>
      </c>
      <c r="D1677" t="str">
        <f>'Tulokset-K5'!$AT$51</f>
        <v>AllStars</v>
      </c>
    </row>
    <row r="1678" spans="1:4" x14ac:dyDescent="0.2">
      <c r="A1678" s="16" t="str">
        <f>'Tulokset-K5'!$AT$56</f>
        <v>Veijanen Markku</v>
      </c>
      <c r="B1678" s="16">
        <f>'Tulokset-K5'!$AU$56</f>
        <v>235</v>
      </c>
      <c r="C1678" s="16">
        <f>'Tulokset-K5'!$AV$56</f>
        <v>0</v>
      </c>
      <c r="D1678" t="str">
        <f>'Tulokset-K5'!$AT$51</f>
        <v>AllStars</v>
      </c>
    </row>
    <row r="1679" spans="1:4" x14ac:dyDescent="0.2">
      <c r="A1679" s="16" t="str">
        <f>'Tulokset-K5'!$AT$57</f>
        <v>Oksanen Niko</v>
      </c>
      <c r="B1679" s="16">
        <f>'Tulokset-K5'!$AU$57</f>
        <v>267</v>
      </c>
      <c r="C1679" s="16">
        <f>'Tulokset-K5'!$AV$57</f>
        <v>2</v>
      </c>
      <c r="D1679" t="str">
        <f>'Tulokset-K5'!$AT$51</f>
        <v>AllStars</v>
      </c>
    </row>
    <row r="1680" spans="1:4" x14ac:dyDescent="0.2">
      <c r="A1680" s="16" t="str">
        <f>'Tulokset-K5'!$AP$64</f>
        <v>Lönnroth Patrik</v>
      </c>
      <c r="B1680" s="16">
        <f>'Tulokset-K5'!$AQ$64</f>
        <v>223</v>
      </c>
      <c r="C1680" s="16">
        <f>'Tulokset-K5'!$AR$64</f>
        <v>2</v>
      </c>
      <c r="D1680" t="str">
        <f>'Tulokset-K5'!$AP$62</f>
        <v>Mistral</v>
      </c>
    </row>
    <row r="1681" spans="1:4" x14ac:dyDescent="0.2">
      <c r="A1681" s="16" t="str">
        <f>'Tulokset-K5'!$AP$65</f>
        <v>Nurminen Jukka</v>
      </c>
      <c r="B1681" s="16">
        <f>'Tulokset-K5'!$AQ$65</f>
        <v>159</v>
      </c>
      <c r="C1681" s="16">
        <f>'Tulokset-K5'!$AR$65</f>
        <v>0</v>
      </c>
      <c r="D1681" t="str">
        <f>'Tulokset-K5'!$AP$62</f>
        <v>Mistral</v>
      </c>
    </row>
    <row r="1682" spans="1:4" x14ac:dyDescent="0.2">
      <c r="A1682" s="16" t="str">
        <f>'Tulokset-K5'!$AP$66</f>
        <v>Tukiainen Antti</v>
      </c>
      <c r="B1682" s="16">
        <f>'Tulokset-K5'!$AQ$66</f>
        <v>194</v>
      </c>
      <c r="C1682" s="16">
        <f>'Tulokset-K5'!$AR$66</f>
        <v>0</v>
      </c>
      <c r="D1682" t="str">
        <f>'Tulokset-K5'!$AP$62</f>
        <v>Mistral</v>
      </c>
    </row>
    <row r="1683" spans="1:4" x14ac:dyDescent="0.2">
      <c r="A1683" s="16" t="str">
        <f>'Tulokset-K5'!$AP$67</f>
        <v>Kahila Otso</v>
      </c>
      <c r="B1683" s="16">
        <f>'Tulokset-K5'!$AQ$67</f>
        <v>192</v>
      </c>
      <c r="C1683" s="16">
        <f>'Tulokset-K5'!$AR$67</f>
        <v>2</v>
      </c>
      <c r="D1683" t="str">
        <f>'Tulokset-K5'!$AP$62</f>
        <v>Mistral</v>
      </c>
    </row>
    <row r="1684" spans="1:4" x14ac:dyDescent="0.2">
      <c r="A1684" s="16" t="str">
        <f>'Tulokset-K5'!$AP$68</f>
        <v>Lönnroth Magnus</v>
      </c>
      <c r="B1684" s="16">
        <f>'Tulokset-K5'!$AQ$68</f>
        <v>252</v>
      </c>
      <c r="C1684" s="16">
        <f>'Tulokset-K5'!$AR$68</f>
        <v>2</v>
      </c>
      <c r="D1684" t="str">
        <f>'Tulokset-K5'!$AP$62</f>
        <v>Mistral</v>
      </c>
    </row>
    <row r="1685" spans="1:4" x14ac:dyDescent="0.2">
      <c r="A1685" s="16" t="str">
        <f>'Tulokset-K5'!$AT$64</f>
        <v>Melanen Markus</v>
      </c>
      <c r="B1685" s="16">
        <f>'Tulokset-K5'!$AU$64</f>
        <v>181</v>
      </c>
      <c r="C1685" s="16">
        <f>'Tulokset-K5'!$AV$64</f>
        <v>0</v>
      </c>
      <c r="D1685" t="str">
        <f>'Tulokset-K5'!$AT$62</f>
        <v>GH</v>
      </c>
    </row>
    <row r="1686" spans="1:4" x14ac:dyDescent="0.2">
      <c r="A1686" s="16" t="str">
        <f>'Tulokset-K5'!$AT$65</f>
        <v>Hietarinne Klaus-Kristian</v>
      </c>
      <c r="B1686" s="16">
        <f>'Tulokset-K5'!$AU$65</f>
        <v>200</v>
      </c>
      <c r="C1686" s="16">
        <f>'Tulokset-K5'!$AV$65</f>
        <v>2</v>
      </c>
      <c r="D1686" t="str">
        <f>'Tulokset-K5'!$AT$62</f>
        <v>GH</v>
      </c>
    </row>
    <row r="1687" spans="1:4" x14ac:dyDescent="0.2">
      <c r="A1687" s="16" t="str">
        <f>'Tulokset-K5'!$AT$66</f>
        <v>Päiviö Patrik</v>
      </c>
      <c r="B1687" s="16">
        <f>'Tulokset-K5'!$AU$66</f>
        <v>247</v>
      </c>
      <c r="C1687" s="16">
        <f>'Tulokset-K5'!$AV$66</f>
        <v>2</v>
      </c>
      <c r="D1687" t="str">
        <f>'Tulokset-K5'!$AT$62</f>
        <v>GH</v>
      </c>
    </row>
    <row r="1688" spans="1:4" x14ac:dyDescent="0.2">
      <c r="A1688" s="16" t="str">
        <f>'Tulokset-K5'!$AT$67</f>
        <v>Partinen Risto</v>
      </c>
      <c r="B1688" s="16">
        <f>'Tulokset-K5'!$AU$67</f>
        <v>162</v>
      </c>
      <c r="C1688" s="16">
        <f>'Tulokset-K5'!$AV$67</f>
        <v>0</v>
      </c>
      <c r="D1688" t="str">
        <f>'Tulokset-K5'!$AT$62</f>
        <v>GH</v>
      </c>
    </row>
    <row r="1689" spans="1:4" ht="13.5" thickBot="1" x14ac:dyDescent="0.25">
      <c r="A1689" s="25" t="str">
        <f>'Tulokset-K5'!$AT$68</f>
        <v>Mäenpää Jouni</v>
      </c>
      <c r="B1689" s="25">
        <f>'Tulokset-K5'!$AU$68</f>
        <v>171</v>
      </c>
      <c r="C1689" s="25">
        <f>'Tulokset-K5'!$AV$68</f>
        <v>0</v>
      </c>
      <c r="D1689" s="24" t="str">
        <f>'Tulokset-K5'!$AT$62</f>
        <v>GH</v>
      </c>
    </row>
    <row r="1690" spans="1:4" x14ac:dyDescent="0.2">
      <c r="A1690" s="16" t="str">
        <f>'Tulokset-K6'!$B$9</f>
        <v>Partinen Risto</v>
      </c>
      <c r="B1690" s="16">
        <f>'Tulokset-K6'!$C$9</f>
        <v>162</v>
      </c>
      <c r="C1690" s="16">
        <f>'Tulokset-K6'!$D$9</f>
        <v>0</v>
      </c>
      <c r="D1690" t="str">
        <f>'Tulokset-K6'!$B$7</f>
        <v>GH</v>
      </c>
    </row>
    <row r="1691" spans="1:4" x14ac:dyDescent="0.2">
      <c r="A1691" s="16" t="str">
        <f>'Tulokset-K6'!$B$10</f>
        <v>Päiviö Patrik</v>
      </c>
      <c r="B1691" s="16">
        <f>'Tulokset-K6'!$C$10</f>
        <v>157</v>
      </c>
      <c r="C1691" s="16">
        <f>'Tulokset-K6'!$D$10</f>
        <v>0</v>
      </c>
      <c r="D1691" t="str">
        <f>'Tulokset-K6'!$B$7</f>
        <v>GH</v>
      </c>
    </row>
    <row r="1692" spans="1:4" x14ac:dyDescent="0.2">
      <c r="A1692" s="16" t="str">
        <f>'Tulokset-K6'!$B$11</f>
        <v>Mäenpää Jouni</v>
      </c>
      <c r="B1692" s="16">
        <f>'Tulokset-K6'!$C$11</f>
        <v>152</v>
      </c>
      <c r="C1692" s="16">
        <f>'Tulokset-K6'!$D$11</f>
        <v>0</v>
      </c>
      <c r="D1692" t="str">
        <f>'Tulokset-K6'!$B$7</f>
        <v>GH</v>
      </c>
    </row>
    <row r="1693" spans="1:4" x14ac:dyDescent="0.2">
      <c r="A1693" s="16" t="str">
        <f>'Tulokset-K6'!$B$12</f>
        <v>Melanen Markus</v>
      </c>
      <c r="B1693" s="16">
        <f>'Tulokset-K6'!$C$12</f>
        <v>177</v>
      </c>
      <c r="C1693" s="16">
        <f>'Tulokset-K6'!$D$12</f>
        <v>0</v>
      </c>
      <c r="D1693" t="str">
        <f>'Tulokset-K6'!$B$7</f>
        <v>GH</v>
      </c>
    </row>
    <row r="1694" spans="1:4" x14ac:dyDescent="0.2">
      <c r="A1694" s="16" t="str">
        <f>'Tulokset-K6'!$B$13</f>
        <v>Järvinen Tero</v>
      </c>
      <c r="B1694" s="16">
        <f>'Tulokset-K6'!$C$13</f>
        <v>226</v>
      </c>
      <c r="C1694" s="16">
        <f>'Tulokset-K6'!$D$13</f>
        <v>2</v>
      </c>
      <c r="D1694" t="str">
        <f>'Tulokset-K6'!$B$7</f>
        <v>GH</v>
      </c>
    </row>
    <row r="1695" spans="1:4" x14ac:dyDescent="0.2">
      <c r="A1695" s="16" t="str">
        <f>'Tulokset-K6'!$F$9</f>
        <v>Aalto Lassi</v>
      </c>
      <c r="B1695" s="16">
        <f>'Tulokset-K6'!$G$9</f>
        <v>233</v>
      </c>
      <c r="C1695" s="16">
        <f>'Tulokset-K6'!$H$9</f>
        <v>2</v>
      </c>
      <c r="D1695" t="str">
        <f>'Tulokset-K6'!$F$7</f>
        <v>Bay</v>
      </c>
    </row>
    <row r="1696" spans="1:4" x14ac:dyDescent="0.2">
      <c r="A1696" s="16" t="str">
        <f>'Tulokset-K6'!$F$10</f>
        <v>Leskinen Roni</v>
      </c>
      <c r="B1696" s="16">
        <f>'Tulokset-K6'!$G$10</f>
        <v>265</v>
      </c>
      <c r="C1696" s="16">
        <f>'Tulokset-K6'!$H$10</f>
        <v>2</v>
      </c>
      <c r="D1696" t="str">
        <f>'Tulokset-K6'!$F$7</f>
        <v>Bay</v>
      </c>
    </row>
    <row r="1697" spans="1:4" x14ac:dyDescent="0.2">
      <c r="A1697" s="16" t="str">
        <f>'Tulokset-K6'!$F$11</f>
        <v>Laine Henry</v>
      </c>
      <c r="B1697" s="16">
        <f>'Tulokset-K6'!$G$11</f>
        <v>204</v>
      </c>
      <c r="C1697" s="16">
        <f>'Tulokset-K6'!$H$11</f>
        <v>2</v>
      </c>
      <c r="D1697" t="str">
        <f>'Tulokset-K6'!$F$7</f>
        <v>Bay</v>
      </c>
    </row>
    <row r="1698" spans="1:4" x14ac:dyDescent="0.2">
      <c r="A1698" s="16" t="str">
        <f>'Tulokset-K6'!$F$12</f>
        <v>Ahokas Jesse</v>
      </c>
      <c r="B1698" s="16">
        <f>'Tulokset-K6'!$G$12</f>
        <v>192</v>
      </c>
      <c r="C1698" s="16">
        <f>'Tulokset-K6'!$H$12</f>
        <v>2</v>
      </c>
      <c r="D1698" t="str">
        <f>'Tulokset-K6'!$F$7</f>
        <v>Bay</v>
      </c>
    </row>
    <row r="1699" spans="1:4" x14ac:dyDescent="0.2">
      <c r="A1699" s="16" t="str">
        <f>'Tulokset-K6'!$F$13</f>
        <v>Tonteri Juhani</v>
      </c>
      <c r="B1699" s="16">
        <f>'Tulokset-K6'!$G$13</f>
        <v>187</v>
      </c>
      <c r="C1699" s="16">
        <f>'Tulokset-K6'!$H$13</f>
        <v>0</v>
      </c>
      <c r="D1699" t="str">
        <f>'Tulokset-K6'!$F$7</f>
        <v>Bay</v>
      </c>
    </row>
    <row r="1700" spans="1:4" x14ac:dyDescent="0.2">
      <c r="A1700" s="16" t="str">
        <f>'Tulokset-K6'!$B$20</f>
        <v>Oksanen Joni</v>
      </c>
      <c r="B1700" s="16">
        <f>'Tulokset-K6'!$C$20</f>
        <v>180</v>
      </c>
      <c r="C1700" s="16">
        <f>'Tulokset-K6'!$D$20</f>
        <v>0</v>
      </c>
      <c r="D1700" t="str">
        <f>'Tulokset-K6'!$B$18</f>
        <v>AllStars</v>
      </c>
    </row>
    <row r="1701" spans="1:4" x14ac:dyDescent="0.2">
      <c r="A1701" s="16" t="str">
        <f>'Tulokset-K6'!$B$21</f>
        <v>Oksanen Mika</v>
      </c>
      <c r="B1701" s="16">
        <f>'Tulokset-K6'!$C$21</f>
        <v>212</v>
      </c>
      <c r="C1701" s="16">
        <f>'Tulokset-K6'!$D$21</f>
        <v>0</v>
      </c>
      <c r="D1701" t="str">
        <f>'Tulokset-K6'!$B$18</f>
        <v>AllStars</v>
      </c>
    </row>
    <row r="1702" spans="1:4" x14ac:dyDescent="0.2">
      <c r="A1702" s="16" t="str">
        <f>'Tulokset-K6'!$B$22</f>
        <v>Järvinen Kimmo</v>
      </c>
      <c r="B1702" s="16">
        <f>'Tulokset-K6'!$C$22</f>
        <v>166</v>
      </c>
      <c r="C1702" s="16">
        <f>'Tulokset-K6'!$D$22</f>
        <v>0</v>
      </c>
      <c r="D1702" t="str">
        <f>'Tulokset-K6'!$B$18</f>
        <v>AllStars</v>
      </c>
    </row>
    <row r="1703" spans="1:4" x14ac:dyDescent="0.2">
      <c r="A1703" s="16" t="str">
        <f>'Tulokset-K6'!$B$23</f>
        <v>Veijanen Markku</v>
      </c>
      <c r="B1703" s="16">
        <f>'Tulokset-K6'!$C$23</f>
        <v>199</v>
      </c>
      <c r="C1703" s="16">
        <f>'Tulokset-K6'!$D$23</f>
        <v>0</v>
      </c>
      <c r="D1703" t="str">
        <f>'Tulokset-K6'!$B$18</f>
        <v>AllStars</v>
      </c>
    </row>
    <row r="1704" spans="1:4" x14ac:dyDescent="0.2">
      <c r="A1704" s="16" t="str">
        <f>'Tulokset-K6'!$B$24</f>
        <v>Oksanen Niko</v>
      </c>
      <c r="B1704" s="16">
        <f>'Tulokset-K6'!$C$24</f>
        <v>192</v>
      </c>
      <c r="C1704" s="16">
        <f>'Tulokset-K6'!$D$24</f>
        <v>0</v>
      </c>
      <c r="D1704" t="str">
        <f>'Tulokset-K6'!$B$18</f>
        <v>AllStars</v>
      </c>
    </row>
    <row r="1705" spans="1:4" x14ac:dyDescent="0.2">
      <c r="A1705" s="16" t="str">
        <f>'Tulokset-K6'!$F$20</f>
        <v>Ranta Tony</v>
      </c>
      <c r="B1705" s="16">
        <f>'Tulokset-K6'!$G$20</f>
        <v>210</v>
      </c>
      <c r="C1705" s="16">
        <f>'Tulokset-K6'!$H$20</f>
        <v>2</v>
      </c>
      <c r="D1705" t="str">
        <f>'Tulokset-K6'!$F$18</f>
        <v>TPS</v>
      </c>
    </row>
    <row r="1706" spans="1:4" x14ac:dyDescent="0.2">
      <c r="A1706" s="16" t="str">
        <f>'Tulokset-K6'!$F$21</f>
        <v>Marjakangas Jarno</v>
      </c>
      <c r="B1706" s="16">
        <f>'Tulokset-K6'!$G$21</f>
        <v>226</v>
      </c>
      <c r="C1706" s="16">
        <f>'Tulokset-K6'!$H$21</f>
        <v>2</v>
      </c>
      <c r="D1706" t="str">
        <f>'Tulokset-K6'!$F$18</f>
        <v>TPS</v>
      </c>
    </row>
    <row r="1707" spans="1:4" x14ac:dyDescent="0.2">
      <c r="A1707" s="16" t="str">
        <f>'Tulokset-K6'!$F$22</f>
        <v>Oksman Karri</v>
      </c>
      <c r="B1707" s="16">
        <f>'Tulokset-K6'!$G$22</f>
        <v>206</v>
      </c>
      <c r="C1707" s="16">
        <f>'Tulokset-K6'!$H$22</f>
        <v>2</v>
      </c>
      <c r="D1707" t="str">
        <f>'Tulokset-K6'!$F$18</f>
        <v>TPS</v>
      </c>
    </row>
    <row r="1708" spans="1:4" x14ac:dyDescent="0.2">
      <c r="A1708" s="16" t="str">
        <f>'Tulokset-K6'!$F$23</f>
        <v>Valaranta Samu</v>
      </c>
      <c r="B1708" s="16">
        <f>'Tulokset-K6'!$G$23</f>
        <v>215</v>
      </c>
      <c r="C1708" s="16">
        <f>'Tulokset-K6'!$H$23</f>
        <v>2</v>
      </c>
      <c r="D1708" t="str">
        <f>'Tulokset-K6'!$F$18</f>
        <v>TPS</v>
      </c>
    </row>
    <row r="1709" spans="1:4" x14ac:dyDescent="0.2">
      <c r="A1709" s="16" t="str">
        <f>'Tulokset-K6'!$F$24</f>
        <v>Rikkola Juuso</v>
      </c>
      <c r="B1709" s="16">
        <f>'Tulokset-K6'!$G$24</f>
        <v>228</v>
      </c>
      <c r="C1709" s="16">
        <f>'Tulokset-K6'!$H$24</f>
        <v>2</v>
      </c>
      <c r="D1709" t="str">
        <f>'Tulokset-K6'!$F$18</f>
        <v>TPS</v>
      </c>
    </row>
    <row r="1710" spans="1:4" x14ac:dyDescent="0.2">
      <c r="A1710" s="16" t="str">
        <f>'Tulokset-K6'!$B$31</f>
        <v>Juselius Matti</v>
      </c>
      <c r="B1710" s="16">
        <f>'Tulokset-K6'!$C$31</f>
        <v>233</v>
      </c>
      <c r="C1710" s="16">
        <f>'Tulokset-K6'!$D$31</f>
        <v>2</v>
      </c>
      <c r="D1710" t="str">
        <f>'Tulokset-K6'!$B$29</f>
        <v>RäMe</v>
      </c>
    </row>
    <row r="1711" spans="1:4" x14ac:dyDescent="0.2">
      <c r="A1711" s="16" t="str">
        <f>'Tulokset-K6'!$B$32</f>
        <v>Huusko Kalle</v>
      </c>
      <c r="B1711" s="16">
        <f>'Tulokset-K6'!$C$32</f>
        <v>209</v>
      </c>
      <c r="C1711" s="16">
        <f>'Tulokset-K6'!$D$32</f>
        <v>2</v>
      </c>
      <c r="D1711" t="str">
        <f>'Tulokset-K6'!$B$29</f>
        <v>RäMe</v>
      </c>
    </row>
    <row r="1712" spans="1:4" x14ac:dyDescent="0.2">
      <c r="A1712" s="16" t="str">
        <f>'Tulokset-K6'!$B$33</f>
        <v>Hyrkkö Eemil</v>
      </c>
      <c r="B1712" s="16">
        <f>'Tulokset-K6'!$C$33</f>
        <v>194</v>
      </c>
      <c r="C1712" s="16">
        <f>'Tulokset-K6'!$D$33</f>
        <v>2</v>
      </c>
      <c r="D1712" t="str">
        <f>'Tulokset-K6'!$B$29</f>
        <v>RäMe</v>
      </c>
    </row>
    <row r="1713" spans="1:4" x14ac:dyDescent="0.2">
      <c r="A1713" s="16" t="str">
        <f>'Tulokset-K6'!$B$34</f>
        <v>Lindholm Jesse</v>
      </c>
      <c r="B1713" s="16">
        <f>'Tulokset-K6'!$C$34</f>
        <v>170</v>
      </c>
      <c r="C1713" s="16">
        <f>'Tulokset-K6'!$D$34</f>
        <v>0</v>
      </c>
      <c r="D1713" t="str">
        <f>'Tulokset-K6'!$B$29</f>
        <v>RäMe</v>
      </c>
    </row>
    <row r="1714" spans="1:4" x14ac:dyDescent="0.2">
      <c r="A1714" s="16" t="str">
        <f>'Tulokset-K6'!$B$35</f>
        <v>Halme Ari</v>
      </c>
      <c r="B1714" s="16">
        <f>'Tulokset-K6'!$C$35</f>
        <v>208</v>
      </c>
      <c r="C1714" s="16">
        <f>'Tulokset-K6'!$D$35</f>
        <v>2</v>
      </c>
      <c r="D1714" t="str">
        <f>'Tulokset-K6'!$B$29</f>
        <v>RäMe</v>
      </c>
    </row>
    <row r="1715" spans="1:4" x14ac:dyDescent="0.2">
      <c r="A1715" s="16" t="str">
        <f>'Tulokset-K6'!$F$31</f>
        <v>Lönnroth Patrik</v>
      </c>
      <c r="B1715" s="16">
        <f>'Tulokset-K6'!$G$31</f>
        <v>199</v>
      </c>
      <c r="C1715" s="16">
        <f>'Tulokset-K6'!$H$31</f>
        <v>0</v>
      </c>
      <c r="D1715" t="str">
        <f>'Tulokset-K6'!$F$29</f>
        <v>Mistral</v>
      </c>
    </row>
    <row r="1716" spans="1:4" x14ac:dyDescent="0.2">
      <c r="A1716" s="16" t="str">
        <f>'Tulokset-K6'!$F$32</f>
        <v>Nurminen Jukka</v>
      </c>
      <c r="B1716" s="16">
        <f>'Tulokset-K6'!$G$32</f>
        <v>170</v>
      </c>
      <c r="C1716" s="16">
        <f>'Tulokset-K6'!$H$32</f>
        <v>0</v>
      </c>
      <c r="D1716" t="str">
        <f>'Tulokset-K6'!$F$29</f>
        <v>Mistral</v>
      </c>
    </row>
    <row r="1717" spans="1:4" x14ac:dyDescent="0.2">
      <c r="A1717" s="16" t="str">
        <f>'Tulokset-K6'!$F$33</f>
        <v>Tukiainen Antti</v>
      </c>
      <c r="B1717" s="16">
        <f>'Tulokset-K6'!$G$33</f>
        <v>155</v>
      </c>
      <c r="C1717" s="16">
        <f>'Tulokset-K6'!$H$33</f>
        <v>0</v>
      </c>
      <c r="D1717" t="str">
        <f>'Tulokset-K6'!$F$29</f>
        <v>Mistral</v>
      </c>
    </row>
    <row r="1718" spans="1:4" x14ac:dyDescent="0.2">
      <c r="A1718" s="16" t="str">
        <f>'Tulokset-K6'!$F$34</f>
        <v>Kahila Otso</v>
      </c>
      <c r="B1718" s="16">
        <f>'Tulokset-K6'!$G$34</f>
        <v>225</v>
      </c>
      <c r="C1718" s="16">
        <f>'Tulokset-K6'!$H$34</f>
        <v>2</v>
      </c>
      <c r="D1718" t="str">
        <f>'Tulokset-K6'!$F$29</f>
        <v>Mistral</v>
      </c>
    </row>
    <row r="1719" spans="1:4" x14ac:dyDescent="0.2">
      <c r="A1719" s="16" t="str">
        <f>'Tulokset-K6'!$F$35</f>
        <v>Lönnroth Magnus</v>
      </c>
      <c r="B1719" s="16">
        <f>'Tulokset-K6'!$G$35</f>
        <v>198</v>
      </c>
      <c r="C1719" s="16">
        <f>'Tulokset-K6'!$H$35</f>
        <v>0</v>
      </c>
      <c r="D1719" t="str">
        <f>'Tulokset-K6'!$F$29</f>
        <v>Mistral</v>
      </c>
    </row>
    <row r="1720" spans="1:4" x14ac:dyDescent="0.2">
      <c r="A1720" s="16" t="str">
        <f>'Tulokset-K6'!$B$42</f>
        <v>Hyytiä Tatu</v>
      </c>
      <c r="B1720" s="16">
        <f>'Tulokset-K6'!$C$42</f>
        <v>196</v>
      </c>
      <c r="C1720" s="16">
        <f>'Tulokset-K6'!$D$42</f>
        <v>0</v>
      </c>
      <c r="D1720" t="str">
        <f>'Tulokset-K6'!$B$40</f>
        <v>WRB</v>
      </c>
    </row>
    <row r="1721" spans="1:4" x14ac:dyDescent="0.2">
      <c r="A1721" s="16" t="str">
        <f>'Tulokset-K6'!$B$43</f>
        <v>Olsson Nico</v>
      </c>
      <c r="B1721" s="16">
        <f>'Tulokset-K6'!$C$43</f>
        <v>241</v>
      </c>
      <c r="C1721" s="16">
        <f>'Tulokset-K6'!$D$43</f>
        <v>2</v>
      </c>
      <c r="D1721" t="str">
        <f>'Tulokset-K6'!$B$40</f>
        <v>WRB</v>
      </c>
    </row>
    <row r="1722" spans="1:4" x14ac:dyDescent="0.2">
      <c r="A1722" s="16" t="str">
        <f>'Tulokset-K6'!$B$44</f>
        <v>Röyttä Marko</v>
      </c>
      <c r="B1722" s="16">
        <f>'Tulokset-K6'!$C$44</f>
        <v>156</v>
      </c>
      <c r="C1722" s="16">
        <f>'Tulokset-K6'!$D$44</f>
        <v>0</v>
      </c>
      <c r="D1722" t="str">
        <f>'Tulokset-K6'!$B$40</f>
        <v>WRB</v>
      </c>
    </row>
    <row r="1723" spans="1:4" x14ac:dyDescent="0.2">
      <c r="A1723" s="16" t="str">
        <f>'Tulokset-K6'!$B$45</f>
        <v>Tissarinen Simon</v>
      </c>
      <c r="B1723" s="16">
        <f>'Tulokset-K6'!$C$45</f>
        <v>164</v>
      </c>
      <c r="C1723" s="16">
        <f>'Tulokset-K6'!$D$45</f>
        <v>0</v>
      </c>
      <c r="D1723" t="str">
        <f>'Tulokset-K6'!$B$40</f>
        <v>WRB</v>
      </c>
    </row>
    <row r="1724" spans="1:4" x14ac:dyDescent="0.2">
      <c r="A1724" s="16" t="str">
        <f>'Tulokset-K6'!$B$46</f>
        <v>Kivelä Riku-Petteri</v>
      </c>
      <c r="B1724" s="16">
        <f>'Tulokset-K6'!$C$46</f>
        <v>206</v>
      </c>
      <c r="C1724" s="16">
        <f>'Tulokset-K6'!$D$46</f>
        <v>2</v>
      </c>
      <c r="D1724" t="str">
        <f>'Tulokset-K6'!$B$40</f>
        <v>WRB</v>
      </c>
    </row>
    <row r="1725" spans="1:4" x14ac:dyDescent="0.2">
      <c r="A1725" s="16" t="str">
        <f>'Tulokset-K6'!$F$42</f>
        <v>Broms Atte</v>
      </c>
      <c r="B1725" s="16">
        <f>'Tulokset-K6'!$G$42</f>
        <v>236</v>
      </c>
      <c r="C1725" s="16">
        <f>'Tulokset-K6'!$H$42</f>
        <v>2</v>
      </c>
      <c r="D1725" t="str">
        <f>'Tulokset-K6'!$F$40</f>
        <v>TKK</v>
      </c>
    </row>
    <row r="1726" spans="1:4" x14ac:dyDescent="0.2">
      <c r="A1726" s="16" t="str">
        <f>'Tulokset-K6'!$F$43</f>
        <v>Kivioja Lauri</v>
      </c>
      <c r="B1726" s="16">
        <f>'Tulokset-K6'!$G$43</f>
        <v>190</v>
      </c>
      <c r="C1726" s="16">
        <f>'Tulokset-K6'!$H$43</f>
        <v>0</v>
      </c>
      <c r="D1726" t="str">
        <f>'Tulokset-K6'!$F$40</f>
        <v>TKK</v>
      </c>
    </row>
    <row r="1727" spans="1:4" x14ac:dyDescent="0.2">
      <c r="A1727" s="16" t="str">
        <f>'Tulokset-K6'!$F$44</f>
        <v>Häggman Ville</v>
      </c>
      <c r="B1727" s="16">
        <f>'Tulokset-K6'!$G$44</f>
        <v>192</v>
      </c>
      <c r="C1727" s="16">
        <f>'Tulokset-K6'!$H$44</f>
        <v>2</v>
      </c>
      <c r="D1727" t="str">
        <f>'Tulokset-K6'!$F$40</f>
        <v>TKK</v>
      </c>
    </row>
    <row r="1728" spans="1:4" x14ac:dyDescent="0.2">
      <c r="A1728" s="16" t="str">
        <f>'Tulokset-K6'!$F$45</f>
        <v>Heinonen Markus</v>
      </c>
      <c r="B1728" s="16">
        <f>'Tulokset-K6'!$G$45</f>
        <v>289</v>
      </c>
      <c r="C1728" s="16">
        <f>'Tulokset-K6'!$H$45</f>
        <v>2</v>
      </c>
      <c r="D1728" t="str">
        <f>'Tulokset-K6'!$F$40</f>
        <v>TKK</v>
      </c>
    </row>
    <row r="1729" spans="1:4" x14ac:dyDescent="0.2">
      <c r="A1729" s="16" t="str">
        <f>'Tulokset-K6'!$F$46</f>
        <v>Salonen Petteri</v>
      </c>
      <c r="B1729" s="16">
        <f>'Tulokset-K6'!$G$46</f>
        <v>195</v>
      </c>
      <c r="C1729" s="16">
        <f>'Tulokset-K6'!$H$46</f>
        <v>0</v>
      </c>
      <c r="D1729" t="str">
        <f>'Tulokset-K6'!$F$40</f>
        <v>TKK</v>
      </c>
    </row>
    <row r="1730" spans="1:4" x14ac:dyDescent="0.2">
      <c r="A1730" s="16" t="str">
        <f>'Tulokset-K6'!$B$53</f>
        <v>Salmi Lauri</v>
      </c>
      <c r="B1730" s="16">
        <f>'Tulokset-K6'!$C$53</f>
        <v>257</v>
      </c>
      <c r="C1730" s="16">
        <f>'Tulokset-K6'!$D$53</f>
        <v>2</v>
      </c>
      <c r="D1730" t="str">
        <f>'Tulokset-K6'!$B$51</f>
        <v>BcStory</v>
      </c>
    </row>
    <row r="1731" spans="1:4" x14ac:dyDescent="0.2">
      <c r="A1731" s="16" t="str">
        <f>'Tulokset-K6'!$B$54</f>
        <v>Haldén Niko</v>
      </c>
      <c r="B1731" s="16">
        <f>'Tulokset-K6'!$C$54</f>
        <v>210</v>
      </c>
      <c r="C1731" s="16">
        <f>'Tulokset-K6'!$D$54</f>
        <v>2</v>
      </c>
      <c r="D1731" t="str">
        <f>'Tulokset-K6'!$B$51</f>
        <v>BcStory</v>
      </c>
    </row>
    <row r="1732" spans="1:4" x14ac:dyDescent="0.2">
      <c r="A1732" s="16" t="str">
        <f>'Tulokset-K6'!$B$55</f>
        <v>Keskiruokanen Markus</v>
      </c>
      <c r="B1732" s="16">
        <f>'Tulokset-K6'!$C$55</f>
        <v>226</v>
      </c>
      <c r="C1732" s="16">
        <f>'Tulokset-K6'!$D$55</f>
        <v>2</v>
      </c>
      <c r="D1732" t="str">
        <f>'Tulokset-K6'!$B$51</f>
        <v>BcStory</v>
      </c>
    </row>
    <row r="1733" spans="1:4" x14ac:dyDescent="0.2">
      <c r="A1733" s="16" t="str">
        <f>'Tulokset-K6'!$B$56</f>
        <v>Salomaa Kaaron</v>
      </c>
      <c r="B1733" s="16">
        <f>'Tulokset-K6'!$C$56</f>
        <v>153</v>
      </c>
      <c r="C1733" s="16">
        <f>'Tulokset-K6'!$D$56</f>
        <v>0</v>
      </c>
      <c r="D1733" t="str">
        <f>'Tulokset-K6'!$B$51</f>
        <v>BcStory</v>
      </c>
    </row>
    <row r="1734" spans="1:4" x14ac:dyDescent="0.2">
      <c r="A1734" s="16" t="str">
        <f>'Tulokset-K6'!$B$57</f>
        <v>Juutilainen Santtu</v>
      </c>
      <c r="B1734" s="16">
        <f>'Tulokset-K6'!$C$57</f>
        <v>256</v>
      </c>
      <c r="C1734" s="16">
        <f>'Tulokset-K6'!$D$57</f>
        <v>2</v>
      </c>
      <c r="D1734" t="str">
        <f>'Tulokset-K6'!$B$51</f>
        <v>BcStory</v>
      </c>
    </row>
    <row r="1735" spans="1:4" x14ac:dyDescent="0.2">
      <c r="A1735" s="16" t="str">
        <f>'Tulokset-K6'!$F$53</f>
        <v>Juutilainen Lenni</v>
      </c>
      <c r="B1735" s="16">
        <f>'Tulokset-K6'!$G$53</f>
        <v>185</v>
      </c>
      <c r="C1735" s="16">
        <f>'Tulokset-K6'!$H$53</f>
        <v>0</v>
      </c>
      <c r="D1735" t="str">
        <f>'Tulokset-K6'!$F$51</f>
        <v>Mainarit</v>
      </c>
    </row>
    <row r="1736" spans="1:4" x14ac:dyDescent="0.2">
      <c r="A1736" s="16" t="str">
        <f>'Tulokset-K6'!$F$54</f>
        <v>Heino Mika</v>
      </c>
      <c r="B1736" s="16">
        <f>'Tulokset-K6'!$G$54</f>
        <v>200</v>
      </c>
      <c r="C1736" s="16">
        <f>'Tulokset-K6'!$H$54</f>
        <v>0</v>
      </c>
      <c r="D1736" t="str">
        <f>'Tulokset-K6'!$F$51</f>
        <v>Mainarit</v>
      </c>
    </row>
    <row r="1737" spans="1:4" x14ac:dyDescent="0.2">
      <c r="A1737" s="16" t="str">
        <f>'Tulokset-K6'!$F$55</f>
        <v>Väänänen Luukas</v>
      </c>
      <c r="B1737" s="16">
        <f>'Tulokset-K6'!$G$55</f>
        <v>203</v>
      </c>
      <c r="C1737" s="16">
        <f>'Tulokset-K6'!$H$55</f>
        <v>0</v>
      </c>
      <c r="D1737" t="str">
        <f>'Tulokset-K6'!$F$51</f>
        <v>Mainarit</v>
      </c>
    </row>
    <row r="1738" spans="1:4" x14ac:dyDescent="0.2">
      <c r="A1738" s="16" t="str">
        <f>'Tulokset-K6'!$F$56</f>
        <v>Jehkinen Joonas</v>
      </c>
      <c r="B1738" s="16">
        <f>'Tulokset-K6'!$G$56</f>
        <v>244</v>
      </c>
      <c r="C1738" s="16">
        <f>'Tulokset-K6'!$H$56</f>
        <v>2</v>
      </c>
      <c r="D1738" t="str">
        <f>'Tulokset-K6'!$F$51</f>
        <v>Mainarit</v>
      </c>
    </row>
    <row r="1739" spans="1:4" x14ac:dyDescent="0.2">
      <c r="A1739" s="16" t="str">
        <f>'Tulokset-K6'!$F$57</f>
        <v>Rissanen Juho</v>
      </c>
      <c r="B1739" s="16">
        <f>'Tulokset-K6'!$G$57</f>
        <v>178</v>
      </c>
      <c r="C1739" s="16">
        <f>'Tulokset-K6'!$H$57</f>
        <v>0</v>
      </c>
      <c r="D1739" t="str">
        <f>'Tulokset-K6'!$F$51</f>
        <v>Mainarit</v>
      </c>
    </row>
    <row r="1740" spans="1:4" x14ac:dyDescent="0.2">
      <c r="A1740" s="16" t="str">
        <f>'Tulokset-K6'!$B$64</f>
        <v>Jähi Joonas</v>
      </c>
      <c r="B1740" s="16">
        <f>'Tulokset-K6'!$C$64</f>
        <v>258</v>
      </c>
      <c r="C1740" s="16">
        <f>'Tulokset-K6'!$D$64</f>
        <v>2</v>
      </c>
      <c r="D1740" t="str">
        <f>'Tulokset-K6'!$B$62</f>
        <v>GB</v>
      </c>
    </row>
    <row r="1741" spans="1:4" x14ac:dyDescent="0.2">
      <c r="A1741" s="16" t="str">
        <f>'Tulokset-K6'!$B$65</f>
        <v>Pajari Olli-Pekka</v>
      </c>
      <c r="B1741" s="16">
        <f>'Tulokset-K6'!$C$65</f>
        <v>207</v>
      </c>
      <c r="C1741" s="16">
        <f>'Tulokset-K6'!$D$65</f>
        <v>0</v>
      </c>
      <c r="D1741" t="str">
        <f>'Tulokset-K6'!$B$62</f>
        <v>GB</v>
      </c>
    </row>
    <row r="1742" spans="1:4" x14ac:dyDescent="0.2">
      <c r="A1742" s="16" t="str">
        <f>'Tulokset-K6'!$B$66</f>
        <v>Saikkala Leevi</v>
      </c>
      <c r="B1742" s="16">
        <f>'Tulokset-K6'!$C$66</f>
        <v>165</v>
      </c>
      <c r="C1742" s="16">
        <f>'Tulokset-K6'!$D$66</f>
        <v>0</v>
      </c>
      <c r="D1742" t="str">
        <f>'Tulokset-K6'!$B$62</f>
        <v>GB</v>
      </c>
    </row>
    <row r="1743" spans="1:4" x14ac:dyDescent="0.2">
      <c r="A1743" s="16" t="str">
        <f>'Tulokset-K6'!$B$67</f>
        <v>Puharinen Pyry</v>
      </c>
      <c r="B1743" s="16">
        <f>'Tulokset-K6'!$C$67</f>
        <v>248</v>
      </c>
      <c r="C1743" s="16">
        <f>'Tulokset-K6'!$D$67</f>
        <v>2</v>
      </c>
      <c r="D1743" t="str">
        <f>'Tulokset-K6'!$B$62</f>
        <v>GB</v>
      </c>
    </row>
    <row r="1744" spans="1:4" x14ac:dyDescent="0.2">
      <c r="A1744" s="16" t="str">
        <f>'Tulokset-K6'!$B$68</f>
        <v>Putkisto Teemu</v>
      </c>
      <c r="B1744" s="16">
        <f>'Tulokset-K6'!$C$68</f>
        <v>160</v>
      </c>
      <c r="C1744" s="16">
        <f>'Tulokset-K6'!$D$68</f>
        <v>0</v>
      </c>
      <c r="D1744" t="str">
        <f>'Tulokset-K6'!$B$62</f>
        <v>GB</v>
      </c>
    </row>
    <row r="1745" spans="1:4" x14ac:dyDescent="0.2">
      <c r="A1745" s="16" t="str">
        <f>'Tulokset-K6'!$F$64</f>
        <v>Hilokoski Karo</v>
      </c>
      <c r="B1745" s="16">
        <f>'Tulokset-K6'!$G$64</f>
        <v>125</v>
      </c>
      <c r="C1745" s="16">
        <f>'Tulokset-K6'!$H$64</f>
        <v>0</v>
      </c>
      <c r="D1745" t="str">
        <f>'Tulokset-K6'!$F$62</f>
        <v>Patteri</v>
      </c>
    </row>
    <row r="1746" spans="1:4" x14ac:dyDescent="0.2">
      <c r="A1746" s="16" t="str">
        <f>'Tulokset-K6'!$F$65</f>
        <v>Javanainen Sami</v>
      </c>
      <c r="B1746" s="16">
        <f>'Tulokset-K6'!$G$65</f>
        <v>221</v>
      </c>
      <c r="C1746" s="16">
        <f>'Tulokset-K6'!$H$65</f>
        <v>2</v>
      </c>
      <c r="D1746" t="str">
        <f>'Tulokset-K6'!$F$62</f>
        <v>Patteri</v>
      </c>
    </row>
    <row r="1747" spans="1:4" x14ac:dyDescent="0.2">
      <c r="A1747" s="16" t="str">
        <f>'Tulokset-K6'!$F$66</f>
        <v>Teivainen Tommi</v>
      </c>
      <c r="B1747" s="16">
        <f>'Tulokset-K6'!$G$66</f>
        <v>195</v>
      </c>
      <c r="C1747" s="16">
        <f>'Tulokset-K6'!$H$66</f>
        <v>2</v>
      </c>
      <c r="D1747" t="str">
        <f>'Tulokset-K6'!$F$62</f>
        <v>Patteri</v>
      </c>
    </row>
    <row r="1748" spans="1:4" x14ac:dyDescent="0.2">
      <c r="A1748" s="16" t="str">
        <f>'Tulokset-K6'!$F$67</f>
        <v>Konttila Saku</v>
      </c>
      <c r="B1748" s="16">
        <f>'Tulokset-K6'!$G$67</f>
        <v>223</v>
      </c>
      <c r="C1748" s="16">
        <f>'Tulokset-K6'!$H$67</f>
        <v>0</v>
      </c>
      <c r="D1748" t="str">
        <f>'Tulokset-K6'!$F$62</f>
        <v>Patteri</v>
      </c>
    </row>
    <row r="1749" spans="1:4" x14ac:dyDescent="0.2">
      <c r="A1749" s="16" t="str">
        <f>'Tulokset-K6'!$F$68</f>
        <v>Toivonen Toni</v>
      </c>
      <c r="B1749" s="16">
        <f>'Tulokset-K6'!$G$68</f>
        <v>187</v>
      </c>
      <c r="C1749" s="16">
        <f>'Tulokset-K6'!$H$68</f>
        <v>2</v>
      </c>
      <c r="D1749" t="str">
        <f>'Tulokset-K6'!$F$62</f>
        <v>Patteri</v>
      </c>
    </row>
    <row r="1750" spans="1:4" x14ac:dyDescent="0.2">
      <c r="A1750" s="16" t="str">
        <f>'Tulokset-K6'!$J$9</f>
        <v>Oksanen Joni</v>
      </c>
      <c r="B1750" s="16">
        <f>'Tulokset-K6'!$K$9</f>
        <v>232</v>
      </c>
      <c r="C1750" s="16">
        <f>'Tulokset-K6'!$L$9</f>
        <v>2</v>
      </c>
      <c r="D1750" t="str">
        <f>'Tulokset-K6'!$J$7</f>
        <v>AllStars</v>
      </c>
    </row>
    <row r="1751" spans="1:4" x14ac:dyDescent="0.2">
      <c r="A1751" s="16" t="str">
        <f>'Tulokset-K6'!$J$10</f>
        <v>Oksanen Mika</v>
      </c>
      <c r="B1751" s="16">
        <f>'Tulokset-K6'!$K$10</f>
        <v>178</v>
      </c>
      <c r="C1751" s="16">
        <f>'Tulokset-K6'!$L$10</f>
        <v>0</v>
      </c>
      <c r="D1751" t="str">
        <f>'Tulokset-K6'!$J$7</f>
        <v>AllStars</v>
      </c>
    </row>
    <row r="1752" spans="1:4" x14ac:dyDescent="0.2">
      <c r="A1752" s="16" t="str">
        <f>'Tulokset-K6'!$J$11</f>
        <v>Järvinen Kimmo</v>
      </c>
      <c r="B1752" s="16">
        <f>'Tulokset-K6'!$K$11</f>
        <v>193</v>
      </c>
      <c r="C1752" s="16">
        <f>'Tulokset-K6'!$L$11</f>
        <v>2</v>
      </c>
      <c r="D1752" t="str">
        <f>'Tulokset-K6'!$J$7</f>
        <v>AllStars</v>
      </c>
    </row>
    <row r="1753" spans="1:4" x14ac:dyDescent="0.2">
      <c r="A1753" s="16" t="str">
        <f>'Tulokset-K6'!$J$12</f>
        <v>Veijanen Markku</v>
      </c>
      <c r="B1753" s="16">
        <f>'Tulokset-K6'!$K$12</f>
        <v>250</v>
      </c>
      <c r="C1753" s="16">
        <f>'Tulokset-K6'!$L$12</f>
        <v>0</v>
      </c>
      <c r="D1753" t="str">
        <f>'Tulokset-K6'!$J$7</f>
        <v>AllStars</v>
      </c>
    </row>
    <row r="1754" spans="1:4" x14ac:dyDescent="0.2">
      <c r="A1754" s="16" t="str">
        <f>'Tulokset-K6'!$J$13</f>
        <v>Oksanen Niko</v>
      </c>
      <c r="B1754" s="16">
        <f>'Tulokset-K6'!$K$13</f>
        <v>227</v>
      </c>
      <c r="C1754" s="16">
        <f>'Tulokset-K6'!$L$13</f>
        <v>2</v>
      </c>
      <c r="D1754" t="str">
        <f>'Tulokset-K6'!$J$7</f>
        <v>AllStars</v>
      </c>
    </row>
    <row r="1755" spans="1:4" x14ac:dyDescent="0.2">
      <c r="A1755" s="16" t="str">
        <f>'Tulokset-K6'!$N$9</f>
        <v>Hilokoski Karo</v>
      </c>
      <c r="B1755" s="16">
        <f>'Tulokset-K6'!$O$9</f>
        <v>174</v>
      </c>
      <c r="C1755" s="16">
        <f>'Tulokset-K6'!$P$9</f>
        <v>0</v>
      </c>
      <c r="D1755" t="str">
        <f>'Tulokset-K6'!$N$7</f>
        <v>Patteri</v>
      </c>
    </row>
    <row r="1756" spans="1:4" x14ac:dyDescent="0.2">
      <c r="A1756" s="16" t="str">
        <f>'Tulokset-K6'!$N$10</f>
        <v>Javanainen Sami</v>
      </c>
      <c r="B1756" s="16">
        <f>'Tulokset-K6'!$O$10</f>
        <v>223</v>
      </c>
      <c r="C1756" s="16">
        <f>'Tulokset-K6'!$P$10</f>
        <v>2</v>
      </c>
      <c r="D1756" t="str">
        <f>'Tulokset-K6'!$N$7</f>
        <v>Patteri</v>
      </c>
    </row>
    <row r="1757" spans="1:4" x14ac:dyDescent="0.2">
      <c r="A1757" s="16" t="str">
        <f>'Tulokset-K6'!$N$11</f>
        <v>Teivainen Tommi</v>
      </c>
      <c r="B1757" s="16">
        <f>'Tulokset-K6'!$O$11</f>
        <v>182</v>
      </c>
      <c r="C1757" s="16">
        <f>'Tulokset-K6'!$P$11</f>
        <v>0</v>
      </c>
      <c r="D1757" t="str">
        <f>'Tulokset-K6'!$N$7</f>
        <v>Patteri</v>
      </c>
    </row>
    <row r="1758" spans="1:4" x14ac:dyDescent="0.2">
      <c r="A1758" s="16" t="str">
        <f>'Tulokset-K6'!$N$12</f>
        <v>Konttila Saku</v>
      </c>
      <c r="B1758" s="16">
        <f>'Tulokset-K6'!$O$12</f>
        <v>276</v>
      </c>
      <c r="C1758" s="16">
        <f>'Tulokset-K6'!$P$12</f>
        <v>2</v>
      </c>
      <c r="D1758" t="str">
        <f>'Tulokset-K6'!$N$7</f>
        <v>Patteri</v>
      </c>
    </row>
    <row r="1759" spans="1:4" x14ac:dyDescent="0.2">
      <c r="A1759" s="16" t="str">
        <f>'Tulokset-K6'!$N$13</f>
        <v>Toivonen Toni</v>
      </c>
      <c r="B1759" s="16">
        <f>'Tulokset-K6'!$O$13</f>
        <v>181</v>
      </c>
      <c r="C1759" s="16">
        <f>'Tulokset-K6'!$P$13</f>
        <v>0</v>
      </c>
      <c r="D1759" t="str">
        <f>'Tulokset-K6'!$N$7</f>
        <v>Patteri</v>
      </c>
    </row>
    <row r="1760" spans="1:4" x14ac:dyDescent="0.2">
      <c r="A1760" s="16" t="str">
        <f>'Tulokset-K6'!$J$20</f>
        <v>Salmi Lauri</v>
      </c>
      <c r="B1760" s="16">
        <f>'Tulokset-K6'!$K$20</f>
        <v>137</v>
      </c>
      <c r="C1760" s="16">
        <f>'Tulokset-K6'!$L$20</f>
        <v>0</v>
      </c>
      <c r="D1760" t="str">
        <f>'Tulokset-K6'!$J$18</f>
        <v>BcStory</v>
      </c>
    </row>
    <row r="1761" spans="1:4" x14ac:dyDescent="0.2">
      <c r="A1761" s="16" t="str">
        <f>'Tulokset-K6'!$J$21</f>
        <v>Haldén Niko</v>
      </c>
      <c r="B1761" s="16">
        <f>'Tulokset-K6'!$K$21</f>
        <v>201</v>
      </c>
      <c r="C1761" s="16">
        <f>'Tulokset-K6'!$L$21</f>
        <v>0</v>
      </c>
      <c r="D1761" t="str">
        <f>'Tulokset-K6'!$J$18</f>
        <v>BcStory</v>
      </c>
    </row>
    <row r="1762" spans="1:4" x14ac:dyDescent="0.2">
      <c r="A1762" s="16" t="str">
        <f>'Tulokset-K6'!$J$22</f>
        <v>Keskiruokanen Markus</v>
      </c>
      <c r="B1762" s="16">
        <f>'Tulokset-K6'!$K$22</f>
        <v>203</v>
      </c>
      <c r="C1762" s="16">
        <f>'Tulokset-K6'!$L$22</f>
        <v>0</v>
      </c>
      <c r="D1762" t="str">
        <f>'Tulokset-K6'!$J$18</f>
        <v>BcStory</v>
      </c>
    </row>
    <row r="1763" spans="1:4" x14ac:dyDescent="0.2">
      <c r="A1763" s="16" t="str">
        <f>'Tulokset-K6'!$J$23</f>
        <v>Salomaa Kaaron</v>
      </c>
      <c r="B1763" s="16">
        <f>'Tulokset-K6'!$K$23</f>
        <v>187</v>
      </c>
      <c r="C1763" s="16">
        <f>'Tulokset-K6'!$L$23</f>
        <v>0</v>
      </c>
      <c r="D1763" t="str">
        <f>'Tulokset-K6'!$J$18</f>
        <v>BcStory</v>
      </c>
    </row>
    <row r="1764" spans="1:4" x14ac:dyDescent="0.2">
      <c r="A1764" s="16" t="str">
        <f>'Tulokset-K6'!$J$24</f>
        <v>Juutilainen Santtu</v>
      </c>
      <c r="B1764" s="16">
        <f>'Tulokset-K6'!$K$24</f>
        <v>179</v>
      </c>
      <c r="C1764" s="16">
        <f>'Tulokset-K6'!$L$24</f>
        <v>2</v>
      </c>
      <c r="D1764" t="str">
        <f>'Tulokset-K6'!$J$18</f>
        <v>BcStory</v>
      </c>
    </row>
    <row r="1765" spans="1:4" x14ac:dyDescent="0.2">
      <c r="A1765" s="16" t="str">
        <f>'Tulokset-K6'!$N$20</f>
        <v>Hietarinne Klaus-Kristian</v>
      </c>
      <c r="B1765" s="16">
        <f>'Tulokset-K6'!$O$20</f>
        <v>215</v>
      </c>
      <c r="C1765" s="16">
        <f>'Tulokset-K6'!$P$20</f>
        <v>2</v>
      </c>
      <c r="D1765" t="str">
        <f>'Tulokset-K6'!$N$18</f>
        <v>GH</v>
      </c>
    </row>
    <row r="1766" spans="1:4" x14ac:dyDescent="0.2">
      <c r="A1766" s="16" t="str">
        <f>'Tulokset-K6'!$N$21</f>
        <v>Päiviö Patrik</v>
      </c>
      <c r="B1766" s="16">
        <f>'Tulokset-K6'!$O$21</f>
        <v>212</v>
      </c>
      <c r="C1766" s="16">
        <f>'Tulokset-K6'!$P$21</f>
        <v>2</v>
      </c>
      <c r="D1766" t="str">
        <f>'Tulokset-K6'!$N$18</f>
        <v>GH</v>
      </c>
    </row>
    <row r="1767" spans="1:4" x14ac:dyDescent="0.2">
      <c r="A1767" s="16" t="str">
        <f>'Tulokset-K6'!$N$22</f>
        <v>Mäenpää Jouni</v>
      </c>
      <c r="B1767" s="16">
        <f>'Tulokset-K6'!$O$22</f>
        <v>226</v>
      </c>
      <c r="C1767" s="16">
        <f>'Tulokset-K6'!$P$22</f>
        <v>2</v>
      </c>
      <c r="D1767" t="str">
        <f>'Tulokset-K6'!$N$18</f>
        <v>GH</v>
      </c>
    </row>
    <row r="1768" spans="1:4" x14ac:dyDescent="0.2">
      <c r="A1768" s="16" t="str">
        <f>'Tulokset-K6'!$N$23</f>
        <v>Melanen Markus</v>
      </c>
      <c r="B1768" s="16">
        <f>'Tulokset-K6'!$O$23</f>
        <v>205</v>
      </c>
      <c r="C1768" s="16">
        <f>'Tulokset-K6'!$P$23</f>
        <v>2</v>
      </c>
      <c r="D1768" t="str">
        <f>'Tulokset-K6'!$N$18</f>
        <v>GH</v>
      </c>
    </row>
    <row r="1769" spans="1:4" x14ac:dyDescent="0.2">
      <c r="A1769" s="16" t="str">
        <f>'Tulokset-K6'!$N$24</f>
        <v>Järvinen Tero</v>
      </c>
      <c r="B1769" s="16">
        <f>'Tulokset-K6'!$O$24</f>
        <v>160</v>
      </c>
      <c r="C1769" s="16">
        <f>'Tulokset-K6'!$P$24</f>
        <v>0</v>
      </c>
      <c r="D1769" t="str">
        <f>'Tulokset-K6'!$N$18</f>
        <v>GH</v>
      </c>
    </row>
    <row r="1770" spans="1:4" x14ac:dyDescent="0.2">
      <c r="A1770" s="16" t="str">
        <f>'Tulokset-K6'!$J$31</f>
        <v>Hyytiä Tatu</v>
      </c>
      <c r="B1770" s="16">
        <f>'Tulokset-K6'!$K$31</f>
        <v>190</v>
      </c>
      <c r="C1770" s="16">
        <f>'Tulokset-K6'!$L$31</f>
        <v>0</v>
      </c>
      <c r="D1770" t="str">
        <f>'Tulokset-K6'!$J$29</f>
        <v>WRB</v>
      </c>
    </row>
    <row r="1771" spans="1:4" x14ac:dyDescent="0.2">
      <c r="A1771" s="16" t="str">
        <f>'Tulokset-K6'!$J$32</f>
        <v>Olsson Nico</v>
      </c>
      <c r="B1771" s="16">
        <f>'Tulokset-K6'!$K$32</f>
        <v>167</v>
      </c>
      <c r="C1771" s="16">
        <f>'Tulokset-K6'!$L$32</f>
        <v>0</v>
      </c>
      <c r="D1771" t="str">
        <f>'Tulokset-K6'!$J$29</f>
        <v>WRB</v>
      </c>
    </row>
    <row r="1772" spans="1:4" x14ac:dyDescent="0.2">
      <c r="A1772" s="16" t="str">
        <f>'Tulokset-K6'!$J$33</f>
        <v>Rusila Miika</v>
      </c>
      <c r="B1772" s="16">
        <f>'Tulokset-K6'!$K$33</f>
        <v>147</v>
      </c>
      <c r="C1772" s="16">
        <f>'Tulokset-K6'!$L$33</f>
        <v>0</v>
      </c>
      <c r="D1772" t="str">
        <f>'Tulokset-K6'!$J$29</f>
        <v>WRB</v>
      </c>
    </row>
    <row r="1773" spans="1:4" x14ac:dyDescent="0.2">
      <c r="A1773" s="16" t="str">
        <f>'Tulokset-K6'!$J$34</f>
        <v>Tissarinen Simon</v>
      </c>
      <c r="B1773" s="16">
        <f>'Tulokset-K6'!$K$34</f>
        <v>189</v>
      </c>
      <c r="C1773" s="16">
        <f>'Tulokset-K6'!$L$34</f>
        <v>0</v>
      </c>
      <c r="D1773" t="str">
        <f>'Tulokset-K6'!$J$29</f>
        <v>WRB</v>
      </c>
    </row>
    <row r="1774" spans="1:4" x14ac:dyDescent="0.2">
      <c r="A1774" s="16" t="str">
        <f>'Tulokset-K6'!$J$35</f>
        <v>Kivelä Riku-Petteri</v>
      </c>
      <c r="B1774" s="16">
        <f>'Tulokset-K6'!$K$35</f>
        <v>244</v>
      </c>
      <c r="C1774" s="16">
        <f>'Tulokset-K6'!$L$35</f>
        <v>0</v>
      </c>
      <c r="D1774" t="str">
        <f>'Tulokset-K6'!$J$29</f>
        <v>WRB</v>
      </c>
    </row>
    <row r="1775" spans="1:4" x14ac:dyDescent="0.2">
      <c r="A1775" s="16" t="str">
        <f>'Tulokset-K6'!$N$31</f>
        <v>Jähi Joonas</v>
      </c>
      <c r="B1775" s="16">
        <f>'Tulokset-K6'!$O$31</f>
        <v>234</v>
      </c>
      <c r="C1775" s="16">
        <f>'Tulokset-K6'!$P$31</f>
        <v>2</v>
      </c>
      <c r="D1775" t="str">
        <f>'Tulokset-K6'!$N$29</f>
        <v>GB</v>
      </c>
    </row>
    <row r="1776" spans="1:4" x14ac:dyDescent="0.2">
      <c r="A1776" s="16" t="str">
        <f>'Tulokset-K6'!$N$32</f>
        <v>Pajari Olli-Pekka</v>
      </c>
      <c r="B1776" s="16">
        <f>'Tulokset-K6'!$O$32</f>
        <v>199</v>
      </c>
      <c r="C1776" s="16">
        <f>'Tulokset-K6'!$P$32</f>
        <v>2</v>
      </c>
      <c r="D1776" t="str">
        <f>'Tulokset-K6'!$N$29</f>
        <v>GB</v>
      </c>
    </row>
    <row r="1777" spans="1:4" x14ac:dyDescent="0.2">
      <c r="A1777" s="16" t="str">
        <f>'Tulokset-K6'!$N$33</f>
        <v>Saikkala Leevi</v>
      </c>
      <c r="B1777" s="16">
        <f>'Tulokset-K6'!$O$33</f>
        <v>178</v>
      </c>
      <c r="C1777" s="16">
        <f>'Tulokset-K6'!$P$33</f>
        <v>2</v>
      </c>
      <c r="D1777" t="str">
        <f>'Tulokset-K6'!$N$29</f>
        <v>GB</v>
      </c>
    </row>
    <row r="1778" spans="1:4" x14ac:dyDescent="0.2">
      <c r="A1778" s="16" t="str">
        <f>'Tulokset-K6'!$N$34</f>
        <v>Puharinen Pyry</v>
      </c>
      <c r="B1778" s="16">
        <f>'Tulokset-K6'!$O$34</f>
        <v>226</v>
      </c>
      <c r="C1778" s="16">
        <f>'Tulokset-K6'!$P$34</f>
        <v>2</v>
      </c>
      <c r="D1778" t="str">
        <f>'Tulokset-K6'!$N$29</f>
        <v>GB</v>
      </c>
    </row>
    <row r="1779" spans="1:4" x14ac:dyDescent="0.2">
      <c r="A1779" s="16" t="str">
        <f>'Tulokset-K6'!$N$35</f>
        <v>Putkisto Teemu</v>
      </c>
      <c r="B1779" s="16">
        <f>'Tulokset-K6'!$O$35</f>
        <v>246</v>
      </c>
      <c r="C1779" s="16">
        <f>'Tulokset-K6'!$P$35</f>
        <v>2</v>
      </c>
      <c r="D1779" t="str">
        <f>'Tulokset-K6'!$N$29</f>
        <v>GB</v>
      </c>
    </row>
    <row r="1780" spans="1:4" x14ac:dyDescent="0.2">
      <c r="A1780" s="16" t="str">
        <f>'Tulokset-K6'!$J$42</f>
        <v>Juutilainen Lenni</v>
      </c>
      <c r="B1780" s="16">
        <f>'Tulokset-K6'!$K$42</f>
        <v>224</v>
      </c>
      <c r="C1780" s="16">
        <f>'Tulokset-K6'!$L$42</f>
        <v>2</v>
      </c>
      <c r="D1780" t="str">
        <f>'Tulokset-K6'!$J$40</f>
        <v>Mainarit</v>
      </c>
    </row>
    <row r="1781" spans="1:4" x14ac:dyDescent="0.2">
      <c r="A1781" s="16" t="str">
        <f>'Tulokset-K6'!$J$43</f>
        <v>Heino Mika</v>
      </c>
      <c r="B1781" s="16">
        <f>'Tulokset-K6'!$K$43</f>
        <v>251</v>
      </c>
      <c r="C1781" s="16">
        <f>'Tulokset-K6'!$L$43</f>
        <v>2</v>
      </c>
      <c r="D1781" t="str">
        <f>'Tulokset-K6'!$J$40</f>
        <v>Mainarit</v>
      </c>
    </row>
    <row r="1782" spans="1:4" x14ac:dyDescent="0.2">
      <c r="A1782" s="16" t="str">
        <f>'Tulokset-K6'!$J$44</f>
        <v>Väänänen Luukas</v>
      </c>
      <c r="B1782" s="16">
        <f>'Tulokset-K6'!$K$44</f>
        <v>209</v>
      </c>
      <c r="C1782" s="16">
        <f>'Tulokset-K6'!$L$44</f>
        <v>2</v>
      </c>
      <c r="D1782" t="str">
        <f>'Tulokset-K6'!$J$40</f>
        <v>Mainarit</v>
      </c>
    </row>
    <row r="1783" spans="1:4" x14ac:dyDescent="0.2">
      <c r="A1783" s="16" t="str">
        <f>'Tulokset-K6'!$J$45</f>
        <v>Jehkinen Joonas</v>
      </c>
      <c r="B1783" s="16">
        <f>'Tulokset-K6'!$K$45</f>
        <v>228</v>
      </c>
      <c r="C1783" s="16">
        <f>'Tulokset-K6'!$L$45</f>
        <v>2</v>
      </c>
      <c r="D1783" t="str">
        <f>'Tulokset-K6'!$J$40</f>
        <v>Mainarit</v>
      </c>
    </row>
    <row r="1784" spans="1:4" x14ac:dyDescent="0.2">
      <c r="A1784" s="16" t="str">
        <f>'Tulokset-K6'!$J$46</f>
        <v>Rissanen Juho</v>
      </c>
      <c r="B1784" s="16">
        <f>'Tulokset-K6'!$K$46</f>
        <v>204</v>
      </c>
      <c r="C1784" s="16">
        <f>'Tulokset-K6'!$L$46</f>
        <v>2</v>
      </c>
      <c r="D1784" t="str">
        <f>'Tulokset-K6'!$J$40</f>
        <v>Mainarit</v>
      </c>
    </row>
    <row r="1785" spans="1:4" x14ac:dyDescent="0.2">
      <c r="A1785" s="16" t="str">
        <f>'Tulokset-K6'!$N$42</f>
        <v>Lönnroth Patrik</v>
      </c>
      <c r="B1785" s="16">
        <f>'Tulokset-K6'!$O$42</f>
        <v>138</v>
      </c>
      <c r="C1785" s="16">
        <f>'Tulokset-K6'!$P$42</f>
        <v>0</v>
      </c>
      <c r="D1785" t="str">
        <f>'Tulokset-K6'!$N$40</f>
        <v>Mistral</v>
      </c>
    </row>
    <row r="1786" spans="1:4" x14ac:dyDescent="0.2">
      <c r="A1786" s="16" t="str">
        <f>'Tulokset-K6'!$N$43</f>
        <v>Nurminen Jukka</v>
      </c>
      <c r="B1786" s="16">
        <f>'Tulokset-K6'!$O$43</f>
        <v>165</v>
      </c>
      <c r="C1786" s="16">
        <f>'Tulokset-K6'!$P$43</f>
        <v>0</v>
      </c>
      <c r="D1786" t="str">
        <f>'Tulokset-K6'!$N$40</f>
        <v>Mistral</v>
      </c>
    </row>
    <row r="1787" spans="1:4" x14ac:dyDescent="0.2">
      <c r="A1787" s="16" t="str">
        <f>'Tulokset-K6'!$N$44</f>
        <v>Tukiainen Antti</v>
      </c>
      <c r="B1787" s="16">
        <f>'Tulokset-K6'!$O$44</f>
        <v>191</v>
      </c>
      <c r="C1787" s="16">
        <f>'Tulokset-K6'!$P$44</f>
        <v>0</v>
      </c>
      <c r="D1787" t="str">
        <f>'Tulokset-K6'!$N$40</f>
        <v>Mistral</v>
      </c>
    </row>
    <row r="1788" spans="1:4" x14ac:dyDescent="0.2">
      <c r="A1788" s="16" t="str">
        <f>'Tulokset-K6'!$N$45</f>
        <v>Kahila Otso</v>
      </c>
      <c r="B1788" s="16">
        <f>'Tulokset-K6'!$O$45</f>
        <v>183</v>
      </c>
      <c r="C1788" s="16">
        <f>'Tulokset-K6'!$P$45</f>
        <v>0</v>
      </c>
      <c r="D1788" t="str">
        <f>'Tulokset-K6'!$N$40</f>
        <v>Mistral</v>
      </c>
    </row>
    <row r="1789" spans="1:4" x14ac:dyDescent="0.2">
      <c r="A1789" s="16" t="str">
        <f>'Tulokset-K6'!$N$46</f>
        <v>Lönnroth Magnus</v>
      </c>
      <c r="B1789" s="16">
        <f>'Tulokset-K6'!$O$46</f>
        <v>190</v>
      </c>
      <c r="C1789" s="16">
        <f>'Tulokset-K6'!$P$46</f>
        <v>0</v>
      </c>
      <c r="D1789" t="str">
        <f>'Tulokset-K6'!$N$40</f>
        <v>Mistral</v>
      </c>
    </row>
    <row r="1790" spans="1:4" x14ac:dyDescent="0.2">
      <c r="A1790" s="16" t="str">
        <f>'Tulokset-K6'!$J$53</f>
        <v>Ranta Tony</v>
      </c>
      <c r="B1790" s="16">
        <f>'Tulokset-K6'!$K$53</f>
        <v>258</v>
      </c>
      <c r="C1790" s="16">
        <f>'Tulokset-K6'!$L$53</f>
        <v>2</v>
      </c>
      <c r="D1790" t="str">
        <f>'Tulokset-K6'!$J$51</f>
        <v>TPS</v>
      </c>
    </row>
    <row r="1791" spans="1:4" x14ac:dyDescent="0.2">
      <c r="A1791" s="16" t="str">
        <f>'Tulokset-K6'!$J$54</f>
        <v>Marjakangas Jarno</v>
      </c>
      <c r="B1791" s="16">
        <f>'Tulokset-K6'!$K$54</f>
        <v>182</v>
      </c>
      <c r="C1791" s="16">
        <f>'Tulokset-K6'!$L$54</f>
        <v>0</v>
      </c>
      <c r="D1791" t="str">
        <f>'Tulokset-K6'!$J$51</f>
        <v>TPS</v>
      </c>
    </row>
    <row r="1792" spans="1:4" x14ac:dyDescent="0.2">
      <c r="A1792" s="16" t="str">
        <f>'Tulokset-K6'!$J$55</f>
        <v>Oksman Karri</v>
      </c>
      <c r="B1792" s="16">
        <f>'Tulokset-K6'!$K$55</f>
        <v>211</v>
      </c>
      <c r="C1792" s="16">
        <f>'Tulokset-K6'!$L$55</f>
        <v>2</v>
      </c>
      <c r="D1792" t="str">
        <f>'Tulokset-K6'!$J$51</f>
        <v>TPS</v>
      </c>
    </row>
    <row r="1793" spans="1:4" x14ac:dyDescent="0.2">
      <c r="A1793" s="16" t="str">
        <f>'Tulokset-K6'!$J$56</f>
        <v>Valaranta Samu</v>
      </c>
      <c r="B1793" s="16">
        <f>'Tulokset-K6'!$K$56</f>
        <v>194</v>
      </c>
      <c r="C1793" s="16">
        <f>'Tulokset-K6'!$L$56</f>
        <v>0</v>
      </c>
      <c r="D1793" t="str">
        <f>'Tulokset-K6'!$J$51</f>
        <v>TPS</v>
      </c>
    </row>
    <row r="1794" spans="1:4" x14ac:dyDescent="0.2">
      <c r="A1794" s="16" t="str">
        <f>'Tulokset-K6'!$J$57</f>
        <v>Rikkola Juuso</v>
      </c>
      <c r="B1794" s="16">
        <f>'Tulokset-K6'!$K$57</f>
        <v>217</v>
      </c>
      <c r="C1794" s="16">
        <f>'Tulokset-K6'!$L$57</f>
        <v>2</v>
      </c>
      <c r="D1794" t="str">
        <f>'Tulokset-K6'!$J$51</f>
        <v>TPS</v>
      </c>
    </row>
    <row r="1795" spans="1:4" x14ac:dyDescent="0.2">
      <c r="A1795" s="16" t="str">
        <f>'Tulokset-K6'!$N$53</f>
        <v>Broms Atte</v>
      </c>
      <c r="B1795" s="16">
        <f>'Tulokset-K6'!$O$53</f>
        <v>217</v>
      </c>
      <c r="C1795" s="16">
        <f>'Tulokset-K6'!$P$53</f>
        <v>0</v>
      </c>
      <c r="D1795" t="str">
        <f>'Tulokset-K6'!$N$51</f>
        <v>TKK</v>
      </c>
    </row>
    <row r="1796" spans="1:4" x14ac:dyDescent="0.2">
      <c r="A1796" s="16" t="str">
        <f>'Tulokset-K6'!$N$54</f>
        <v>Kivioja Lauri</v>
      </c>
      <c r="B1796" s="16">
        <f>'Tulokset-K6'!$O$54</f>
        <v>190</v>
      </c>
      <c r="C1796" s="16">
        <f>'Tulokset-K6'!$P$54</f>
        <v>2</v>
      </c>
      <c r="D1796" t="str">
        <f>'Tulokset-K6'!$N$51</f>
        <v>TKK</v>
      </c>
    </row>
    <row r="1797" spans="1:4" x14ac:dyDescent="0.2">
      <c r="A1797" s="16" t="str">
        <f>'Tulokset-K6'!$N$55</f>
        <v>Häggman Ville</v>
      </c>
      <c r="B1797" s="16">
        <f>'Tulokset-K6'!$O$55</f>
        <v>182</v>
      </c>
      <c r="C1797" s="16">
        <f>'Tulokset-K6'!$P$55</f>
        <v>0</v>
      </c>
      <c r="D1797" t="str">
        <f>'Tulokset-K6'!$N$51</f>
        <v>TKK</v>
      </c>
    </row>
    <row r="1798" spans="1:4" x14ac:dyDescent="0.2">
      <c r="A1798" s="16" t="str">
        <f>'Tulokset-K6'!$N$56</f>
        <v>Heinonen Markus</v>
      </c>
      <c r="B1798" s="16">
        <f>'Tulokset-K6'!$O$56</f>
        <v>224</v>
      </c>
      <c r="C1798" s="16">
        <f>'Tulokset-K6'!$P$56</f>
        <v>2</v>
      </c>
      <c r="D1798" t="str">
        <f>'Tulokset-K6'!$N$51</f>
        <v>TKK</v>
      </c>
    </row>
    <row r="1799" spans="1:4" x14ac:dyDescent="0.2">
      <c r="A1799" s="16" t="str">
        <f>'Tulokset-K6'!$N$57</f>
        <v>Salonen Petteri</v>
      </c>
      <c r="B1799" s="16">
        <f>'Tulokset-K6'!$O$57</f>
        <v>196</v>
      </c>
      <c r="C1799" s="16">
        <f>'Tulokset-K6'!$P$57</f>
        <v>0</v>
      </c>
      <c r="D1799" t="str">
        <f>'Tulokset-K6'!$N$51</f>
        <v>TKK</v>
      </c>
    </row>
    <row r="1800" spans="1:4" x14ac:dyDescent="0.2">
      <c r="A1800" s="16" t="str">
        <f>'Tulokset-K6'!$J$64</f>
        <v>Juselius Matti</v>
      </c>
      <c r="B1800" s="16">
        <f>'Tulokset-K6'!$K$64</f>
        <v>234</v>
      </c>
      <c r="C1800" s="16">
        <f>'Tulokset-K6'!$L$64</f>
        <v>2</v>
      </c>
      <c r="D1800" t="str">
        <f>'Tulokset-K6'!$J$62</f>
        <v>RäMe</v>
      </c>
    </row>
    <row r="1801" spans="1:4" x14ac:dyDescent="0.2">
      <c r="A1801" s="16" t="str">
        <f>'Tulokset-K6'!$J$65</f>
        <v>Huusko Kalle</v>
      </c>
      <c r="B1801" s="16">
        <f>'Tulokset-K6'!$K$65</f>
        <v>200</v>
      </c>
      <c r="C1801" s="16">
        <f>'Tulokset-K6'!$L$65</f>
        <v>0</v>
      </c>
      <c r="D1801" t="str">
        <f>'Tulokset-K6'!$J$62</f>
        <v>RäMe</v>
      </c>
    </row>
    <row r="1802" spans="1:4" x14ac:dyDescent="0.2">
      <c r="A1802" s="16" t="str">
        <f>'Tulokset-K6'!$J$66</f>
        <v>Hyrkkö Eemil</v>
      </c>
      <c r="B1802" s="16">
        <f>'Tulokset-K6'!$K$66</f>
        <v>223</v>
      </c>
      <c r="C1802" s="16">
        <f>'Tulokset-K6'!$L$66</f>
        <v>0</v>
      </c>
      <c r="D1802" t="str">
        <f>'Tulokset-K6'!$J$62</f>
        <v>RäMe</v>
      </c>
    </row>
    <row r="1803" spans="1:4" x14ac:dyDescent="0.2">
      <c r="A1803" s="16" t="str">
        <f>'Tulokset-K6'!$J$67</f>
        <v>Lindholm Jesse</v>
      </c>
      <c r="B1803" s="16">
        <f>'Tulokset-K6'!$K$67</f>
        <v>201</v>
      </c>
      <c r="C1803" s="16">
        <f>'Tulokset-K6'!$L$67</f>
        <v>2</v>
      </c>
      <c r="D1803" t="str">
        <f>'Tulokset-K6'!$J$62</f>
        <v>RäMe</v>
      </c>
    </row>
    <row r="1804" spans="1:4" x14ac:dyDescent="0.2">
      <c r="A1804" s="16" t="str">
        <f>'Tulokset-K6'!$J$68</f>
        <v>Halme Ari</v>
      </c>
      <c r="B1804" s="16">
        <f>'Tulokset-K6'!$K$68</f>
        <v>213</v>
      </c>
      <c r="C1804" s="16">
        <f>'Tulokset-K6'!$L$68</f>
        <v>2</v>
      </c>
      <c r="D1804" t="str">
        <f>'Tulokset-K6'!$J$62</f>
        <v>RäMe</v>
      </c>
    </row>
    <row r="1805" spans="1:4" x14ac:dyDescent="0.2">
      <c r="A1805" s="16" t="str">
        <f>'Tulokset-K6'!$N$64</f>
        <v>Aalto Lassi</v>
      </c>
      <c r="B1805" s="16">
        <f>'Tulokset-K6'!$O$64</f>
        <v>200</v>
      </c>
      <c r="C1805" s="16">
        <f>'Tulokset-K6'!$P$64</f>
        <v>0</v>
      </c>
      <c r="D1805" t="str">
        <f>'Tulokset-K6'!$N$62</f>
        <v>Bay</v>
      </c>
    </row>
    <row r="1806" spans="1:4" x14ac:dyDescent="0.2">
      <c r="A1806" s="16" t="str">
        <f>'Tulokset-K6'!$N$65</f>
        <v>Leskinen Roni</v>
      </c>
      <c r="B1806" s="16">
        <f>'Tulokset-K6'!$O$65</f>
        <v>248</v>
      </c>
      <c r="C1806" s="16">
        <f>'Tulokset-K6'!$P$65</f>
        <v>2</v>
      </c>
      <c r="D1806" t="str">
        <f>'Tulokset-K6'!$N$62</f>
        <v>Bay</v>
      </c>
    </row>
    <row r="1807" spans="1:4" x14ac:dyDescent="0.2">
      <c r="A1807" s="16" t="str">
        <f>'Tulokset-K6'!$N$66</f>
        <v>Laine Henry</v>
      </c>
      <c r="B1807" s="16">
        <f>'Tulokset-K6'!$O$66</f>
        <v>256</v>
      </c>
      <c r="C1807" s="16">
        <f>'Tulokset-K6'!$P$66</f>
        <v>2</v>
      </c>
      <c r="D1807" t="str">
        <f>'Tulokset-K6'!$N$62</f>
        <v>Bay</v>
      </c>
    </row>
    <row r="1808" spans="1:4" x14ac:dyDescent="0.2">
      <c r="A1808" s="16" t="str">
        <f>'Tulokset-K6'!$N$67</f>
        <v>Ahokas Jesse</v>
      </c>
      <c r="B1808" s="16">
        <f>'Tulokset-K6'!$O$67</f>
        <v>191</v>
      </c>
      <c r="C1808" s="16">
        <f>'Tulokset-K6'!$P$67</f>
        <v>0</v>
      </c>
      <c r="D1808" t="str">
        <f>'Tulokset-K6'!$N$62</f>
        <v>Bay</v>
      </c>
    </row>
    <row r="1809" spans="1:4" x14ac:dyDescent="0.2">
      <c r="A1809" s="16" t="str">
        <f>'Tulokset-K6'!$N$68</f>
        <v>Tonteri Juhani</v>
      </c>
      <c r="B1809" s="16">
        <f>'Tulokset-K6'!$O$68</f>
        <v>179</v>
      </c>
      <c r="C1809" s="16">
        <f>'Tulokset-K6'!$P$68</f>
        <v>0</v>
      </c>
      <c r="D1809" t="str">
        <f>'Tulokset-K6'!$N$62</f>
        <v>Bay</v>
      </c>
    </row>
    <row r="1810" spans="1:4" x14ac:dyDescent="0.2">
      <c r="A1810" s="16" t="str">
        <f>'Tulokset-K6'!$R$9</f>
        <v>Jähi Joonas</v>
      </c>
      <c r="B1810" s="16">
        <f>'Tulokset-K6'!$S$9</f>
        <v>236</v>
      </c>
      <c r="C1810" s="16">
        <f>'Tulokset-K6'!$T$9</f>
        <v>2</v>
      </c>
      <c r="D1810" t="str">
        <f>'Tulokset-K6'!$R$7</f>
        <v>GB</v>
      </c>
    </row>
    <row r="1811" spans="1:4" x14ac:dyDescent="0.2">
      <c r="A1811" s="16" t="str">
        <f>'Tulokset-K6'!$R$10</f>
        <v>Pajari Olli-Pekka</v>
      </c>
      <c r="B1811" s="16">
        <f>'Tulokset-K6'!$S$10</f>
        <v>222</v>
      </c>
      <c r="C1811" s="16">
        <f>'Tulokset-K6'!$T$10</f>
        <v>2</v>
      </c>
      <c r="D1811" t="str">
        <f>'Tulokset-K6'!$R$7</f>
        <v>GB</v>
      </c>
    </row>
    <row r="1812" spans="1:4" x14ac:dyDescent="0.2">
      <c r="A1812" s="16" t="str">
        <f>'Tulokset-K6'!$R$11</f>
        <v>Saikkala Leevi</v>
      </c>
      <c r="B1812" s="16">
        <f>'Tulokset-K6'!$S$11</f>
        <v>183</v>
      </c>
      <c r="C1812" s="16">
        <f>'Tulokset-K6'!$T$11</f>
        <v>0</v>
      </c>
      <c r="D1812" t="str">
        <f>'Tulokset-K6'!$R$7</f>
        <v>GB</v>
      </c>
    </row>
    <row r="1813" spans="1:4" x14ac:dyDescent="0.2">
      <c r="A1813" s="16" t="str">
        <f>'Tulokset-K6'!$R$12</f>
        <v>Puharinen Pyry</v>
      </c>
      <c r="B1813" s="16">
        <f>'Tulokset-K6'!$S$12</f>
        <v>224</v>
      </c>
      <c r="C1813" s="16">
        <f>'Tulokset-K6'!$T$12</f>
        <v>2</v>
      </c>
      <c r="D1813" t="str">
        <f>'Tulokset-K6'!$R$7</f>
        <v>GB</v>
      </c>
    </row>
    <row r="1814" spans="1:4" x14ac:dyDescent="0.2">
      <c r="A1814" s="16" t="str">
        <f>'Tulokset-K6'!$R$13</f>
        <v>Putkisto Teemu</v>
      </c>
      <c r="B1814" s="16">
        <f>'Tulokset-K6'!$S$13</f>
        <v>135</v>
      </c>
      <c r="C1814" s="16">
        <f>'Tulokset-K6'!$T$13</f>
        <v>0</v>
      </c>
      <c r="D1814" t="str">
        <f>'Tulokset-K6'!$R$7</f>
        <v>GB</v>
      </c>
    </row>
    <row r="1815" spans="1:4" x14ac:dyDescent="0.2">
      <c r="A1815" s="16" t="str">
        <f>'Tulokset-K6'!$V$9</f>
        <v>Juutilainen Lenni</v>
      </c>
      <c r="B1815" s="16">
        <f>'Tulokset-K6'!$W$9</f>
        <v>185</v>
      </c>
      <c r="C1815" s="16">
        <f>'Tulokset-K6'!$X$9</f>
        <v>0</v>
      </c>
      <c r="D1815" t="str">
        <f>'Tulokset-K6'!$V$7</f>
        <v>Mainarit</v>
      </c>
    </row>
    <row r="1816" spans="1:4" x14ac:dyDescent="0.2">
      <c r="A1816" s="16" t="str">
        <f>'Tulokset-K6'!$V$10</f>
        <v>Heino Mika</v>
      </c>
      <c r="B1816" s="16">
        <f>'Tulokset-K6'!$W$10</f>
        <v>188</v>
      </c>
      <c r="C1816" s="16">
        <f>'Tulokset-K6'!$X$10</f>
        <v>0</v>
      </c>
      <c r="D1816" t="str">
        <f>'Tulokset-K6'!$V$7</f>
        <v>Mainarit</v>
      </c>
    </row>
    <row r="1817" spans="1:4" x14ac:dyDescent="0.2">
      <c r="A1817" s="16" t="str">
        <f>'Tulokset-K6'!$V$11</f>
        <v>Väänänen Luukas</v>
      </c>
      <c r="B1817" s="16">
        <f>'Tulokset-K6'!$W$11</f>
        <v>245</v>
      </c>
      <c r="C1817" s="16">
        <f>'Tulokset-K6'!$X$11</f>
        <v>2</v>
      </c>
      <c r="D1817" t="str">
        <f>'Tulokset-K6'!$V$7</f>
        <v>Mainarit</v>
      </c>
    </row>
    <row r="1818" spans="1:4" x14ac:dyDescent="0.2">
      <c r="A1818" s="16" t="str">
        <f>'Tulokset-K6'!$V$12</f>
        <v>Jehkinen Joonas</v>
      </c>
      <c r="B1818" s="16">
        <f>'Tulokset-K6'!$W$12</f>
        <v>213</v>
      </c>
      <c r="C1818" s="16">
        <f>'Tulokset-K6'!$X$12</f>
        <v>0</v>
      </c>
      <c r="D1818" t="str">
        <f>'Tulokset-K6'!$V$7</f>
        <v>Mainarit</v>
      </c>
    </row>
    <row r="1819" spans="1:4" x14ac:dyDescent="0.2">
      <c r="A1819" s="16" t="str">
        <f>'Tulokset-K6'!$V$13</f>
        <v>Rissanen Juho</v>
      </c>
      <c r="B1819" s="16">
        <f>'Tulokset-K6'!$W$13</f>
        <v>195</v>
      </c>
      <c r="C1819" s="16">
        <f>'Tulokset-K6'!$X$13</f>
        <v>2</v>
      </c>
      <c r="D1819" t="str">
        <f>'Tulokset-K6'!$V$7</f>
        <v>Mainarit</v>
      </c>
    </row>
    <row r="1820" spans="1:4" x14ac:dyDescent="0.2">
      <c r="A1820" s="16" t="str">
        <f>'Tulokset-K6'!$R$20</f>
        <v>Hyytiä Tatu</v>
      </c>
      <c r="B1820" s="16">
        <f>'Tulokset-K6'!$S$20</f>
        <v>202</v>
      </c>
      <c r="C1820" s="16">
        <f>'Tulokset-K6'!$T$20</f>
        <v>0</v>
      </c>
      <c r="D1820" t="str">
        <f>'Tulokset-K6'!$R$18</f>
        <v>WRB</v>
      </c>
    </row>
    <row r="1821" spans="1:4" x14ac:dyDescent="0.2">
      <c r="A1821" s="16" t="str">
        <f>'Tulokset-K6'!$R$21</f>
        <v>Olsson Nico</v>
      </c>
      <c r="B1821" s="16">
        <f>'Tulokset-K6'!$S$21</f>
        <v>252</v>
      </c>
      <c r="C1821" s="16">
        <f>'Tulokset-K6'!$T$21</f>
        <v>2</v>
      </c>
      <c r="D1821" t="str">
        <f>'Tulokset-K6'!$R$18</f>
        <v>WRB</v>
      </c>
    </row>
    <row r="1822" spans="1:4" x14ac:dyDescent="0.2">
      <c r="A1822" s="16" t="str">
        <f>'Tulokset-K6'!$R$22</f>
        <v>Rusila Miika</v>
      </c>
      <c r="B1822" s="16">
        <f>'Tulokset-K6'!$S$22</f>
        <v>163</v>
      </c>
      <c r="C1822" s="16">
        <f>'Tulokset-K6'!$T$22</f>
        <v>0</v>
      </c>
      <c r="D1822" t="str">
        <f>'Tulokset-K6'!$R$18</f>
        <v>WRB</v>
      </c>
    </row>
    <row r="1823" spans="1:4" x14ac:dyDescent="0.2">
      <c r="A1823" s="16" t="str">
        <f>'Tulokset-K6'!$R$23</f>
        <v>Tissarinen Simon</v>
      </c>
      <c r="B1823" s="16">
        <f>'Tulokset-K6'!$S$23</f>
        <v>179</v>
      </c>
      <c r="C1823" s="16">
        <f>'Tulokset-K6'!$T$23</f>
        <v>0</v>
      </c>
      <c r="D1823" t="str">
        <f>'Tulokset-K6'!$R$18</f>
        <v>WRB</v>
      </c>
    </row>
    <row r="1824" spans="1:4" x14ac:dyDescent="0.2">
      <c r="A1824" s="16" t="str">
        <f>'Tulokset-K6'!$R$24</f>
        <v>Kivelä Riku-Petteri</v>
      </c>
      <c r="B1824" s="16">
        <f>'Tulokset-K6'!$S$24</f>
        <v>223</v>
      </c>
      <c r="C1824" s="16">
        <f>'Tulokset-K6'!$T$24</f>
        <v>0</v>
      </c>
      <c r="D1824" t="str">
        <f>'Tulokset-K6'!$R$18</f>
        <v>WRB</v>
      </c>
    </row>
    <row r="1825" spans="1:4" x14ac:dyDescent="0.2">
      <c r="A1825" s="16" t="str">
        <f>'Tulokset-K6'!$V$20</f>
        <v>Tonteri Juhani</v>
      </c>
      <c r="B1825" s="16">
        <f>'Tulokset-K6'!$W$20</f>
        <v>216</v>
      </c>
      <c r="C1825" s="16">
        <f>'Tulokset-K6'!$X$20</f>
        <v>2</v>
      </c>
      <c r="D1825" t="str">
        <f>'Tulokset-K6'!$V$18</f>
        <v>Bay</v>
      </c>
    </row>
    <row r="1826" spans="1:4" x14ac:dyDescent="0.2">
      <c r="A1826" s="16" t="str">
        <f>'Tulokset-K6'!$V$21</f>
        <v>Aalto Lassi</v>
      </c>
      <c r="B1826" s="16">
        <f>'Tulokset-K6'!$W$21</f>
        <v>178</v>
      </c>
      <c r="C1826" s="16">
        <f>'Tulokset-K6'!$X$21</f>
        <v>0</v>
      </c>
      <c r="D1826" t="str">
        <f>'Tulokset-K6'!$V$18</f>
        <v>Bay</v>
      </c>
    </row>
    <row r="1827" spans="1:4" x14ac:dyDescent="0.2">
      <c r="A1827" s="16" t="str">
        <f>'Tulokset-K6'!$V$22</f>
        <v>Leskinen Roni</v>
      </c>
      <c r="B1827" s="16">
        <f>'Tulokset-K6'!$W$22</f>
        <v>231</v>
      </c>
      <c r="C1827" s="16">
        <f>'Tulokset-K6'!$X$22</f>
        <v>2</v>
      </c>
      <c r="D1827" t="str">
        <f>'Tulokset-K6'!$V$18</f>
        <v>Bay</v>
      </c>
    </row>
    <row r="1828" spans="1:4" x14ac:dyDescent="0.2">
      <c r="A1828" s="16" t="str">
        <f>'Tulokset-K6'!$V$23</f>
        <v>Ahokas Jesse</v>
      </c>
      <c r="B1828" s="16">
        <f>'Tulokset-K6'!$W$23</f>
        <v>233</v>
      </c>
      <c r="C1828" s="16">
        <f>'Tulokset-K6'!$X$23</f>
        <v>2</v>
      </c>
      <c r="D1828" t="str">
        <f>'Tulokset-K6'!$V$18</f>
        <v>Bay</v>
      </c>
    </row>
    <row r="1829" spans="1:4" x14ac:dyDescent="0.2">
      <c r="A1829" s="16" t="str">
        <f>'Tulokset-K6'!$V$24</f>
        <v>Laine Henry</v>
      </c>
      <c r="B1829" s="16">
        <f>'Tulokset-K6'!$W$24</f>
        <v>224</v>
      </c>
      <c r="C1829" s="16">
        <f>'Tulokset-K6'!$X$24</f>
        <v>2</v>
      </c>
      <c r="D1829" t="str">
        <f>'Tulokset-K6'!$V$18</f>
        <v>Bay</v>
      </c>
    </row>
    <row r="1830" spans="1:4" x14ac:dyDescent="0.2">
      <c r="A1830" s="16" t="str">
        <f>'Tulokset-K6'!$R$31</f>
        <v>Broms Atte</v>
      </c>
      <c r="B1830" s="16">
        <f>'Tulokset-K6'!$S$31</f>
        <v>206</v>
      </c>
      <c r="C1830" s="16">
        <f>'Tulokset-K6'!$T$31</f>
        <v>2</v>
      </c>
      <c r="D1830" t="str">
        <f>'Tulokset-K6'!$R$29</f>
        <v>TKK</v>
      </c>
    </row>
    <row r="1831" spans="1:4" x14ac:dyDescent="0.2">
      <c r="A1831" s="16" t="str">
        <f>'Tulokset-K6'!$R$32</f>
        <v>Kivioja Lauri</v>
      </c>
      <c r="B1831" s="16">
        <f>'Tulokset-K6'!$S$32</f>
        <v>215</v>
      </c>
      <c r="C1831" s="16">
        <f>'Tulokset-K6'!$T$32</f>
        <v>0</v>
      </c>
      <c r="D1831" t="str">
        <f>'Tulokset-K6'!$R$29</f>
        <v>TKK</v>
      </c>
    </row>
    <row r="1832" spans="1:4" x14ac:dyDescent="0.2">
      <c r="A1832" s="16" t="str">
        <f>'Tulokset-K6'!$R$33</f>
        <v>Häggman Ville</v>
      </c>
      <c r="B1832" s="16">
        <f>'Tulokset-K6'!$S$33</f>
        <v>225</v>
      </c>
      <c r="C1832" s="16">
        <f>'Tulokset-K6'!$T$33</f>
        <v>2</v>
      </c>
      <c r="D1832" t="str">
        <f>'Tulokset-K6'!$R$29</f>
        <v>TKK</v>
      </c>
    </row>
    <row r="1833" spans="1:4" x14ac:dyDescent="0.2">
      <c r="A1833" s="16" t="str">
        <f>'Tulokset-K6'!$R$34</f>
        <v>Heinonen Markus</v>
      </c>
      <c r="B1833" s="16">
        <f>'Tulokset-K6'!$S$34</f>
        <v>200</v>
      </c>
      <c r="C1833" s="16">
        <f>'Tulokset-K6'!$T$34</f>
        <v>2</v>
      </c>
      <c r="D1833" t="str">
        <f>'Tulokset-K6'!$R$29</f>
        <v>TKK</v>
      </c>
    </row>
    <row r="1834" spans="1:4" x14ac:dyDescent="0.2">
      <c r="A1834" s="16" t="str">
        <f>'Tulokset-K6'!$R$35</f>
        <v>Salonen Petteri</v>
      </c>
      <c r="B1834" s="16">
        <f>'Tulokset-K6'!$S$35</f>
        <v>205</v>
      </c>
      <c r="C1834" s="16">
        <f>'Tulokset-K6'!$T$35</f>
        <v>2</v>
      </c>
      <c r="D1834" t="str">
        <f>'Tulokset-K6'!$R$29</f>
        <v>TKK</v>
      </c>
    </row>
    <row r="1835" spans="1:4" x14ac:dyDescent="0.2">
      <c r="A1835" s="16" t="str">
        <f>'Tulokset-K6'!$V$31</f>
        <v>Hietarinne Klaus-Kristian</v>
      </c>
      <c r="B1835" s="16">
        <f>'Tulokset-K6'!$W$31</f>
        <v>129</v>
      </c>
      <c r="C1835" s="16">
        <f>'Tulokset-K6'!$X$31</f>
        <v>0</v>
      </c>
      <c r="D1835" t="str">
        <f>'Tulokset-K6'!$V$29</f>
        <v>GH</v>
      </c>
    </row>
    <row r="1836" spans="1:4" x14ac:dyDescent="0.2">
      <c r="A1836" s="16" t="str">
        <f>'Tulokset-K6'!$V$32</f>
        <v>Päiviö Patrik</v>
      </c>
      <c r="B1836" s="16">
        <f>'Tulokset-K6'!$W$32</f>
        <v>222</v>
      </c>
      <c r="C1836" s="16">
        <f>'Tulokset-K6'!$X$32</f>
        <v>2</v>
      </c>
      <c r="D1836" t="str">
        <f>'Tulokset-K6'!$V$29</f>
        <v>GH</v>
      </c>
    </row>
    <row r="1837" spans="1:4" x14ac:dyDescent="0.2">
      <c r="A1837" s="16" t="str">
        <f>'Tulokset-K6'!$V$33</f>
        <v>Mäenpää Jouni</v>
      </c>
      <c r="B1837" s="16">
        <f>'Tulokset-K6'!$W$33</f>
        <v>194</v>
      </c>
      <c r="C1837" s="16">
        <f>'Tulokset-K6'!$X$33</f>
        <v>0</v>
      </c>
      <c r="D1837" t="str">
        <f>'Tulokset-K6'!$V$29</f>
        <v>GH</v>
      </c>
    </row>
    <row r="1838" spans="1:4" x14ac:dyDescent="0.2">
      <c r="A1838" s="16" t="str">
        <f>'Tulokset-K6'!$V$34</f>
        <v>Melanen Markus</v>
      </c>
      <c r="B1838" s="16">
        <f>'Tulokset-K6'!$W$34</f>
        <v>178</v>
      </c>
      <c r="C1838" s="16">
        <f>'Tulokset-K6'!$X$34</f>
        <v>0</v>
      </c>
      <c r="D1838" t="str">
        <f>'Tulokset-K6'!$V$29</f>
        <v>GH</v>
      </c>
    </row>
    <row r="1839" spans="1:4" x14ac:dyDescent="0.2">
      <c r="A1839" s="16" t="str">
        <f>'Tulokset-K6'!$V$35</f>
        <v>Järvinen Tero</v>
      </c>
      <c r="B1839" s="16">
        <f>'Tulokset-K6'!$W$35</f>
        <v>176</v>
      </c>
      <c r="C1839" s="16">
        <f>'Tulokset-K6'!$X$35</f>
        <v>0</v>
      </c>
      <c r="D1839" t="str">
        <f>'Tulokset-K6'!$V$29</f>
        <v>GH</v>
      </c>
    </row>
    <row r="1840" spans="1:4" x14ac:dyDescent="0.2">
      <c r="A1840" s="16" t="str">
        <f>'Tulokset-K6'!$R$42</f>
        <v>Saarinen Paavo</v>
      </c>
      <c r="B1840" s="16">
        <f>'Tulokset-K6'!$S$42</f>
        <v>146</v>
      </c>
      <c r="C1840" s="16">
        <f>'Tulokset-K6'!$T$42</f>
        <v>0</v>
      </c>
      <c r="D1840" t="str">
        <f>'Tulokset-K6'!$R$40</f>
        <v>BcStory</v>
      </c>
    </row>
    <row r="1841" spans="1:4" x14ac:dyDescent="0.2">
      <c r="A1841" s="16" t="str">
        <f>'Tulokset-K6'!$R$43</f>
        <v>Haldén Niko</v>
      </c>
      <c r="B1841" s="16">
        <f>'Tulokset-K6'!$S$43</f>
        <v>192</v>
      </c>
      <c r="C1841" s="16">
        <f>'Tulokset-K6'!$T$43</f>
        <v>2</v>
      </c>
      <c r="D1841" t="str">
        <f>'Tulokset-K6'!$R$40</f>
        <v>BcStory</v>
      </c>
    </row>
    <row r="1842" spans="1:4" x14ac:dyDescent="0.2">
      <c r="A1842" s="16" t="str">
        <f>'Tulokset-K6'!$R$44</f>
        <v>Keskiruokanen Markus</v>
      </c>
      <c r="B1842" s="16">
        <f>'Tulokset-K6'!$S$44</f>
        <v>163</v>
      </c>
      <c r="C1842" s="16">
        <f>'Tulokset-K6'!$T$44</f>
        <v>0</v>
      </c>
      <c r="D1842" t="str">
        <f>'Tulokset-K6'!$R$40</f>
        <v>BcStory</v>
      </c>
    </row>
    <row r="1843" spans="1:4" x14ac:dyDescent="0.2">
      <c r="A1843" s="16" t="str">
        <f>'Tulokset-K6'!$R$45</f>
        <v>Salomaa Kaaron</v>
      </c>
      <c r="B1843" s="16">
        <f>'Tulokset-K6'!$S$45</f>
        <v>224</v>
      </c>
      <c r="C1843" s="16">
        <f>'Tulokset-K6'!$T$45</f>
        <v>0</v>
      </c>
      <c r="D1843" t="str">
        <f>'Tulokset-K6'!$R$40</f>
        <v>BcStory</v>
      </c>
    </row>
    <row r="1844" spans="1:4" x14ac:dyDescent="0.2">
      <c r="A1844" s="16" t="str">
        <f>'Tulokset-K6'!$R$46</f>
        <v>Juutilainen Santtu</v>
      </c>
      <c r="B1844" s="16">
        <f>'Tulokset-K6'!$S$46</f>
        <v>192</v>
      </c>
      <c r="C1844" s="16">
        <f>'Tulokset-K6'!$T$46</f>
        <v>2</v>
      </c>
      <c r="D1844" t="str">
        <f>'Tulokset-K6'!$R$40</f>
        <v>BcStory</v>
      </c>
    </row>
    <row r="1845" spans="1:4" x14ac:dyDescent="0.2">
      <c r="A1845" s="16" t="str">
        <f>'Tulokset-K6'!$V$42</f>
        <v>Hilokoski Karo</v>
      </c>
      <c r="B1845" s="16">
        <f>'Tulokset-K6'!$W$42</f>
        <v>181</v>
      </c>
      <c r="C1845" s="16">
        <f>'Tulokset-K6'!$X$42</f>
        <v>2</v>
      </c>
      <c r="D1845" t="str">
        <f>'Tulokset-K6'!$V$40</f>
        <v>Patteri</v>
      </c>
    </row>
    <row r="1846" spans="1:4" x14ac:dyDescent="0.2">
      <c r="A1846" s="16" t="str">
        <f>'Tulokset-K6'!$V$43</f>
        <v>Javanainen Sami</v>
      </c>
      <c r="B1846" s="16">
        <f>'Tulokset-K6'!$W$43</f>
        <v>182</v>
      </c>
      <c r="C1846" s="16">
        <f>'Tulokset-K6'!$X$43</f>
        <v>0</v>
      </c>
      <c r="D1846" t="str">
        <f>'Tulokset-K6'!$V$40</f>
        <v>Patteri</v>
      </c>
    </row>
    <row r="1847" spans="1:4" x14ac:dyDescent="0.2">
      <c r="A1847" s="16" t="str">
        <f>'Tulokset-K6'!$V$44</f>
        <v>Ros Sebastian</v>
      </c>
      <c r="B1847" s="16">
        <f>'Tulokset-K6'!$W$44</f>
        <v>203</v>
      </c>
      <c r="C1847" s="16">
        <f>'Tulokset-K6'!$X$44</f>
        <v>2</v>
      </c>
      <c r="D1847" t="str">
        <f>'Tulokset-K6'!$V$40</f>
        <v>Patteri</v>
      </c>
    </row>
    <row r="1848" spans="1:4" x14ac:dyDescent="0.2">
      <c r="A1848" s="16" t="str">
        <f>'Tulokset-K6'!$V$45</f>
        <v>Teivainen Tommi</v>
      </c>
      <c r="B1848" s="16">
        <f>'Tulokset-K6'!$W$45</f>
        <v>226</v>
      </c>
      <c r="C1848" s="16">
        <f>'Tulokset-K6'!$X$45</f>
        <v>2</v>
      </c>
      <c r="D1848" t="str">
        <f>'Tulokset-K6'!$V$40</f>
        <v>Patteri</v>
      </c>
    </row>
    <row r="1849" spans="1:4" x14ac:dyDescent="0.2">
      <c r="A1849" s="16" t="str">
        <f>'Tulokset-K6'!$V$46</f>
        <v>Konttila Saku</v>
      </c>
      <c r="B1849" s="16">
        <f>'Tulokset-K6'!$W$46</f>
        <v>180</v>
      </c>
      <c r="C1849" s="16">
        <f>'Tulokset-K6'!$X$46</f>
        <v>0</v>
      </c>
      <c r="D1849" t="str">
        <f>'Tulokset-K6'!$V$40</f>
        <v>Patteri</v>
      </c>
    </row>
    <row r="1850" spans="1:4" x14ac:dyDescent="0.2">
      <c r="A1850" s="16" t="str">
        <f>'Tulokset-K6'!$R$53</f>
        <v>Oksanen Joni</v>
      </c>
      <c r="B1850" s="16">
        <f>'Tulokset-K6'!$S$53</f>
        <v>167</v>
      </c>
      <c r="C1850" s="16">
        <f>'Tulokset-K6'!$T$53</f>
        <v>0</v>
      </c>
      <c r="D1850" t="str">
        <f>'Tulokset-K6'!$R$51</f>
        <v>AllStars</v>
      </c>
    </row>
    <row r="1851" spans="1:4" x14ac:dyDescent="0.2">
      <c r="A1851" s="16" t="str">
        <f>'Tulokset-K6'!$R$54</f>
        <v>Oksanen Mika</v>
      </c>
      <c r="B1851" s="16">
        <f>'Tulokset-K6'!$S$54</f>
        <v>196</v>
      </c>
      <c r="C1851" s="16">
        <f>'Tulokset-K6'!$T$54</f>
        <v>2</v>
      </c>
      <c r="D1851" t="str">
        <f>'Tulokset-K6'!$R$51</f>
        <v>AllStars</v>
      </c>
    </row>
    <row r="1852" spans="1:4" x14ac:dyDescent="0.2">
      <c r="A1852" s="16" t="str">
        <f>'Tulokset-K6'!$R$55</f>
        <v>Järvinen Kimmo</v>
      </c>
      <c r="B1852" s="16">
        <f>'Tulokset-K6'!$S$55</f>
        <v>202</v>
      </c>
      <c r="C1852" s="16">
        <f>'Tulokset-K6'!$T$55</f>
        <v>0</v>
      </c>
      <c r="D1852" t="str">
        <f>'Tulokset-K6'!$R$51</f>
        <v>AllStars</v>
      </c>
    </row>
    <row r="1853" spans="1:4" x14ac:dyDescent="0.2">
      <c r="A1853" s="16" t="str">
        <f>'Tulokset-K6'!$R$56</f>
        <v>Veijanen Markku</v>
      </c>
      <c r="B1853" s="16">
        <f>'Tulokset-K6'!$S$56</f>
        <v>204</v>
      </c>
      <c r="C1853" s="16">
        <f>'Tulokset-K6'!$T$56</f>
        <v>2</v>
      </c>
      <c r="D1853" t="str">
        <f>'Tulokset-K6'!$R$51</f>
        <v>AllStars</v>
      </c>
    </row>
    <row r="1854" spans="1:4" x14ac:dyDescent="0.2">
      <c r="A1854" s="16" t="str">
        <f>'Tulokset-K6'!$R$57</f>
        <v>Oksanen Niko</v>
      </c>
      <c r="B1854" s="16">
        <f>'Tulokset-K6'!$S$57</f>
        <v>256</v>
      </c>
      <c r="C1854" s="16">
        <f>'Tulokset-K6'!$T$57</f>
        <v>2</v>
      </c>
      <c r="D1854" t="str">
        <f>'Tulokset-K6'!$R$51</f>
        <v>AllStars</v>
      </c>
    </row>
    <row r="1855" spans="1:4" x14ac:dyDescent="0.2">
      <c r="A1855" s="16" t="str">
        <f>'Tulokset-K6'!$V$53</f>
        <v>Juselius Matti</v>
      </c>
      <c r="B1855" s="16">
        <f>'Tulokset-K6'!$W$53</f>
        <v>227</v>
      </c>
      <c r="C1855" s="16">
        <f>'Tulokset-K6'!$X$53</f>
        <v>2</v>
      </c>
      <c r="D1855" t="str">
        <f>'Tulokset-K6'!$V$51</f>
        <v>RäMe</v>
      </c>
    </row>
    <row r="1856" spans="1:4" x14ac:dyDescent="0.2">
      <c r="A1856" s="16" t="str">
        <f>'Tulokset-K6'!$V$54</f>
        <v>Huusko Kalle</v>
      </c>
      <c r="B1856" s="16">
        <f>'Tulokset-K6'!$W$54</f>
        <v>189</v>
      </c>
      <c r="C1856" s="16">
        <f>'Tulokset-K6'!$X$54</f>
        <v>0</v>
      </c>
      <c r="D1856" t="str">
        <f>'Tulokset-K6'!$V$51</f>
        <v>RäMe</v>
      </c>
    </row>
    <row r="1857" spans="1:4" x14ac:dyDescent="0.2">
      <c r="A1857" s="16" t="str">
        <f>'Tulokset-K6'!$V$55</f>
        <v>Hyrkkö Eemil</v>
      </c>
      <c r="B1857" s="16">
        <f>'Tulokset-K6'!$W$55</f>
        <v>246</v>
      </c>
      <c r="C1857" s="16">
        <f>'Tulokset-K6'!$X$55</f>
        <v>2</v>
      </c>
      <c r="D1857" t="str">
        <f>'Tulokset-K6'!$V$51</f>
        <v>RäMe</v>
      </c>
    </row>
    <row r="1858" spans="1:4" x14ac:dyDescent="0.2">
      <c r="A1858" s="16" t="str">
        <f>'Tulokset-K6'!$V$56</f>
        <v>Lindholm Jesse</v>
      </c>
      <c r="B1858" s="16">
        <f>'Tulokset-K6'!$W$56</f>
        <v>199</v>
      </c>
      <c r="C1858" s="16">
        <f>'Tulokset-K6'!$X$56</f>
        <v>0</v>
      </c>
      <c r="D1858" t="str">
        <f>'Tulokset-K6'!$V$51</f>
        <v>RäMe</v>
      </c>
    </row>
    <row r="1859" spans="1:4" x14ac:dyDescent="0.2">
      <c r="A1859" s="16" t="str">
        <f>'Tulokset-K6'!$V$57</f>
        <v>Halme Ari</v>
      </c>
      <c r="B1859" s="16">
        <f>'Tulokset-K6'!$W$57</f>
        <v>212</v>
      </c>
      <c r="C1859" s="16">
        <f>'Tulokset-K6'!$X$57</f>
        <v>0</v>
      </c>
      <c r="D1859" t="str">
        <f>'Tulokset-K6'!$V$51</f>
        <v>RäMe</v>
      </c>
    </row>
    <row r="1860" spans="1:4" x14ac:dyDescent="0.2">
      <c r="A1860" s="16" t="str">
        <f>'Tulokset-K6'!$R$64</f>
        <v>Ranta Tony</v>
      </c>
      <c r="B1860" s="16">
        <f>'Tulokset-K6'!$S$64</f>
        <v>152</v>
      </c>
      <c r="C1860" s="16">
        <f>'Tulokset-K6'!$T$64</f>
        <v>0</v>
      </c>
      <c r="D1860" t="str">
        <f>'Tulokset-K6'!$R$62</f>
        <v>TPS</v>
      </c>
    </row>
    <row r="1861" spans="1:4" x14ac:dyDescent="0.2">
      <c r="A1861" s="16" t="str">
        <f>'Tulokset-K6'!$R$65</f>
        <v>Marjakangas Jarno</v>
      </c>
      <c r="B1861" s="16">
        <f>'Tulokset-K6'!$S$65</f>
        <v>234</v>
      </c>
      <c r="C1861" s="16">
        <f>'Tulokset-K6'!$T$65</f>
        <v>2</v>
      </c>
      <c r="D1861" t="str">
        <f>'Tulokset-K6'!$R$62</f>
        <v>TPS</v>
      </c>
    </row>
    <row r="1862" spans="1:4" x14ac:dyDescent="0.2">
      <c r="A1862" s="16" t="str">
        <f>'Tulokset-K6'!$R$66</f>
        <v>Oksman Karri</v>
      </c>
      <c r="B1862" s="16">
        <f>'Tulokset-K6'!$S$66</f>
        <v>182</v>
      </c>
      <c r="C1862" s="16">
        <f>'Tulokset-K6'!$T$66</f>
        <v>0</v>
      </c>
      <c r="D1862" t="str">
        <f>'Tulokset-K6'!$R$62</f>
        <v>TPS</v>
      </c>
    </row>
    <row r="1863" spans="1:4" x14ac:dyDescent="0.2">
      <c r="A1863" s="16" t="str">
        <f>'Tulokset-K6'!$R$67</f>
        <v>Valaranta Samu</v>
      </c>
      <c r="B1863" s="16">
        <f>'Tulokset-K6'!$S$67</f>
        <v>166</v>
      </c>
      <c r="C1863" s="16">
        <f>'Tulokset-K6'!$T$67</f>
        <v>0</v>
      </c>
      <c r="D1863" t="str">
        <f>'Tulokset-K6'!$R$62</f>
        <v>TPS</v>
      </c>
    </row>
    <row r="1864" spans="1:4" x14ac:dyDescent="0.2">
      <c r="A1864" s="16" t="str">
        <f>'Tulokset-K6'!$R$68</f>
        <v>Rikkola Juuso</v>
      </c>
      <c r="B1864" s="16">
        <f>'Tulokset-K6'!$S$68</f>
        <v>185</v>
      </c>
      <c r="C1864" s="16">
        <f>'Tulokset-K6'!$T$68</f>
        <v>0</v>
      </c>
      <c r="D1864" t="str">
        <f>'Tulokset-K6'!$R$62</f>
        <v>TPS</v>
      </c>
    </row>
    <row r="1865" spans="1:4" x14ac:dyDescent="0.2">
      <c r="A1865" s="16" t="str">
        <f>'Tulokset-K6'!$V$64</f>
        <v>Lönnroth Patrik</v>
      </c>
      <c r="B1865" s="16">
        <f>'Tulokset-K6'!$W$64</f>
        <v>247</v>
      </c>
      <c r="C1865" s="16">
        <f>'Tulokset-K6'!$X$64</f>
        <v>2</v>
      </c>
      <c r="D1865" t="str">
        <f>'Tulokset-K6'!$V$62</f>
        <v>Mistral</v>
      </c>
    </row>
    <row r="1866" spans="1:4" x14ac:dyDescent="0.2">
      <c r="A1866" s="16" t="str">
        <f>'Tulokset-K6'!$V$65</f>
        <v>Nurminen Jukka</v>
      </c>
      <c r="B1866" s="16">
        <f>'Tulokset-K6'!$W$65</f>
        <v>187</v>
      </c>
      <c r="C1866" s="16">
        <f>'Tulokset-K6'!$X$65</f>
        <v>0</v>
      </c>
      <c r="D1866" t="str">
        <f>'Tulokset-K6'!$V$62</f>
        <v>Mistral</v>
      </c>
    </row>
    <row r="1867" spans="1:4" x14ac:dyDescent="0.2">
      <c r="A1867" s="16" t="str">
        <f>'Tulokset-K6'!$V$66</f>
        <v>Tukiainen Antti</v>
      </c>
      <c r="B1867" s="16">
        <f>'Tulokset-K6'!$W$66</f>
        <v>216</v>
      </c>
      <c r="C1867" s="16">
        <f>'Tulokset-K6'!$X$66</f>
        <v>2</v>
      </c>
      <c r="D1867" t="str">
        <f>'Tulokset-K6'!$V$62</f>
        <v>Mistral</v>
      </c>
    </row>
    <row r="1868" spans="1:4" x14ac:dyDescent="0.2">
      <c r="A1868" s="16" t="str">
        <f>'Tulokset-K6'!$V$67</f>
        <v>Kahila Otso</v>
      </c>
      <c r="B1868" s="16">
        <f>'Tulokset-K6'!$W$67</f>
        <v>187</v>
      </c>
      <c r="C1868" s="16">
        <f>'Tulokset-K6'!$X$67</f>
        <v>2</v>
      </c>
      <c r="D1868" t="str">
        <f>'Tulokset-K6'!$V$62</f>
        <v>Mistral</v>
      </c>
    </row>
    <row r="1869" spans="1:4" x14ac:dyDescent="0.2">
      <c r="A1869" s="16" t="str">
        <f>'Tulokset-K6'!$V$68</f>
        <v>Lönnroth Magnus</v>
      </c>
      <c r="B1869" s="16">
        <f>'Tulokset-K6'!$W$68</f>
        <v>254</v>
      </c>
      <c r="C1869" s="16">
        <f>'Tulokset-K6'!$X$68</f>
        <v>2</v>
      </c>
      <c r="D1869" t="str">
        <f>'Tulokset-K6'!$V$62</f>
        <v>Mistral</v>
      </c>
    </row>
    <row r="1870" spans="1:4" x14ac:dyDescent="0.2">
      <c r="A1870" s="16" t="str">
        <f>'Tulokset-K6'!$Z$9</f>
        <v>Juselius Matti</v>
      </c>
      <c r="B1870" s="16">
        <f>'Tulokset-K6'!$AA$9</f>
        <v>199</v>
      </c>
      <c r="C1870" s="16">
        <f>'Tulokset-K6'!$AB$9</f>
        <v>2</v>
      </c>
      <c r="D1870" t="str">
        <f>'Tulokset-K6'!$Z$7</f>
        <v>RäMe</v>
      </c>
    </row>
    <row r="1871" spans="1:4" x14ac:dyDescent="0.2">
      <c r="A1871" s="16" t="str">
        <f>'Tulokset-K6'!$Z$10</f>
        <v>Huusko Kalle</v>
      </c>
      <c r="B1871" s="16">
        <f>'Tulokset-K6'!$AA$10</f>
        <v>194</v>
      </c>
      <c r="C1871" s="16">
        <f>'Tulokset-K6'!$AB$10</f>
        <v>2</v>
      </c>
      <c r="D1871" t="str">
        <f>'Tulokset-K6'!$Z$7</f>
        <v>RäMe</v>
      </c>
    </row>
    <row r="1872" spans="1:4" x14ac:dyDescent="0.2">
      <c r="A1872" s="16" t="str">
        <f>'Tulokset-K6'!$Z$11</f>
        <v>Hyrkkö Eemil</v>
      </c>
      <c r="B1872" s="16">
        <f>'Tulokset-K6'!$AA$11</f>
        <v>210</v>
      </c>
      <c r="C1872" s="16">
        <f>'Tulokset-K6'!$AB$11</f>
        <v>2</v>
      </c>
      <c r="D1872" t="str">
        <f>'Tulokset-K6'!$Z$7</f>
        <v>RäMe</v>
      </c>
    </row>
    <row r="1873" spans="1:4" x14ac:dyDescent="0.2">
      <c r="A1873" s="16" t="str">
        <f>'Tulokset-K6'!$Z$12</f>
        <v>Lindholm Jesse</v>
      </c>
      <c r="B1873" s="16">
        <f>'Tulokset-K6'!$AA$12</f>
        <v>209</v>
      </c>
      <c r="C1873" s="16">
        <f>'Tulokset-K6'!$AB$12</f>
        <v>2</v>
      </c>
      <c r="D1873" t="str">
        <f>'Tulokset-K6'!$Z$7</f>
        <v>RäMe</v>
      </c>
    </row>
    <row r="1874" spans="1:4" x14ac:dyDescent="0.2">
      <c r="A1874" s="16" t="str">
        <f>'Tulokset-K6'!$Z$13</f>
        <v>Salin Sami</v>
      </c>
      <c r="B1874" s="16">
        <f>'Tulokset-K6'!$AA$13</f>
        <v>209</v>
      </c>
      <c r="C1874" s="16">
        <f>'Tulokset-K6'!$AB$13</f>
        <v>0</v>
      </c>
      <c r="D1874" t="str">
        <f>'Tulokset-K6'!$Z$7</f>
        <v>RäMe</v>
      </c>
    </row>
    <row r="1875" spans="1:4" x14ac:dyDescent="0.2">
      <c r="A1875" s="16" t="str">
        <f>'Tulokset-K6'!$AD$9</f>
        <v>Broms Atte</v>
      </c>
      <c r="B1875" s="16">
        <f>'Tulokset-K6'!$AE$9</f>
        <v>172</v>
      </c>
      <c r="C1875" s="16">
        <f>'Tulokset-K6'!$AF$9</f>
        <v>0</v>
      </c>
      <c r="D1875" t="str">
        <f>'Tulokset-K6'!$AD$7</f>
        <v>TKK</v>
      </c>
    </row>
    <row r="1876" spans="1:4" x14ac:dyDescent="0.2">
      <c r="A1876" s="16" t="str">
        <f>'Tulokset-K6'!$AD$10</f>
        <v>Kivioja Lauri</v>
      </c>
      <c r="B1876" s="16">
        <f>'Tulokset-K6'!$AE$10</f>
        <v>167</v>
      </c>
      <c r="C1876" s="16">
        <f>'Tulokset-K6'!$AF$10</f>
        <v>0</v>
      </c>
      <c r="D1876" t="str">
        <f>'Tulokset-K6'!$AD$7</f>
        <v>TKK</v>
      </c>
    </row>
    <row r="1877" spans="1:4" x14ac:dyDescent="0.2">
      <c r="A1877" s="16" t="str">
        <f>'Tulokset-K6'!$AD$11</f>
        <v>Häggman Ville</v>
      </c>
      <c r="B1877" s="16">
        <f>'Tulokset-K6'!$AE$11</f>
        <v>192</v>
      </c>
      <c r="C1877" s="16">
        <f>'Tulokset-K6'!$AF$11</f>
        <v>0</v>
      </c>
      <c r="D1877" t="str">
        <f>'Tulokset-K6'!$AD$7</f>
        <v>TKK</v>
      </c>
    </row>
    <row r="1878" spans="1:4" x14ac:dyDescent="0.2">
      <c r="A1878" s="16" t="str">
        <f>'Tulokset-K6'!$AD$12</f>
        <v>Heinonen Markus</v>
      </c>
      <c r="B1878" s="16">
        <f>'Tulokset-K6'!$AE$12</f>
        <v>198</v>
      </c>
      <c r="C1878" s="16">
        <f>'Tulokset-K6'!$AF$12</f>
        <v>0</v>
      </c>
      <c r="D1878" t="str">
        <f>'Tulokset-K6'!$AD$7</f>
        <v>TKK</v>
      </c>
    </row>
    <row r="1879" spans="1:4" x14ac:dyDescent="0.2">
      <c r="A1879" s="16" t="str">
        <f>'Tulokset-K6'!$AD$13</f>
        <v>Salonen Petteri</v>
      </c>
      <c r="B1879" s="16">
        <f>'Tulokset-K6'!$AE$13</f>
        <v>289</v>
      </c>
      <c r="C1879" s="16">
        <f>'Tulokset-K6'!$AF$13</f>
        <v>2</v>
      </c>
      <c r="D1879" t="str">
        <f>'Tulokset-K6'!$AD$7</f>
        <v>TKK</v>
      </c>
    </row>
    <row r="1880" spans="1:4" x14ac:dyDescent="0.2">
      <c r="A1880" s="16" t="str">
        <f>'Tulokset-K6'!$Z$20</f>
        <v>Lönnroth Patrik</v>
      </c>
      <c r="B1880" s="16">
        <f>'Tulokset-K6'!$AA$20</f>
        <v>214</v>
      </c>
      <c r="C1880" s="16">
        <f>'Tulokset-K6'!$AB$20</f>
        <v>2</v>
      </c>
      <c r="D1880" t="str">
        <f>'Tulokset-K6'!$Z$18</f>
        <v>Mistral</v>
      </c>
    </row>
    <row r="1881" spans="1:4" x14ac:dyDescent="0.2">
      <c r="A1881" s="16" t="str">
        <f>'Tulokset-K6'!$Z$21</f>
        <v>Nurminen Jukka</v>
      </c>
      <c r="B1881" s="16">
        <f>'Tulokset-K6'!$AA$21</f>
        <v>157</v>
      </c>
      <c r="C1881" s="16">
        <f>'Tulokset-K6'!$AB$21</f>
        <v>0</v>
      </c>
      <c r="D1881" t="str">
        <f>'Tulokset-K6'!$Z$18</f>
        <v>Mistral</v>
      </c>
    </row>
    <row r="1882" spans="1:4" x14ac:dyDescent="0.2">
      <c r="A1882" s="16" t="str">
        <f>'Tulokset-K6'!$Z$22</f>
        <v>Tukiainen Antti</v>
      </c>
      <c r="B1882" s="16">
        <f>'Tulokset-K6'!$AA$22</f>
        <v>180</v>
      </c>
      <c r="C1882" s="16">
        <f>'Tulokset-K6'!$AB$22</f>
        <v>0</v>
      </c>
      <c r="D1882" t="str">
        <f>'Tulokset-K6'!$Z$18</f>
        <v>Mistral</v>
      </c>
    </row>
    <row r="1883" spans="1:4" x14ac:dyDescent="0.2">
      <c r="A1883" s="16" t="str">
        <f>'Tulokset-K6'!$Z$23</f>
        <v>Kahila Otso</v>
      </c>
      <c r="B1883" s="16">
        <f>'Tulokset-K6'!$AA$23</f>
        <v>193</v>
      </c>
      <c r="C1883" s="16">
        <f>'Tulokset-K6'!$AB$23</f>
        <v>2</v>
      </c>
      <c r="D1883" t="str">
        <f>'Tulokset-K6'!$Z$18</f>
        <v>Mistral</v>
      </c>
    </row>
    <row r="1884" spans="1:4" x14ac:dyDescent="0.2">
      <c r="A1884" s="16" t="str">
        <f>'Tulokset-K6'!$Z$24</f>
        <v>Lönnroth Magnus</v>
      </c>
      <c r="B1884" s="16">
        <f>'Tulokset-K6'!$AA$24</f>
        <v>247</v>
      </c>
      <c r="C1884" s="16">
        <f>'Tulokset-K6'!$AB$24</f>
        <v>0</v>
      </c>
      <c r="D1884" t="str">
        <f>'Tulokset-K6'!$Z$18</f>
        <v>Mistral</v>
      </c>
    </row>
    <row r="1885" spans="1:4" x14ac:dyDescent="0.2">
      <c r="A1885" s="16" t="str">
        <f>'Tulokset-K6'!$AD$20</f>
        <v>Hilokoski Karo</v>
      </c>
      <c r="B1885" s="16">
        <f>'Tulokset-K6'!$AE$20</f>
        <v>164</v>
      </c>
      <c r="C1885" s="16">
        <f>'Tulokset-K6'!$AF$20</f>
        <v>0</v>
      </c>
      <c r="D1885" t="str">
        <f>'Tulokset-K6'!$AD$18</f>
        <v>Patteri</v>
      </c>
    </row>
    <row r="1886" spans="1:4" x14ac:dyDescent="0.2">
      <c r="A1886" s="16" t="str">
        <f>'Tulokset-K6'!$AD$21</f>
        <v>Javanainen Sami</v>
      </c>
      <c r="B1886" s="16">
        <f>'Tulokset-K6'!$AE$21</f>
        <v>234</v>
      </c>
      <c r="C1886" s="16">
        <f>'Tulokset-K6'!$AF$21</f>
        <v>2</v>
      </c>
      <c r="D1886" t="str">
        <f>'Tulokset-K6'!$AD$18</f>
        <v>Patteri</v>
      </c>
    </row>
    <row r="1887" spans="1:4" x14ac:dyDescent="0.2">
      <c r="A1887" s="16" t="str">
        <f>'Tulokset-K6'!$AD$22</f>
        <v>Ros Sebastian</v>
      </c>
      <c r="B1887" s="16">
        <f>'Tulokset-K6'!$AE$22</f>
        <v>192</v>
      </c>
      <c r="C1887" s="16">
        <f>'Tulokset-K6'!$AF$22</f>
        <v>2</v>
      </c>
      <c r="D1887" t="str">
        <f>'Tulokset-K6'!$AD$18</f>
        <v>Patteri</v>
      </c>
    </row>
    <row r="1888" spans="1:4" x14ac:dyDescent="0.2">
      <c r="A1888" s="16" t="str">
        <f>'Tulokset-K6'!$AD$23</f>
        <v>Teivainen Tommi</v>
      </c>
      <c r="B1888" s="16">
        <f>'Tulokset-K6'!$AE$23</f>
        <v>168</v>
      </c>
      <c r="C1888" s="16">
        <f>'Tulokset-K6'!$AF$23</f>
        <v>0</v>
      </c>
      <c r="D1888" t="str">
        <f>'Tulokset-K6'!$AD$18</f>
        <v>Patteri</v>
      </c>
    </row>
    <row r="1889" spans="1:4" x14ac:dyDescent="0.2">
      <c r="A1889" s="16" t="str">
        <f>'Tulokset-K6'!$AD$24</f>
        <v>Konttila Saku</v>
      </c>
      <c r="B1889" s="16">
        <f>'Tulokset-K6'!$AE$24</f>
        <v>252</v>
      </c>
      <c r="C1889" s="16">
        <f>'Tulokset-K6'!$AF$24</f>
        <v>2</v>
      </c>
      <c r="D1889" t="str">
        <f>'Tulokset-K6'!$AD$18</f>
        <v>Patteri</v>
      </c>
    </row>
    <row r="1890" spans="1:4" x14ac:dyDescent="0.2">
      <c r="A1890" s="16" t="str">
        <f>'Tulokset-K6'!$Z$31</f>
        <v>Oksanen Joni</v>
      </c>
      <c r="B1890" s="16">
        <f>'Tulokset-K6'!$AA$31</f>
        <v>177</v>
      </c>
      <c r="C1890" s="16">
        <f>'Tulokset-K6'!$AB$31</f>
        <v>0</v>
      </c>
      <c r="D1890" t="str">
        <f>'Tulokset-K6'!$Z$29</f>
        <v>AllStars</v>
      </c>
    </row>
    <row r="1891" spans="1:4" x14ac:dyDescent="0.2">
      <c r="A1891" s="16" t="str">
        <f>'Tulokset-K6'!$Z$32</f>
        <v>Oksanen Mika</v>
      </c>
      <c r="B1891" s="16">
        <f>'Tulokset-K6'!$AA$32</f>
        <v>217</v>
      </c>
      <c r="C1891" s="16">
        <f>'Tulokset-K6'!$AB$32</f>
        <v>0</v>
      </c>
      <c r="D1891" t="str">
        <f>'Tulokset-K6'!$Z$29</f>
        <v>AllStars</v>
      </c>
    </row>
    <row r="1892" spans="1:4" x14ac:dyDescent="0.2">
      <c r="A1892" s="16" t="str">
        <f>'Tulokset-K6'!$Z$33</f>
        <v>Järvinen Kimmo</v>
      </c>
      <c r="B1892" s="16">
        <f>'Tulokset-K6'!$AA$33</f>
        <v>159</v>
      </c>
      <c r="C1892" s="16">
        <f>'Tulokset-K6'!$AB$33</f>
        <v>0</v>
      </c>
      <c r="D1892" t="str">
        <f>'Tulokset-K6'!$Z$29</f>
        <v>AllStars</v>
      </c>
    </row>
    <row r="1893" spans="1:4" x14ac:dyDescent="0.2">
      <c r="A1893" s="16" t="str">
        <f>'Tulokset-K6'!$Z$34</f>
        <v>Veijanen Markku</v>
      </c>
      <c r="B1893" s="16">
        <f>'Tulokset-K6'!$AA$34</f>
        <v>188</v>
      </c>
      <c r="C1893" s="16">
        <f>'Tulokset-K6'!$AB$34</f>
        <v>0</v>
      </c>
      <c r="D1893" t="str">
        <f>'Tulokset-K6'!$Z$29</f>
        <v>AllStars</v>
      </c>
    </row>
    <row r="1894" spans="1:4" x14ac:dyDescent="0.2">
      <c r="A1894" s="16" t="str">
        <f>'Tulokset-K6'!$Z$35</f>
        <v>Oksanen Niko</v>
      </c>
      <c r="B1894" s="16">
        <f>'Tulokset-K6'!$AA$35</f>
        <v>199</v>
      </c>
      <c r="C1894" s="16">
        <f>'Tulokset-K6'!$AB$35</f>
        <v>2</v>
      </c>
      <c r="D1894" t="str">
        <f>'Tulokset-K6'!$Z$29</f>
        <v>AllStars</v>
      </c>
    </row>
    <row r="1895" spans="1:4" x14ac:dyDescent="0.2">
      <c r="A1895" s="16" t="str">
        <f>'Tulokset-K6'!$AD$31</f>
        <v>Juutilainen Lenni</v>
      </c>
      <c r="B1895" s="16">
        <f>'Tulokset-K6'!$AE$31</f>
        <v>225</v>
      </c>
      <c r="C1895" s="16">
        <f>'Tulokset-K6'!$AF$31</f>
        <v>2</v>
      </c>
      <c r="D1895" t="str">
        <f>'Tulokset-K6'!$AD$29</f>
        <v>Mainarit</v>
      </c>
    </row>
    <row r="1896" spans="1:4" x14ac:dyDescent="0.2">
      <c r="A1896" s="16" t="str">
        <f>'Tulokset-K6'!$AD$32</f>
        <v>Heino Mika</v>
      </c>
      <c r="B1896" s="16">
        <f>'Tulokset-K6'!$AE$32</f>
        <v>234</v>
      </c>
      <c r="C1896" s="16">
        <f>'Tulokset-K6'!$AF$32</f>
        <v>2</v>
      </c>
      <c r="D1896" t="str">
        <f>'Tulokset-K6'!$AD$29</f>
        <v>Mainarit</v>
      </c>
    </row>
    <row r="1897" spans="1:4" x14ac:dyDescent="0.2">
      <c r="A1897" s="16" t="str">
        <f>'Tulokset-K6'!$AD$33</f>
        <v>Väänänen Luukas</v>
      </c>
      <c r="B1897" s="16">
        <f>'Tulokset-K6'!$AE$33</f>
        <v>244</v>
      </c>
      <c r="C1897" s="16">
        <f>'Tulokset-K6'!$AF$33</f>
        <v>2</v>
      </c>
      <c r="D1897" t="str">
        <f>'Tulokset-K6'!$AD$29</f>
        <v>Mainarit</v>
      </c>
    </row>
    <row r="1898" spans="1:4" x14ac:dyDescent="0.2">
      <c r="A1898" s="16" t="str">
        <f>'Tulokset-K6'!$AD$34</f>
        <v>Jehkinen Joonas</v>
      </c>
      <c r="B1898" s="16">
        <f>'Tulokset-K6'!$AE$34</f>
        <v>256</v>
      </c>
      <c r="C1898" s="16">
        <f>'Tulokset-K6'!$AF$34</f>
        <v>2</v>
      </c>
      <c r="D1898" t="str">
        <f>'Tulokset-K6'!$AD$29</f>
        <v>Mainarit</v>
      </c>
    </row>
    <row r="1899" spans="1:4" x14ac:dyDescent="0.2">
      <c r="A1899" s="16" t="str">
        <f>'Tulokset-K6'!$AD$35</f>
        <v>Rissanen Juho</v>
      </c>
      <c r="B1899" s="16">
        <f>'Tulokset-K6'!$AE$35</f>
        <v>152</v>
      </c>
      <c r="C1899" s="16">
        <f>'Tulokset-K6'!$AF$35</f>
        <v>0</v>
      </c>
      <c r="D1899" t="str">
        <f>'Tulokset-K6'!$AD$29</f>
        <v>Mainarit</v>
      </c>
    </row>
    <row r="1900" spans="1:4" x14ac:dyDescent="0.2">
      <c r="A1900" s="16" t="str">
        <f>'Tulokset-K6'!$Z$42</f>
        <v>Aalto Lassi</v>
      </c>
      <c r="B1900" s="16">
        <f>'Tulokset-K6'!$AA$42</f>
        <v>200</v>
      </c>
      <c r="C1900" s="16">
        <f>'Tulokset-K6'!$AB$42</f>
        <v>0</v>
      </c>
      <c r="D1900" t="str">
        <f>'Tulokset-K6'!$Z$40</f>
        <v>Bay</v>
      </c>
    </row>
    <row r="1901" spans="1:4" x14ac:dyDescent="0.2">
      <c r="A1901" s="16" t="str">
        <f>'Tulokset-K6'!$Z$43</f>
        <v>Leskinen Roni</v>
      </c>
      <c r="B1901" s="16">
        <f>'Tulokset-K6'!$AA$43</f>
        <v>170</v>
      </c>
      <c r="C1901" s="16">
        <f>'Tulokset-K6'!$AB$43</f>
        <v>0</v>
      </c>
      <c r="D1901" t="str">
        <f>'Tulokset-K6'!$Z$40</f>
        <v>Bay</v>
      </c>
    </row>
    <row r="1902" spans="1:4" x14ac:dyDescent="0.2">
      <c r="A1902" s="16" t="str">
        <f>'Tulokset-K6'!$Z$44</f>
        <v>Laine Henry</v>
      </c>
      <c r="B1902" s="16">
        <f>'Tulokset-K6'!$AA$44</f>
        <v>212</v>
      </c>
      <c r="C1902" s="16">
        <f>'Tulokset-K6'!$AB$44</f>
        <v>2</v>
      </c>
      <c r="D1902" t="str">
        <f>'Tulokset-K6'!$Z$40</f>
        <v>Bay</v>
      </c>
    </row>
    <row r="1903" spans="1:4" x14ac:dyDescent="0.2">
      <c r="A1903" s="16" t="str">
        <f>'Tulokset-K6'!$Z$45</f>
        <v>Ahokas Jesse</v>
      </c>
      <c r="B1903" s="16">
        <f>'Tulokset-K6'!$AA$45</f>
        <v>187</v>
      </c>
      <c r="C1903" s="16">
        <f>'Tulokset-K6'!$AB$45</f>
        <v>0</v>
      </c>
      <c r="D1903" t="str">
        <f>'Tulokset-K6'!$Z$40</f>
        <v>Bay</v>
      </c>
    </row>
    <row r="1904" spans="1:4" x14ac:dyDescent="0.2">
      <c r="A1904" s="16" t="str">
        <f>'Tulokset-K6'!$Z$46</f>
        <v>Tonteri Juhani</v>
      </c>
      <c r="B1904" s="16">
        <f>'Tulokset-K6'!$AA$46</f>
        <v>205</v>
      </c>
      <c r="C1904" s="16">
        <f>'Tulokset-K6'!$AB$46</f>
        <v>2</v>
      </c>
      <c r="D1904" t="str">
        <f>'Tulokset-K6'!$Z$40</f>
        <v>Bay</v>
      </c>
    </row>
    <row r="1905" spans="1:4" x14ac:dyDescent="0.2">
      <c r="A1905" s="16" t="str">
        <f>'Tulokset-K6'!$AD$42</f>
        <v>Ranta Tony</v>
      </c>
      <c r="B1905" s="16">
        <f>'Tulokset-K6'!$AE$42</f>
        <v>234</v>
      </c>
      <c r="C1905" s="16">
        <f>'Tulokset-K6'!$AF$42</f>
        <v>2</v>
      </c>
      <c r="D1905" t="str">
        <f>'Tulokset-K6'!$AD$40</f>
        <v>TPS</v>
      </c>
    </row>
    <row r="1906" spans="1:4" x14ac:dyDescent="0.2">
      <c r="A1906" s="16" t="str">
        <f>'Tulokset-K6'!$AD$43</f>
        <v>Marjakangas Jarno</v>
      </c>
      <c r="B1906" s="16">
        <f>'Tulokset-K6'!$AE$43</f>
        <v>236</v>
      </c>
      <c r="C1906" s="16">
        <f>'Tulokset-K6'!$AF$43</f>
        <v>2</v>
      </c>
      <c r="D1906" t="str">
        <f>'Tulokset-K6'!$AD$40</f>
        <v>TPS</v>
      </c>
    </row>
    <row r="1907" spans="1:4" x14ac:dyDescent="0.2">
      <c r="A1907" s="16" t="str">
        <f>'Tulokset-K6'!$AD$44</f>
        <v>Oksman Karri</v>
      </c>
      <c r="B1907" s="16">
        <f>'Tulokset-K6'!$AE$44</f>
        <v>193</v>
      </c>
      <c r="C1907" s="16">
        <f>'Tulokset-K6'!$AF$44</f>
        <v>0</v>
      </c>
      <c r="D1907" t="str">
        <f>'Tulokset-K6'!$AD$40</f>
        <v>TPS</v>
      </c>
    </row>
    <row r="1908" spans="1:4" x14ac:dyDescent="0.2">
      <c r="A1908" s="16" t="str">
        <f>'Tulokset-K6'!$AD$45</f>
        <v>Valaranta Samu</v>
      </c>
      <c r="B1908" s="16">
        <f>'Tulokset-K6'!$AE$45</f>
        <v>237</v>
      </c>
      <c r="C1908" s="16">
        <f>'Tulokset-K6'!$AF$45</f>
        <v>2</v>
      </c>
      <c r="D1908" t="str">
        <f>'Tulokset-K6'!$AD$40</f>
        <v>TPS</v>
      </c>
    </row>
    <row r="1909" spans="1:4" x14ac:dyDescent="0.2">
      <c r="A1909" s="16" t="str">
        <f>'Tulokset-K6'!$AD$46</f>
        <v>Rikkola Juuso</v>
      </c>
      <c r="B1909" s="16">
        <f>'Tulokset-K6'!$AE$46</f>
        <v>180</v>
      </c>
      <c r="C1909" s="16">
        <f>'Tulokset-K6'!$AF$46</f>
        <v>0</v>
      </c>
      <c r="D1909" t="str">
        <f>'Tulokset-K6'!$AD$40</f>
        <v>TPS</v>
      </c>
    </row>
    <row r="1910" spans="1:4" x14ac:dyDescent="0.2">
      <c r="A1910" s="16" t="str">
        <f>'Tulokset-K6'!$Z$53</f>
        <v>Jähi Joonas</v>
      </c>
      <c r="B1910" s="16">
        <f>'Tulokset-K6'!$AA$53</f>
        <v>164</v>
      </c>
      <c r="C1910" s="16">
        <f>'Tulokset-K6'!$AB$53</f>
        <v>0</v>
      </c>
      <c r="D1910" t="str">
        <f>'Tulokset-K6'!$Z$51</f>
        <v>GB</v>
      </c>
    </row>
    <row r="1911" spans="1:4" x14ac:dyDescent="0.2">
      <c r="A1911" s="16" t="str">
        <f>'Tulokset-K6'!$Z$54</f>
        <v>Pajari Olli-Pekka</v>
      </c>
      <c r="B1911" s="16">
        <f>'Tulokset-K6'!$AA$54</f>
        <v>181</v>
      </c>
      <c r="C1911" s="16">
        <f>'Tulokset-K6'!$AB$54</f>
        <v>2</v>
      </c>
      <c r="D1911" t="str">
        <f>'Tulokset-K6'!$Z$51</f>
        <v>GB</v>
      </c>
    </row>
    <row r="1912" spans="1:4" x14ac:dyDescent="0.2">
      <c r="A1912" s="16" t="str">
        <f>'Tulokset-K6'!$Z$55</f>
        <v>Saikkala Leevi</v>
      </c>
      <c r="B1912" s="16">
        <f>'Tulokset-K6'!$AA$55</f>
        <v>190</v>
      </c>
      <c r="C1912" s="16">
        <f>'Tulokset-K6'!$AB$55</f>
        <v>2</v>
      </c>
      <c r="D1912" t="str">
        <f>'Tulokset-K6'!$Z$51</f>
        <v>GB</v>
      </c>
    </row>
    <row r="1913" spans="1:4" x14ac:dyDescent="0.2">
      <c r="A1913" s="16" t="str">
        <f>'Tulokset-K6'!$Z$56</f>
        <v>Puharinen Pyry</v>
      </c>
      <c r="B1913" s="16">
        <f>'Tulokset-K6'!$AA$56</f>
        <v>157</v>
      </c>
      <c r="C1913" s="16">
        <f>'Tulokset-K6'!$AB$56</f>
        <v>0</v>
      </c>
      <c r="D1913" t="str">
        <f>'Tulokset-K6'!$Z$51</f>
        <v>GB</v>
      </c>
    </row>
    <row r="1914" spans="1:4" x14ac:dyDescent="0.2">
      <c r="A1914" s="16" t="str">
        <f>'Tulokset-K6'!$Z$57</f>
        <v>Putkisto Teemu</v>
      </c>
      <c r="B1914" s="16">
        <f>'Tulokset-K6'!$AA$57</f>
        <v>180</v>
      </c>
      <c r="C1914" s="16">
        <f>'Tulokset-K6'!$AB$57</f>
        <v>0</v>
      </c>
      <c r="D1914" t="str">
        <f>'Tulokset-K6'!$Z$51</f>
        <v>GB</v>
      </c>
    </row>
    <row r="1915" spans="1:4" x14ac:dyDescent="0.2">
      <c r="A1915" s="16" t="str">
        <f>'Tulokset-K6'!$AD$53</f>
        <v>Partinen Risto</v>
      </c>
      <c r="B1915" s="16">
        <f>'Tulokset-K6'!$AE$53</f>
        <v>251</v>
      </c>
      <c r="C1915" s="16">
        <f>'Tulokset-K6'!$AF$53</f>
        <v>2</v>
      </c>
      <c r="D1915" t="str">
        <f>'Tulokset-K6'!$AD$51</f>
        <v>GH</v>
      </c>
    </row>
    <row r="1916" spans="1:4" x14ac:dyDescent="0.2">
      <c r="A1916" s="16" t="str">
        <f>'Tulokset-K6'!$AD$54</f>
        <v>Päiviö Patrik</v>
      </c>
      <c r="B1916" s="16">
        <f>'Tulokset-K6'!$AE$54</f>
        <v>180</v>
      </c>
      <c r="C1916" s="16">
        <f>'Tulokset-K6'!$AF$54</f>
        <v>0</v>
      </c>
      <c r="D1916" t="str">
        <f>'Tulokset-K6'!$AD$51</f>
        <v>GH</v>
      </c>
    </row>
    <row r="1917" spans="1:4" x14ac:dyDescent="0.2">
      <c r="A1917" s="16" t="str">
        <f>'Tulokset-K6'!$AD$55</f>
        <v>Hietarinne Klaus-Kristian</v>
      </c>
      <c r="B1917" s="16">
        <f>'Tulokset-K6'!$AE$55</f>
        <v>174</v>
      </c>
      <c r="C1917" s="16">
        <f>'Tulokset-K6'!$AF$55</f>
        <v>0</v>
      </c>
      <c r="D1917" t="str">
        <f>'Tulokset-K6'!$AD$51</f>
        <v>GH</v>
      </c>
    </row>
    <row r="1918" spans="1:4" x14ac:dyDescent="0.2">
      <c r="A1918" s="16" t="str">
        <f>'Tulokset-K6'!$AD$56</f>
        <v>Melanen Markus</v>
      </c>
      <c r="B1918" s="16">
        <f>'Tulokset-K6'!$AE$56</f>
        <v>181</v>
      </c>
      <c r="C1918" s="16">
        <f>'Tulokset-K6'!$AF$56</f>
        <v>2</v>
      </c>
      <c r="D1918" t="str">
        <f>'Tulokset-K6'!$AD$51</f>
        <v>GH</v>
      </c>
    </row>
    <row r="1919" spans="1:4" x14ac:dyDescent="0.2">
      <c r="A1919" s="16" t="str">
        <f>'Tulokset-K6'!$AD$57</f>
        <v>Järvinen Tero</v>
      </c>
      <c r="B1919" s="16">
        <f>'Tulokset-K6'!$AE$57</f>
        <v>207</v>
      </c>
      <c r="C1919" s="16">
        <f>'Tulokset-K6'!$AF$57</f>
        <v>2</v>
      </c>
      <c r="D1919" t="str">
        <f>'Tulokset-K6'!$AD$51</f>
        <v>GH</v>
      </c>
    </row>
    <row r="1920" spans="1:4" x14ac:dyDescent="0.2">
      <c r="A1920" s="16" t="str">
        <f>'Tulokset-K6'!$Z$64</f>
        <v>Salmi Lauri</v>
      </c>
      <c r="B1920" s="16">
        <f>'Tulokset-K6'!$AA$64</f>
        <v>200</v>
      </c>
      <c r="C1920" s="16">
        <f>'Tulokset-K6'!$AB$64</f>
        <v>0</v>
      </c>
      <c r="D1920" t="str">
        <f>'Tulokset-K6'!$Z$62</f>
        <v>BcStory</v>
      </c>
    </row>
    <row r="1921" spans="1:4" x14ac:dyDescent="0.2">
      <c r="A1921" s="16" t="str">
        <f>'Tulokset-K6'!$Z$65</f>
        <v>Haldén Niko</v>
      </c>
      <c r="B1921" s="16">
        <f>'Tulokset-K6'!$AA$65</f>
        <v>222</v>
      </c>
      <c r="C1921" s="16">
        <f>'Tulokset-K6'!$AB$65</f>
        <v>2</v>
      </c>
      <c r="D1921" t="str">
        <f>'Tulokset-K6'!$Z$62</f>
        <v>BcStory</v>
      </c>
    </row>
    <row r="1922" spans="1:4" x14ac:dyDescent="0.2">
      <c r="A1922" s="16" t="str">
        <f>'Tulokset-K6'!$Z$66</f>
        <v>Keskiruokanen Markus</v>
      </c>
      <c r="B1922" s="16">
        <f>'Tulokset-K6'!$AA$66</f>
        <v>209</v>
      </c>
      <c r="C1922" s="16">
        <f>'Tulokset-K6'!$AB$66</f>
        <v>2</v>
      </c>
      <c r="D1922" t="str">
        <f>'Tulokset-K6'!$Z$62</f>
        <v>BcStory</v>
      </c>
    </row>
    <row r="1923" spans="1:4" x14ac:dyDescent="0.2">
      <c r="A1923" s="16" t="str">
        <f>'Tulokset-K6'!$Z$67</f>
        <v>Salomaa Kaaron</v>
      </c>
      <c r="B1923" s="16">
        <f>'Tulokset-K6'!$AA$67</f>
        <v>162</v>
      </c>
      <c r="C1923" s="16">
        <f>'Tulokset-K6'!$AB$67</f>
        <v>0</v>
      </c>
      <c r="D1923" t="str">
        <f>'Tulokset-K6'!$Z$62</f>
        <v>BcStory</v>
      </c>
    </row>
    <row r="1924" spans="1:4" x14ac:dyDescent="0.2">
      <c r="A1924" s="16" t="str">
        <f>'Tulokset-K6'!$Z$68</f>
        <v>Juutilainen Santtu</v>
      </c>
      <c r="B1924" s="16">
        <f>'Tulokset-K6'!$AA$68</f>
        <v>233</v>
      </c>
      <c r="C1924" s="16">
        <f>'Tulokset-K6'!$AB$68</f>
        <v>2</v>
      </c>
      <c r="D1924" t="str">
        <f>'Tulokset-K6'!$Z$62</f>
        <v>BcStory</v>
      </c>
    </row>
    <row r="1925" spans="1:4" x14ac:dyDescent="0.2">
      <c r="A1925" s="16" t="str">
        <f>'Tulokset-K6'!$AD$64</f>
        <v>Hyytiä Tatu</v>
      </c>
      <c r="B1925" s="16">
        <f>'Tulokset-K6'!$AE$64</f>
        <v>202</v>
      </c>
      <c r="C1925" s="16">
        <f>'Tulokset-K6'!$AF$64</f>
        <v>2</v>
      </c>
      <c r="D1925" t="str">
        <f>'Tulokset-K6'!$AD$62</f>
        <v>WRB</v>
      </c>
    </row>
    <row r="1926" spans="1:4" x14ac:dyDescent="0.2">
      <c r="A1926" s="16" t="str">
        <f>'Tulokset-K6'!$AD$65</f>
        <v>Olsson Nico</v>
      </c>
      <c r="B1926" s="16">
        <f>'Tulokset-K6'!$AE$65</f>
        <v>187</v>
      </c>
      <c r="C1926" s="16">
        <f>'Tulokset-K6'!$AF$65</f>
        <v>0</v>
      </c>
      <c r="D1926" t="str">
        <f>'Tulokset-K6'!$AD$62</f>
        <v>WRB</v>
      </c>
    </row>
    <row r="1927" spans="1:4" x14ac:dyDescent="0.2">
      <c r="A1927" s="16" t="str">
        <f>'Tulokset-K6'!$AD$66</f>
        <v>Röyttä Marko</v>
      </c>
      <c r="B1927" s="16">
        <f>'Tulokset-K6'!$AE$66</f>
        <v>191</v>
      </c>
      <c r="C1927" s="16">
        <f>'Tulokset-K6'!$AF$66</f>
        <v>0</v>
      </c>
      <c r="D1927" t="str">
        <f>'Tulokset-K6'!$AD$62</f>
        <v>WRB</v>
      </c>
    </row>
    <row r="1928" spans="1:4" x14ac:dyDescent="0.2">
      <c r="A1928" s="16" t="str">
        <f>'Tulokset-K6'!$AD$67</f>
        <v>Tissarinen Simon</v>
      </c>
      <c r="B1928" s="16">
        <f>'Tulokset-K6'!$AE$67</f>
        <v>212</v>
      </c>
      <c r="C1928" s="16">
        <f>'Tulokset-K6'!$AF$67</f>
        <v>2</v>
      </c>
      <c r="D1928" t="str">
        <f>'Tulokset-K6'!$AD$62</f>
        <v>WRB</v>
      </c>
    </row>
    <row r="1929" spans="1:4" x14ac:dyDescent="0.2">
      <c r="A1929" s="16" t="str">
        <f>'Tulokset-K6'!$AD$68</f>
        <v>Kivelä Riku-Petteri</v>
      </c>
      <c r="B1929" s="16">
        <f>'Tulokset-K6'!$AE$68</f>
        <v>208</v>
      </c>
      <c r="C1929" s="16">
        <f>'Tulokset-K6'!$AF$68</f>
        <v>0</v>
      </c>
      <c r="D1929" t="str">
        <f>'Tulokset-K6'!$AD$62</f>
        <v>WRB</v>
      </c>
    </row>
    <row r="1930" spans="1:4" x14ac:dyDescent="0.2">
      <c r="A1930" s="16" t="str">
        <f>'Tulokset-K6'!$AH$9</f>
        <v>Hyytiä Tatu</v>
      </c>
      <c r="B1930" s="16">
        <f>'Tulokset-K6'!$AI$9</f>
        <v>186</v>
      </c>
      <c r="C1930" s="16">
        <f>'Tulokset-K6'!$AJ$9</f>
        <v>2</v>
      </c>
      <c r="D1930" t="str">
        <f>'Tulokset-K6'!$AH$7</f>
        <v>WRB</v>
      </c>
    </row>
    <row r="1931" spans="1:4" x14ac:dyDescent="0.2">
      <c r="A1931" s="16" t="str">
        <f>'Tulokset-K6'!$AH$10</f>
        <v>Olsson Nico</v>
      </c>
      <c r="B1931" s="16">
        <f>'Tulokset-K6'!$AI$10</f>
        <v>155</v>
      </c>
      <c r="C1931" s="16">
        <f>'Tulokset-K6'!$AJ$10</f>
        <v>0</v>
      </c>
      <c r="D1931" t="str">
        <f>'Tulokset-K6'!$AH$7</f>
        <v>WRB</v>
      </c>
    </row>
    <row r="1932" spans="1:4" x14ac:dyDescent="0.2">
      <c r="A1932" s="16" t="str">
        <f>'Tulokset-K6'!$AH$11</f>
        <v>Röyttä Marko</v>
      </c>
      <c r="B1932" s="16">
        <f>'Tulokset-K6'!$AI$11</f>
        <v>198</v>
      </c>
      <c r="C1932" s="16">
        <f>'Tulokset-K6'!$AJ$11</f>
        <v>2</v>
      </c>
      <c r="D1932" t="str">
        <f>'Tulokset-K6'!$AH$7</f>
        <v>WRB</v>
      </c>
    </row>
    <row r="1933" spans="1:4" x14ac:dyDescent="0.2">
      <c r="A1933" s="16" t="str">
        <f>'Tulokset-K6'!$AH$12</f>
        <v>Tissarinen Simon</v>
      </c>
      <c r="B1933" s="16">
        <f>'Tulokset-K6'!$AI$12</f>
        <v>165</v>
      </c>
      <c r="C1933" s="16">
        <f>'Tulokset-K6'!$AJ$12</f>
        <v>0</v>
      </c>
      <c r="D1933" t="str">
        <f>'Tulokset-K6'!$AH$7</f>
        <v>WRB</v>
      </c>
    </row>
    <row r="1934" spans="1:4" x14ac:dyDescent="0.2">
      <c r="A1934" s="16" t="str">
        <f>'Tulokset-K6'!$AH$13</f>
        <v>Kivelä Riku-Petteri</v>
      </c>
      <c r="B1934" s="16">
        <f>'Tulokset-K6'!$AI$13</f>
        <v>243</v>
      </c>
      <c r="C1934" s="16">
        <f>'Tulokset-K6'!$AJ$13</f>
        <v>2</v>
      </c>
      <c r="D1934" t="str">
        <f>'Tulokset-K6'!$AH$7</f>
        <v>WRB</v>
      </c>
    </row>
    <row r="1935" spans="1:4" x14ac:dyDescent="0.2">
      <c r="A1935" s="16" t="str">
        <f>'Tulokset-K6'!$AL$9</f>
        <v>Lönnroth Patrik</v>
      </c>
      <c r="B1935" s="16">
        <f>'Tulokset-K6'!$AM$9</f>
        <v>180</v>
      </c>
      <c r="C1935" s="16">
        <f>'Tulokset-K6'!$AN$9</f>
        <v>0</v>
      </c>
      <c r="D1935" t="str">
        <f>'Tulokset-K6'!$AL$7</f>
        <v>Mistral</v>
      </c>
    </row>
    <row r="1936" spans="1:4" x14ac:dyDescent="0.2">
      <c r="A1936" s="16" t="str">
        <f>'Tulokset-K6'!$AL$10</f>
        <v>Nurminen Jukka</v>
      </c>
      <c r="B1936" s="16">
        <f>'Tulokset-K6'!$AM$10</f>
        <v>183</v>
      </c>
      <c r="C1936" s="16">
        <f>'Tulokset-K6'!$AN$10</f>
        <v>2</v>
      </c>
      <c r="D1936" t="str">
        <f>'Tulokset-K6'!$AL$7</f>
        <v>Mistral</v>
      </c>
    </row>
    <row r="1937" spans="1:4" x14ac:dyDescent="0.2">
      <c r="A1937" s="16" t="str">
        <f>'Tulokset-K6'!$AL$11</f>
        <v>Tukiainen Antti</v>
      </c>
      <c r="B1937" s="16">
        <f>'Tulokset-K6'!$AM$11</f>
        <v>180</v>
      </c>
      <c r="C1937" s="16">
        <f>'Tulokset-K6'!$AN$11</f>
        <v>0</v>
      </c>
      <c r="D1937" t="str">
        <f>'Tulokset-K6'!$AL$7</f>
        <v>Mistral</v>
      </c>
    </row>
    <row r="1938" spans="1:4" x14ac:dyDescent="0.2">
      <c r="A1938" s="16" t="str">
        <f>'Tulokset-K6'!$AL$12</f>
        <v>Kahila Otso</v>
      </c>
      <c r="B1938" s="16">
        <f>'Tulokset-K6'!$AM$12</f>
        <v>220</v>
      </c>
      <c r="C1938" s="16">
        <f>'Tulokset-K6'!$AN$12</f>
        <v>2</v>
      </c>
      <c r="D1938" t="str">
        <f>'Tulokset-K6'!$AL$7</f>
        <v>Mistral</v>
      </c>
    </row>
    <row r="1939" spans="1:4" x14ac:dyDescent="0.2">
      <c r="A1939" s="16" t="str">
        <f>'Tulokset-K6'!$AL$13</f>
        <v>Lönnroth Magnus</v>
      </c>
      <c r="B1939" s="16">
        <f>'Tulokset-K6'!$AM$13</f>
        <v>203</v>
      </c>
      <c r="C1939" s="16">
        <f>'Tulokset-K6'!$AN$13</f>
        <v>0</v>
      </c>
      <c r="D1939" t="str">
        <f>'Tulokset-K6'!$AL$7</f>
        <v>Mistral</v>
      </c>
    </row>
    <row r="1940" spans="1:4" x14ac:dyDescent="0.2">
      <c r="A1940" s="16" t="str">
        <f>'Tulokset-K6'!$AH$20</f>
        <v>Ranta Tony</v>
      </c>
      <c r="B1940" s="16">
        <f>'Tulokset-K6'!$AI$20</f>
        <v>233</v>
      </c>
      <c r="C1940" s="16">
        <f>'Tulokset-K6'!$AJ$20</f>
        <v>2</v>
      </c>
      <c r="D1940" t="str">
        <f>'Tulokset-K6'!$AH$18</f>
        <v>TPS</v>
      </c>
    </row>
    <row r="1941" spans="1:4" x14ac:dyDescent="0.2">
      <c r="A1941" s="16" t="str">
        <f>'Tulokset-K6'!$AH$21</f>
        <v>Marjakangas Jarno</v>
      </c>
      <c r="B1941" s="16">
        <f>'Tulokset-K6'!$AI$21</f>
        <v>194</v>
      </c>
      <c r="C1941" s="16">
        <f>'Tulokset-K6'!$AJ$21</f>
        <v>2</v>
      </c>
      <c r="D1941" t="str">
        <f>'Tulokset-K6'!$AH$18</f>
        <v>TPS</v>
      </c>
    </row>
    <row r="1942" spans="1:4" x14ac:dyDescent="0.2">
      <c r="A1942" s="16" t="str">
        <f>'Tulokset-K6'!$AH$22</f>
        <v>Oksman Karri</v>
      </c>
      <c r="B1942" s="16">
        <f>'Tulokset-K6'!$AI$22</f>
        <v>235</v>
      </c>
      <c r="C1942" s="16">
        <f>'Tulokset-K6'!$AJ$22</f>
        <v>2</v>
      </c>
      <c r="D1942" t="str">
        <f>'Tulokset-K6'!$AH$18</f>
        <v>TPS</v>
      </c>
    </row>
    <row r="1943" spans="1:4" x14ac:dyDescent="0.2">
      <c r="A1943" s="16" t="str">
        <f>'Tulokset-K6'!$AH$23</f>
        <v>Valaranta Samu</v>
      </c>
      <c r="B1943" s="16">
        <f>'Tulokset-K6'!$AI$23</f>
        <v>242</v>
      </c>
      <c r="C1943" s="16">
        <f>'Tulokset-K6'!$AJ$23</f>
        <v>2</v>
      </c>
      <c r="D1943" t="str">
        <f>'Tulokset-K6'!$AH$18</f>
        <v>TPS</v>
      </c>
    </row>
    <row r="1944" spans="1:4" x14ac:dyDescent="0.2">
      <c r="A1944" s="16" t="str">
        <f>'Tulokset-K6'!$AH$24</f>
        <v>Oksanen Jere</v>
      </c>
      <c r="B1944" s="16">
        <f>'Tulokset-K6'!$AI$24</f>
        <v>160</v>
      </c>
      <c r="C1944" s="16">
        <f>'Tulokset-K6'!$AJ$24</f>
        <v>0</v>
      </c>
      <c r="D1944" t="str">
        <f>'Tulokset-K6'!$AH$18</f>
        <v>TPS</v>
      </c>
    </row>
    <row r="1945" spans="1:4" x14ac:dyDescent="0.2">
      <c r="A1945" s="16" t="str">
        <f>'Tulokset-K6'!$AL$20</f>
        <v>Jähi Joonas</v>
      </c>
      <c r="B1945" s="16">
        <f>'Tulokset-K6'!$AM$20</f>
        <v>180</v>
      </c>
      <c r="C1945" s="16">
        <f>'Tulokset-K6'!$AN$20</f>
        <v>0</v>
      </c>
      <c r="D1945" t="str">
        <f>'Tulokset-K6'!$AL$18</f>
        <v>GB</v>
      </c>
    </row>
    <row r="1946" spans="1:4" x14ac:dyDescent="0.2">
      <c r="A1946" s="16" t="str">
        <f>'Tulokset-K6'!$AL$21</f>
        <v>Pajari Olli-Pekka</v>
      </c>
      <c r="B1946" s="16">
        <f>'Tulokset-K6'!$AM$21</f>
        <v>188</v>
      </c>
      <c r="C1946" s="16">
        <f>'Tulokset-K6'!$AN$21</f>
        <v>0</v>
      </c>
      <c r="D1946" t="str">
        <f>'Tulokset-K6'!$AL$18</f>
        <v>GB</v>
      </c>
    </row>
    <row r="1947" spans="1:4" x14ac:dyDescent="0.2">
      <c r="A1947" s="16" t="str">
        <f>'Tulokset-K6'!$AL$22</f>
        <v>Saikkala Leevi</v>
      </c>
      <c r="B1947" s="16">
        <f>'Tulokset-K6'!$AM$22</f>
        <v>233</v>
      </c>
      <c r="C1947" s="16">
        <f>'Tulokset-K6'!$AN$22</f>
        <v>0</v>
      </c>
      <c r="D1947" t="str">
        <f>'Tulokset-K6'!$AL$18</f>
        <v>GB</v>
      </c>
    </row>
    <row r="1948" spans="1:4" x14ac:dyDescent="0.2">
      <c r="A1948" s="16" t="str">
        <f>'Tulokset-K6'!$AL$23</f>
        <v>Puharinen Pyry</v>
      </c>
      <c r="B1948" s="16">
        <f>'Tulokset-K6'!$AM$23</f>
        <v>203</v>
      </c>
      <c r="C1948" s="16">
        <f>'Tulokset-K6'!$AN$23</f>
        <v>0</v>
      </c>
      <c r="D1948" t="str">
        <f>'Tulokset-K6'!$AL$18</f>
        <v>GB</v>
      </c>
    </row>
    <row r="1949" spans="1:4" x14ac:dyDescent="0.2">
      <c r="A1949" s="16" t="str">
        <f>'Tulokset-K6'!$AL$24</f>
        <v>Putkisto Teemu</v>
      </c>
      <c r="B1949" s="16">
        <f>'Tulokset-K6'!$AM$24</f>
        <v>237</v>
      </c>
      <c r="C1949" s="16">
        <f>'Tulokset-K6'!$AN$24</f>
        <v>2</v>
      </c>
      <c r="D1949" t="str">
        <f>'Tulokset-K6'!$AL$18</f>
        <v>GB</v>
      </c>
    </row>
    <row r="1950" spans="1:4" x14ac:dyDescent="0.2">
      <c r="A1950" s="16" t="str">
        <f>'Tulokset-K6'!$AH$31</f>
        <v>Salmi Lauri</v>
      </c>
      <c r="B1950" s="16">
        <f>'Tulokset-K6'!$AI$31</f>
        <v>155</v>
      </c>
      <c r="C1950" s="16">
        <f>'Tulokset-K6'!$AJ$31</f>
        <v>0</v>
      </c>
      <c r="D1950" t="str">
        <f>'Tulokset-K6'!$AH$29</f>
        <v>BcStory</v>
      </c>
    </row>
    <row r="1951" spans="1:4" x14ac:dyDescent="0.2">
      <c r="A1951" s="16" t="str">
        <f>'Tulokset-K6'!$AH$32</f>
        <v>Haldén Niko</v>
      </c>
      <c r="B1951" s="16">
        <f>'Tulokset-K6'!$AI$32</f>
        <v>191</v>
      </c>
      <c r="C1951" s="16">
        <f>'Tulokset-K6'!$AJ$32</f>
        <v>2</v>
      </c>
      <c r="D1951" t="str">
        <f>'Tulokset-K6'!$AH$29</f>
        <v>BcStory</v>
      </c>
    </row>
    <row r="1952" spans="1:4" x14ac:dyDescent="0.2">
      <c r="A1952" s="16" t="str">
        <f>'Tulokset-K6'!$AH$33</f>
        <v>Keskiruokanen Markus</v>
      </c>
      <c r="B1952" s="16">
        <f>'Tulokset-K6'!$AI$33</f>
        <v>209</v>
      </c>
      <c r="C1952" s="16">
        <f>'Tulokset-K6'!$AJ$33</f>
        <v>2</v>
      </c>
      <c r="D1952" t="str">
        <f>'Tulokset-K6'!$AH$29</f>
        <v>BcStory</v>
      </c>
    </row>
    <row r="1953" spans="1:4" x14ac:dyDescent="0.2">
      <c r="A1953" s="16" t="str">
        <f>'Tulokset-K6'!$AH$34</f>
        <v>Salomaa Kaaron</v>
      </c>
      <c r="B1953" s="16">
        <f>'Tulokset-K6'!$AI$34</f>
        <v>206</v>
      </c>
      <c r="C1953" s="16">
        <f>'Tulokset-K6'!$AJ$34</f>
        <v>0</v>
      </c>
      <c r="D1953" t="str">
        <f>'Tulokset-K6'!$AH$29</f>
        <v>BcStory</v>
      </c>
    </row>
    <row r="1954" spans="1:4" x14ac:dyDescent="0.2">
      <c r="A1954" s="16" t="str">
        <f>'Tulokset-K6'!$AH$35</f>
        <v>Juutilainen Santtu</v>
      </c>
      <c r="B1954" s="16">
        <f>'Tulokset-K6'!$AI$35</f>
        <v>212</v>
      </c>
      <c r="C1954" s="16">
        <f>'Tulokset-K6'!$AJ$35</f>
        <v>2</v>
      </c>
      <c r="D1954" t="str">
        <f>'Tulokset-K6'!$AH$29</f>
        <v>BcStory</v>
      </c>
    </row>
    <row r="1955" spans="1:4" x14ac:dyDescent="0.2">
      <c r="A1955" s="16" t="str">
        <f>'Tulokset-K6'!$AL$31</f>
        <v>Juselius Matti</v>
      </c>
      <c r="B1955" s="16">
        <f>'Tulokset-K6'!$AM$31</f>
        <v>221</v>
      </c>
      <c r="C1955" s="16">
        <f>'Tulokset-K6'!$AN$31</f>
        <v>2</v>
      </c>
      <c r="D1955" t="str">
        <f>'Tulokset-K6'!$AL$29</f>
        <v>RäMe</v>
      </c>
    </row>
    <row r="1956" spans="1:4" x14ac:dyDescent="0.2">
      <c r="A1956" s="16" t="str">
        <f>'Tulokset-K6'!$AL$32</f>
        <v>Huusko Kalle</v>
      </c>
      <c r="B1956" s="16">
        <f>'Tulokset-K6'!$AM$32</f>
        <v>181</v>
      </c>
      <c r="C1956" s="16">
        <f>'Tulokset-K6'!$AN$32</f>
        <v>0</v>
      </c>
      <c r="D1956" t="str">
        <f>'Tulokset-K6'!$AL$29</f>
        <v>RäMe</v>
      </c>
    </row>
    <row r="1957" spans="1:4" x14ac:dyDescent="0.2">
      <c r="A1957" s="16" t="str">
        <f>'Tulokset-K6'!$AL$33</f>
        <v>Hyrkkö Eemil</v>
      </c>
      <c r="B1957" s="16">
        <f>'Tulokset-K6'!$AM$33</f>
        <v>200</v>
      </c>
      <c r="C1957" s="16">
        <f>'Tulokset-K6'!$AN$33</f>
        <v>0</v>
      </c>
      <c r="D1957" t="str">
        <f>'Tulokset-K6'!$AL$29</f>
        <v>RäMe</v>
      </c>
    </row>
    <row r="1958" spans="1:4" x14ac:dyDescent="0.2">
      <c r="A1958" s="16" t="str">
        <f>'Tulokset-K6'!$AL$34</f>
        <v>Lindholm Jesse</v>
      </c>
      <c r="B1958" s="16">
        <f>'Tulokset-K6'!$AM$34</f>
        <v>237</v>
      </c>
      <c r="C1958" s="16">
        <f>'Tulokset-K6'!$AN$34</f>
        <v>2</v>
      </c>
      <c r="D1958" t="str">
        <f>'Tulokset-K6'!$AL$29</f>
        <v>RäMe</v>
      </c>
    </row>
    <row r="1959" spans="1:4" x14ac:dyDescent="0.2">
      <c r="A1959" s="16" t="str">
        <f>'Tulokset-K6'!$AL$35</f>
        <v>Salin Sami</v>
      </c>
      <c r="B1959" s="16">
        <f>'Tulokset-K6'!$AM$35</f>
        <v>180</v>
      </c>
      <c r="C1959" s="16">
        <f>'Tulokset-K6'!$AN$35</f>
        <v>0</v>
      </c>
      <c r="D1959" t="str">
        <f>'Tulokset-K6'!$AL$29</f>
        <v>RäMe</v>
      </c>
    </row>
    <row r="1960" spans="1:4" x14ac:dyDescent="0.2">
      <c r="A1960" s="16" t="str">
        <f>'Tulokset-K6'!$AH$42</f>
        <v>Oksanen Joni</v>
      </c>
      <c r="B1960" s="16">
        <f>'Tulokset-K6'!$AI$42</f>
        <v>236</v>
      </c>
      <c r="C1960" s="16">
        <f>'Tulokset-K6'!$AJ$42</f>
        <v>2</v>
      </c>
      <c r="D1960" t="str">
        <f>'Tulokset-K6'!$AH$40</f>
        <v>AllStars</v>
      </c>
    </row>
    <row r="1961" spans="1:4" x14ac:dyDescent="0.2">
      <c r="A1961" s="16" t="str">
        <f>'Tulokset-K6'!$AH$43</f>
        <v>Oksanen Mika</v>
      </c>
      <c r="B1961" s="16">
        <f>'Tulokset-K6'!$AI$43</f>
        <v>159</v>
      </c>
      <c r="C1961" s="16">
        <f>'Tulokset-K6'!$AJ$43</f>
        <v>0</v>
      </c>
      <c r="D1961" t="str">
        <f>'Tulokset-K6'!$AH$40</f>
        <v>AllStars</v>
      </c>
    </row>
    <row r="1962" spans="1:4" x14ac:dyDescent="0.2">
      <c r="A1962" s="16" t="str">
        <f>'Tulokset-K6'!$AH$44</f>
        <v>Järvinen Kimmo</v>
      </c>
      <c r="B1962" s="16">
        <f>'Tulokset-K6'!$AI$44</f>
        <v>194</v>
      </c>
      <c r="C1962" s="16">
        <f>'Tulokset-K6'!$AJ$44</f>
        <v>2</v>
      </c>
      <c r="D1962" t="str">
        <f>'Tulokset-K6'!$AH$40</f>
        <v>AllStars</v>
      </c>
    </row>
    <row r="1963" spans="1:4" x14ac:dyDescent="0.2">
      <c r="A1963" s="16" t="str">
        <f>'Tulokset-K6'!$AH$45</f>
        <v>Veijanen Markku</v>
      </c>
      <c r="B1963" s="16">
        <f>'Tulokset-K6'!$AI$45</f>
        <v>277</v>
      </c>
      <c r="C1963" s="16">
        <f>'Tulokset-K6'!$AJ$45</f>
        <v>2</v>
      </c>
      <c r="D1963" t="str">
        <f>'Tulokset-K6'!$AH$40</f>
        <v>AllStars</v>
      </c>
    </row>
    <row r="1964" spans="1:4" x14ac:dyDescent="0.2">
      <c r="A1964" s="16" t="str">
        <f>'Tulokset-K6'!$AH$46</f>
        <v>Oksanen Niko</v>
      </c>
      <c r="B1964" s="16">
        <f>'Tulokset-K6'!$AI$46</f>
        <v>245</v>
      </c>
      <c r="C1964" s="16">
        <f>'Tulokset-K6'!$AJ$46</f>
        <v>2</v>
      </c>
      <c r="D1964" t="str">
        <f>'Tulokset-K6'!$AH$40</f>
        <v>AllStars</v>
      </c>
    </row>
    <row r="1965" spans="1:4" x14ac:dyDescent="0.2">
      <c r="A1965" s="16" t="str">
        <f>'Tulokset-K6'!$AL$42</f>
        <v>Partinen Risto</v>
      </c>
      <c r="B1965" s="16">
        <f>'Tulokset-K6'!$AM$42</f>
        <v>214</v>
      </c>
      <c r="C1965" s="16">
        <f>'Tulokset-K6'!$AN$42</f>
        <v>0</v>
      </c>
      <c r="D1965" t="str">
        <f>'Tulokset-K6'!$AL$40</f>
        <v>GH</v>
      </c>
    </row>
    <row r="1966" spans="1:4" x14ac:dyDescent="0.2">
      <c r="A1966" s="16" t="str">
        <f>'Tulokset-K6'!$AL$43</f>
        <v>Päiviö Patrik</v>
      </c>
      <c r="B1966" s="16">
        <f>'Tulokset-K6'!$AM$43</f>
        <v>246</v>
      </c>
      <c r="C1966" s="16">
        <f>'Tulokset-K6'!$AN$43</f>
        <v>2</v>
      </c>
      <c r="D1966" t="str">
        <f>'Tulokset-K6'!$AL$40</f>
        <v>GH</v>
      </c>
    </row>
    <row r="1967" spans="1:4" x14ac:dyDescent="0.2">
      <c r="A1967" s="16" t="str">
        <f>'Tulokset-K6'!$AL$44</f>
        <v>Mäenpää Jouni</v>
      </c>
      <c r="B1967" s="16">
        <f>'Tulokset-K6'!$AM$44</f>
        <v>186</v>
      </c>
      <c r="C1967" s="16">
        <f>'Tulokset-K6'!$AN$44</f>
        <v>0</v>
      </c>
      <c r="D1967" t="str">
        <f>'Tulokset-K6'!$AL$40</f>
        <v>GH</v>
      </c>
    </row>
    <row r="1968" spans="1:4" x14ac:dyDescent="0.2">
      <c r="A1968" s="16" t="str">
        <f>'Tulokset-K6'!$AL$45</f>
        <v>Melanen Markus</v>
      </c>
      <c r="B1968" s="16">
        <f>'Tulokset-K6'!$AM$45</f>
        <v>146</v>
      </c>
      <c r="C1968" s="16">
        <f>'Tulokset-K6'!$AN$45</f>
        <v>0</v>
      </c>
      <c r="D1968" t="str">
        <f>'Tulokset-K6'!$AL$40</f>
        <v>GH</v>
      </c>
    </row>
    <row r="1969" spans="1:4" x14ac:dyDescent="0.2">
      <c r="A1969" s="16" t="str">
        <f>'Tulokset-K6'!$AL$46</f>
        <v>Järvinen Tero</v>
      </c>
      <c r="B1969" s="16">
        <f>'Tulokset-K6'!$AM$46</f>
        <v>168</v>
      </c>
      <c r="C1969" s="16">
        <f>'Tulokset-K6'!$AN$46</f>
        <v>0</v>
      </c>
      <c r="D1969" t="str">
        <f>'Tulokset-K6'!$AL$40</f>
        <v>GH</v>
      </c>
    </row>
    <row r="1970" spans="1:4" x14ac:dyDescent="0.2">
      <c r="A1970" s="16" t="str">
        <f>'Tulokset-K6'!$AH$53</f>
        <v>Hilokoski Karo</v>
      </c>
      <c r="B1970" s="16">
        <f>'Tulokset-K6'!$AI$53</f>
        <v>227</v>
      </c>
      <c r="C1970" s="16">
        <f>'Tulokset-K6'!$AJ$53</f>
        <v>2</v>
      </c>
      <c r="D1970" t="str">
        <f>'Tulokset-K6'!$AH$51</f>
        <v>Patteri</v>
      </c>
    </row>
    <row r="1971" spans="1:4" x14ac:dyDescent="0.2">
      <c r="A1971" s="16" t="str">
        <f>'Tulokset-K6'!$AH$54</f>
        <v>Javanainen Sami</v>
      </c>
      <c r="B1971" s="16">
        <f>'Tulokset-K6'!$AI$54</f>
        <v>169</v>
      </c>
      <c r="C1971" s="16">
        <f>'Tulokset-K6'!$AJ$54</f>
        <v>0</v>
      </c>
      <c r="D1971" t="str">
        <f>'Tulokset-K6'!$AH$51</f>
        <v>Patteri</v>
      </c>
    </row>
    <row r="1972" spans="1:4" x14ac:dyDescent="0.2">
      <c r="A1972" s="16" t="str">
        <f>'Tulokset-K6'!$AH$55</f>
        <v>Toivonen Toni</v>
      </c>
      <c r="B1972" s="16">
        <f>'Tulokset-K6'!$AI$55</f>
        <v>225</v>
      </c>
      <c r="C1972" s="16">
        <f>'Tulokset-K6'!$AJ$55</f>
        <v>2</v>
      </c>
      <c r="D1972" t="str">
        <f>'Tulokset-K6'!$AH$51</f>
        <v>Patteri</v>
      </c>
    </row>
    <row r="1973" spans="1:4" x14ac:dyDescent="0.2">
      <c r="A1973" s="16" t="str">
        <f>'Tulokset-K6'!$AH$56</f>
        <v>Teivainen Tommi</v>
      </c>
      <c r="B1973" s="16">
        <f>'Tulokset-K6'!$AI$56</f>
        <v>174</v>
      </c>
      <c r="C1973" s="16">
        <f>'Tulokset-K6'!$AJ$56</f>
        <v>0</v>
      </c>
      <c r="D1973" t="str">
        <f>'Tulokset-K6'!$AH$51</f>
        <v>Patteri</v>
      </c>
    </row>
    <row r="1974" spans="1:4" x14ac:dyDescent="0.2">
      <c r="A1974" s="16" t="str">
        <f>'Tulokset-K6'!$AH$57</f>
        <v>Konttila Saku</v>
      </c>
      <c r="B1974" s="16">
        <f>'Tulokset-K6'!$AI$57</f>
        <v>195</v>
      </c>
      <c r="C1974" s="16">
        <f>'Tulokset-K6'!$AJ$57</f>
        <v>2</v>
      </c>
      <c r="D1974" t="str">
        <f>'Tulokset-K6'!$AH$51</f>
        <v>Patteri</v>
      </c>
    </row>
    <row r="1975" spans="1:4" x14ac:dyDescent="0.2">
      <c r="A1975" s="16" t="str">
        <f>'Tulokset-K6'!$AL$53</f>
        <v>Aalto Lassi</v>
      </c>
      <c r="B1975" s="16">
        <f>'Tulokset-K6'!$AM$53</f>
        <v>176</v>
      </c>
      <c r="C1975" s="16">
        <f>'Tulokset-K6'!$AN$53</f>
        <v>0</v>
      </c>
      <c r="D1975" t="str">
        <f>'Tulokset-K6'!$AL$51</f>
        <v>Bay</v>
      </c>
    </row>
    <row r="1976" spans="1:4" x14ac:dyDescent="0.2">
      <c r="A1976" s="16" t="str">
        <f>'Tulokset-K6'!$AL$54</f>
        <v>Leskinen Roni</v>
      </c>
      <c r="B1976" s="16">
        <f>'Tulokset-K6'!$AM$54</f>
        <v>244</v>
      </c>
      <c r="C1976" s="16">
        <f>'Tulokset-K6'!$AN$54</f>
        <v>2</v>
      </c>
      <c r="D1976" t="str">
        <f>'Tulokset-K6'!$AL$51</f>
        <v>Bay</v>
      </c>
    </row>
    <row r="1977" spans="1:4" x14ac:dyDescent="0.2">
      <c r="A1977" s="16" t="str">
        <f>'Tulokset-K6'!$AL$55</f>
        <v>Laine Henry</v>
      </c>
      <c r="B1977" s="16">
        <f>'Tulokset-K6'!$AM$55</f>
        <v>212</v>
      </c>
      <c r="C1977" s="16">
        <f>'Tulokset-K6'!$AN$55</f>
        <v>0</v>
      </c>
      <c r="D1977" t="str">
        <f>'Tulokset-K6'!$AL$51</f>
        <v>Bay</v>
      </c>
    </row>
    <row r="1978" spans="1:4" x14ac:dyDescent="0.2">
      <c r="A1978" s="16" t="str">
        <f>'Tulokset-K6'!$AL$56</f>
        <v>Ahokas Jesse</v>
      </c>
      <c r="B1978" s="16">
        <f>'Tulokset-K6'!$AM$56</f>
        <v>222</v>
      </c>
      <c r="C1978" s="16">
        <f>'Tulokset-K6'!$AN$56</f>
        <v>2</v>
      </c>
      <c r="D1978" t="str">
        <f>'Tulokset-K6'!$AL$51</f>
        <v>Bay</v>
      </c>
    </row>
    <row r="1979" spans="1:4" x14ac:dyDescent="0.2">
      <c r="A1979" s="16" t="str">
        <f>'Tulokset-K6'!$AL$57</f>
        <v>Tonteri Juhani</v>
      </c>
      <c r="B1979" s="16">
        <f>'Tulokset-K6'!$AM$57</f>
        <v>191</v>
      </c>
      <c r="C1979" s="16">
        <f>'Tulokset-K6'!$AN$57</f>
        <v>0</v>
      </c>
      <c r="D1979" t="str">
        <f>'Tulokset-K6'!$AL$51</f>
        <v>Bay</v>
      </c>
    </row>
    <row r="1980" spans="1:4" x14ac:dyDescent="0.2">
      <c r="A1980" s="16" t="str">
        <f>'Tulokset-K6'!$AH$64</f>
        <v>Juutilainen Lenni</v>
      </c>
      <c r="B1980" s="16">
        <f>'Tulokset-K6'!$AI$64</f>
        <v>266</v>
      </c>
      <c r="C1980" s="16">
        <f>'Tulokset-K6'!$AJ$64</f>
        <v>2</v>
      </c>
      <c r="D1980" t="str">
        <f>'Tulokset-K6'!$AH$62</f>
        <v>Mainarit</v>
      </c>
    </row>
    <row r="1981" spans="1:4" x14ac:dyDescent="0.2">
      <c r="A1981" s="16" t="str">
        <f>'Tulokset-K6'!$AH$65</f>
        <v>Heino Mika</v>
      </c>
      <c r="B1981" s="16">
        <f>'Tulokset-K6'!$AI$65</f>
        <v>191</v>
      </c>
      <c r="C1981" s="16">
        <f>'Tulokset-K6'!$AJ$65</f>
        <v>0</v>
      </c>
      <c r="D1981" t="str">
        <f>'Tulokset-K6'!$AH$62</f>
        <v>Mainarit</v>
      </c>
    </row>
    <row r="1982" spans="1:4" x14ac:dyDescent="0.2">
      <c r="A1982" s="16" t="str">
        <f>'Tulokset-K6'!$AH$66</f>
        <v>Väänänen Luukas</v>
      </c>
      <c r="B1982" s="16">
        <f>'Tulokset-K6'!$AI$66</f>
        <v>214</v>
      </c>
      <c r="C1982" s="16">
        <f>'Tulokset-K6'!$AJ$66</f>
        <v>2</v>
      </c>
      <c r="D1982" t="str">
        <f>'Tulokset-K6'!$AH$62</f>
        <v>Mainarit</v>
      </c>
    </row>
    <row r="1983" spans="1:4" x14ac:dyDescent="0.2">
      <c r="A1983" s="16" t="str">
        <f>'Tulokset-K6'!$AH$67</f>
        <v>Jehkinen Joonas</v>
      </c>
      <c r="B1983" s="16">
        <f>'Tulokset-K6'!$AI$67</f>
        <v>210</v>
      </c>
      <c r="C1983" s="16">
        <f>'Tulokset-K6'!$AJ$67</f>
        <v>2</v>
      </c>
      <c r="D1983" t="str">
        <f>'Tulokset-K6'!$AH$62</f>
        <v>Mainarit</v>
      </c>
    </row>
    <row r="1984" spans="1:4" x14ac:dyDescent="0.2">
      <c r="A1984" s="16" t="str">
        <f>'Tulokset-K6'!$AH$68</f>
        <v>Rissanen Juho</v>
      </c>
      <c r="B1984" s="16">
        <f>'Tulokset-K6'!$AI$68</f>
        <v>181</v>
      </c>
      <c r="C1984" s="16">
        <f>'Tulokset-K6'!$AJ$68</f>
        <v>0</v>
      </c>
      <c r="D1984" t="str">
        <f>'Tulokset-K6'!$AH$62</f>
        <v>Mainarit</v>
      </c>
    </row>
    <row r="1985" spans="1:4" x14ac:dyDescent="0.2">
      <c r="A1985" s="16" t="str">
        <f>'Tulokset-K6'!$AL$64</f>
        <v>Broms Atte</v>
      </c>
      <c r="B1985" s="16">
        <f>'Tulokset-K6'!$AM$64</f>
        <v>157</v>
      </c>
      <c r="C1985" s="16">
        <f>'Tulokset-K6'!$AN$64</f>
        <v>0</v>
      </c>
      <c r="D1985" t="str">
        <f>'Tulokset-K6'!$AL$62</f>
        <v>TKK</v>
      </c>
    </row>
    <row r="1986" spans="1:4" x14ac:dyDescent="0.2">
      <c r="A1986" s="16" t="str">
        <f>'Tulokset-K6'!$AL$65</f>
        <v>Virta Matti</v>
      </c>
      <c r="B1986" s="16">
        <f>'Tulokset-K6'!$AM$65</f>
        <v>225</v>
      </c>
      <c r="C1986" s="16">
        <f>'Tulokset-K6'!$AN$65</f>
        <v>2</v>
      </c>
      <c r="D1986" t="str">
        <f>'Tulokset-K6'!$AL$62</f>
        <v>TKK</v>
      </c>
    </row>
    <row r="1987" spans="1:4" x14ac:dyDescent="0.2">
      <c r="A1987" s="16" t="str">
        <f>'Tulokset-K6'!$AL$66</f>
        <v>Häggman Ville</v>
      </c>
      <c r="B1987" s="16">
        <f>'Tulokset-K6'!$AM$66</f>
        <v>185</v>
      </c>
      <c r="C1987" s="16">
        <f>'Tulokset-K6'!$AN$66</f>
        <v>0</v>
      </c>
      <c r="D1987" t="str">
        <f>'Tulokset-K6'!$AL$62</f>
        <v>TKK</v>
      </c>
    </row>
    <row r="1988" spans="1:4" x14ac:dyDescent="0.2">
      <c r="A1988" s="16" t="str">
        <f>'Tulokset-K6'!$AL$67</f>
        <v>Heinonen Markus</v>
      </c>
      <c r="B1988" s="16">
        <f>'Tulokset-K6'!$AM$67</f>
        <v>208</v>
      </c>
      <c r="C1988" s="16">
        <f>'Tulokset-K6'!$AN$67</f>
        <v>0</v>
      </c>
      <c r="D1988" t="str">
        <f>'Tulokset-K6'!$AL$62</f>
        <v>TKK</v>
      </c>
    </row>
    <row r="1989" spans="1:4" ht="13.5" thickBot="1" x14ac:dyDescent="0.25">
      <c r="A1989" s="25" t="str">
        <f>'Tulokset-K6'!$AL$68</f>
        <v>Salonen Petteri</v>
      </c>
      <c r="B1989" s="25">
        <f>'Tulokset-K6'!$AM$68</f>
        <v>219</v>
      </c>
      <c r="C1989" s="25">
        <f>'Tulokset-K6'!$AN$68</f>
        <v>2</v>
      </c>
      <c r="D1989" s="24" t="str">
        <f>'Tulokset-K6'!$AL$62</f>
        <v>TKK</v>
      </c>
    </row>
    <row r="1990" spans="1:4" x14ac:dyDescent="0.2">
      <c r="A1990" s="16" t="str">
        <f>'Tulokset-K7'!$B$9</f>
        <v>Jähi Joonas</v>
      </c>
      <c r="B1990" s="16">
        <f>'Tulokset-K7'!$C$9</f>
        <v>196</v>
      </c>
      <c r="C1990" s="16">
        <f>'Tulokset-K7'!$D$9</f>
        <v>2</v>
      </c>
      <c r="D1990" t="str">
        <f>'Tulokset-K7'!$B$7</f>
        <v>GB</v>
      </c>
    </row>
    <row r="1991" spans="1:4" x14ac:dyDescent="0.2">
      <c r="A1991" s="16" t="str">
        <f>'Tulokset-K7'!$B$10</f>
        <v>Putkisto Teemu</v>
      </c>
      <c r="B1991" s="16">
        <f>'Tulokset-K7'!$C$10</f>
        <v>298</v>
      </c>
      <c r="C1991" s="16">
        <f>'Tulokset-K7'!$D$10</f>
        <v>2</v>
      </c>
      <c r="D1991" t="str">
        <f>'Tulokset-K7'!$B$7</f>
        <v>GB</v>
      </c>
    </row>
    <row r="1992" spans="1:4" x14ac:dyDescent="0.2">
      <c r="A1992" s="16" t="str">
        <f>'Tulokset-K7'!$B$11</f>
        <v>Saikkala Leevi</v>
      </c>
      <c r="B1992" s="16">
        <f>'Tulokset-K7'!$C$11</f>
        <v>248</v>
      </c>
      <c r="C1992" s="16">
        <f>'Tulokset-K7'!$D$11</f>
        <v>2</v>
      </c>
      <c r="D1992" t="str">
        <f>'Tulokset-K7'!$B$7</f>
        <v>GB</v>
      </c>
    </row>
    <row r="1993" spans="1:4" x14ac:dyDescent="0.2">
      <c r="A1993" s="16" t="str">
        <f>'Tulokset-K7'!$B$12</f>
        <v>Pajari Olli-Pekka</v>
      </c>
      <c r="B1993" s="16">
        <f>'Tulokset-K7'!$C$12</f>
        <v>167</v>
      </c>
      <c r="C1993" s="16">
        <f>'Tulokset-K7'!$D$12</f>
        <v>0</v>
      </c>
      <c r="D1993" t="str">
        <f>'Tulokset-K7'!$B$7</f>
        <v>GB</v>
      </c>
    </row>
    <row r="1994" spans="1:4" x14ac:dyDescent="0.2">
      <c r="A1994" s="16" t="str">
        <f>'Tulokset-K7'!$B$13</f>
        <v>Puharinen Pyry</v>
      </c>
      <c r="B1994" s="16">
        <f>'Tulokset-K7'!$C$13</f>
        <v>215</v>
      </c>
      <c r="C1994" s="16">
        <f>'Tulokset-K7'!$D$13</f>
        <v>0</v>
      </c>
      <c r="D1994" t="str">
        <f>'Tulokset-K7'!$B$7</f>
        <v>GB</v>
      </c>
    </row>
    <row r="1995" spans="1:4" x14ac:dyDescent="0.2">
      <c r="A1995" s="16" t="str">
        <f>'Tulokset-K7'!$F$9</f>
        <v>Röyttä Marko</v>
      </c>
      <c r="B1995" s="16">
        <f>'Tulokset-K7'!$G$9</f>
        <v>166</v>
      </c>
      <c r="C1995" s="16">
        <f>'Tulokset-K7'!$H$9</f>
        <v>0</v>
      </c>
      <c r="D1995" t="str">
        <f>'Tulokset-K7'!$F$7</f>
        <v>WRB</v>
      </c>
    </row>
    <row r="1996" spans="1:4" x14ac:dyDescent="0.2">
      <c r="A1996" s="16" t="str">
        <f>'Tulokset-K7'!$F$10</f>
        <v>Olsson Nico</v>
      </c>
      <c r="B1996" s="16">
        <f>'Tulokset-K7'!$G$10</f>
        <v>215</v>
      </c>
      <c r="C1996" s="16">
        <f>'Tulokset-K7'!$H$10</f>
        <v>0</v>
      </c>
      <c r="D1996" t="str">
        <f>'Tulokset-K7'!$F$7</f>
        <v>WRB</v>
      </c>
    </row>
    <row r="1997" spans="1:4" x14ac:dyDescent="0.2">
      <c r="A1997" s="16" t="str">
        <f>'Tulokset-K7'!$F$11</f>
        <v>Tuomela Henri</v>
      </c>
      <c r="B1997" s="16">
        <f>'Tulokset-K7'!$G$11</f>
        <v>179</v>
      </c>
      <c r="C1997" s="16">
        <f>'Tulokset-K7'!$H$11</f>
        <v>0</v>
      </c>
      <c r="D1997" t="str">
        <f>'Tulokset-K7'!$F$7</f>
        <v>WRB</v>
      </c>
    </row>
    <row r="1998" spans="1:4" x14ac:dyDescent="0.2">
      <c r="A1998" s="16" t="str">
        <f>'Tulokset-K7'!$F$12</f>
        <v>Tissarinen Simon</v>
      </c>
      <c r="B1998" s="16">
        <f>'Tulokset-K7'!$G$12</f>
        <v>171</v>
      </c>
      <c r="C1998" s="16">
        <f>'Tulokset-K7'!$H$12</f>
        <v>2</v>
      </c>
      <c r="D1998" t="str">
        <f>'Tulokset-K7'!$F$7</f>
        <v>WRB</v>
      </c>
    </row>
    <row r="1999" spans="1:4" x14ac:dyDescent="0.2">
      <c r="A1999" s="16" t="str">
        <f>'Tulokset-K7'!$F$13</f>
        <v>Kivelä Riku-Petteri</v>
      </c>
      <c r="B1999" s="16">
        <f>'Tulokset-K7'!$G$13</f>
        <v>265</v>
      </c>
      <c r="C1999" s="16">
        <f>'Tulokset-K7'!$H$13</f>
        <v>2</v>
      </c>
      <c r="D1999" t="str">
        <f>'Tulokset-K7'!$F$7</f>
        <v>WRB</v>
      </c>
    </row>
    <row r="2000" spans="1:4" x14ac:dyDescent="0.2">
      <c r="A2000" s="16" t="str">
        <f>'Tulokset-K7'!$B$20</f>
        <v>Hilokoski Karo</v>
      </c>
      <c r="B2000" s="16">
        <f>'Tulokset-K7'!$C$20</f>
        <v>223</v>
      </c>
      <c r="C2000" s="16">
        <f>'Tulokset-K7'!$D$20</f>
        <v>1</v>
      </c>
      <c r="D2000" t="str">
        <f>'Tulokset-K7'!$B$18</f>
        <v>Patteri</v>
      </c>
    </row>
    <row r="2001" spans="1:4" x14ac:dyDescent="0.2">
      <c r="A2001" s="16" t="str">
        <f>'Tulokset-K7'!$B$21</f>
        <v>Palermaa Osku</v>
      </c>
      <c r="B2001" s="16">
        <f>'Tulokset-K7'!$C$21</f>
        <v>258</v>
      </c>
      <c r="C2001" s="16">
        <f>'Tulokset-K7'!$D$21</f>
        <v>2</v>
      </c>
      <c r="D2001" t="str">
        <f>'Tulokset-K7'!$B$18</f>
        <v>Patteri</v>
      </c>
    </row>
    <row r="2002" spans="1:4" x14ac:dyDescent="0.2">
      <c r="A2002" s="16" t="str">
        <f>'Tulokset-K7'!$B$22</f>
        <v>Javanainen Sami</v>
      </c>
      <c r="B2002" s="16">
        <f>'Tulokset-K7'!$C$22</f>
        <v>160</v>
      </c>
      <c r="C2002" s="16">
        <f>'Tulokset-K7'!$D$22</f>
        <v>0</v>
      </c>
      <c r="D2002" t="str">
        <f>'Tulokset-K7'!$B$18</f>
        <v>Patteri</v>
      </c>
    </row>
    <row r="2003" spans="1:4" x14ac:dyDescent="0.2">
      <c r="A2003" s="16" t="str">
        <f>'Tulokset-K7'!$B$23</f>
        <v>Laine Jussi</v>
      </c>
      <c r="B2003" s="16">
        <f>'Tulokset-K7'!$C$23</f>
        <v>167</v>
      </c>
      <c r="C2003" s="16">
        <f>'Tulokset-K7'!$D$23</f>
        <v>2</v>
      </c>
      <c r="D2003" t="str">
        <f>'Tulokset-K7'!$B$18</f>
        <v>Patteri</v>
      </c>
    </row>
    <row r="2004" spans="1:4" x14ac:dyDescent="0.2">
      <c r="A2004" s="16" t="str">
        <f>'Tulokset-K7'!$B$24</f>
        <v>Konttila Saku</v>
      </c>
      <c r="B2004" s="16">
        <f>'Tulokset-K7'!$C$24</f>
        <v>192</v>
      </c>
      <c r="C2004" s="16">
        <f>'Tulokset-K7'!$D$24</f>
        <v>0</v>
      </c>
      <c r="D2004" t="str">
        <f>'Tulokset-K7'!$B$18</f>
        <v>Patteri</v>
      </c>
    </row>
    <row r="2005" spans="1:4" x14ac:dyDescent="0.2">
      <c r="A2005" s="16" t="str">
        <f>'Tulokset-K7'!$F$20</f>
        <v>Partinen Risto</v>
      </c>
      <c r="B2005" s="16">
        <f>'Tulokset-K7'!$G$20</f>
        <v>223</v>
      </c>
      <c r="C2005" s="16">
        <f>'Tulokset-K7'!$H$20</f>
        <v>1</v>
      </c>
      <c r="D2005" t="str">
        <f>'Tulokset-K7'!$F$18</f>
        <v>GH</v>
      </c>
    </row>
    <row r="2006" spans="1:4" x14ac:dyDescent="0.2">
      <c r="A2006" s="16" t="str">
        <f>'Tulokset-K7'!$F$21</f>
        <v>Päiviö Patrik</v>
      </c>
      <c r="B2006" s="16">
        <f>'Tulokset-K7'!$G$21</f>
        <v>191</v>
      </c>
      <c r="C2006" s="16">
        <f>'Tulokset-K7'!$H$21</f>
        <v>0</v>
      </c>
      <c r="D2006" t="str">
        <f>'Tulokset-K7'!$F$18</f>
        <v>GH</v>
      </c>
    </row>
    <row r="2007" spans="1:4" x14ac:dyDescent="0.2">
      <c r="A2007" s="16" t="str">
        <f>'Tulokset-K7'!$F$22</f>
        <v>Hietarinne Klaus-Kristian</v>
      </c>
      <c r="B2007" s="16">
        <f>'Tulokset-K7'!$G$22</f>
        <v>185</v>
      </c>
      <c r="C2007" s="16">
        <f>'Tulokset-K7'!$H$22</f>
        <v>2</v>
      </c>
      <c r="D2007" t="str">
        <f>'Tulokset-K7'!$F$18</f>
        <v>GH</v>
      </c>
    </row>
    <row r="2008" spans="1:4" x14ac:dyDescent="0.2">
      <c r="A2008" s="16" t="str">
        <f>'Tulokset-K7'!$F$23</f>
        <v>Järvinen Tero</v>
      </c>
      <c r="B2008" s="16">
        <f>'Tulokset-K7'!$G$23</f>
        <v>151</v>
      </c>
      <c r="C2008" s="16">
        <f>'Tulokset-K7'!$H$23</f>
        <v>0</v>
      </c>
      <c r="D2008" t="str">
        <f>'Tulokset-K7'!$F$18</f>
        <v>GH</v>
      </c>
    </row>
    <row r="2009" spans="1:4" x14ac:dyDescent="0.2">
      <c r="A2009" s="16" t="str">
        <f>'Tulokset-K7'!$F$24</f>
        <v>Lahtinen Markus</v>
      </c>
      <c r="B2009" s="16">
        <f>'Tulokset-K7'!$G$24</f>
        <v>245</v>
      </c>
      <c r="C2009" s="16">
        <f>'Tulokset-K7'!$H$24</f>
        <v>2</v>
      </c>
      <c r="D2009" t="str">
        <f>'Tulokset-K7'!$F$18</f>
        <v>GH</v>
      </c>
    </row>
    <row r="2010" spans="1:4" x14ac:dyDescent="0.2">
      <c r="A2010" s="16" t="str">
        <f>'Tulokset-K7'!$B$31</f>
        <v>Hyrkkö Eemil</v>
      </c>
      <c r="B2010" s="16">
        <f>'Tulokset-K7'!$C$31</f>
        <v>161</v>
      </c>
      <c r="C2010" s="16">
        <f>'Tulokset-K7'!$D$31</f>
        <v>0</v>
      </c>
      <c r="D2010" t="str">
        <f>'Tulokset-K7'!$B$29</f>
        <v>RäMe</v>
      </c>
    </row>
    <row r="2011" spans="1:4" x14ac:dyDescent="0.2">
      <c r="A2011" s="16" t="str">
        <f>'Tulokset-K7'!$B$32</f>
        <v>Lindholm Jesse</v>
      </c>
      <c r="B2011" s="16">
        <f>'Tulokset-K7'!$C$32</f>
        <v>224</v>
      </c>
      <c r="C2011" s="16">
        <f>'Tulokset-K7'!$D$32</f>
        <v>2</v>
      </c>
      <c r="D2011" t="str">
        <f>'Tulokset-K7'!$B$29</f>
        <v>RäMe</v>
      </c>
    </row>
    <row r="2012" spans="1:4" x14ac:dyDescent="0.2">
      <c r="A2012" s="16" t="str">
        <f>'Tulokset-K7'!$B$33</f>
        <v>Huusko Kalle</v>
      </c>
      <c r="B2012" s="16">
        <f>'Tulokset-K7'!$C$33</f>
        <v>187</v>
      </c>
      <c r="C2012" s="16">
        <f>'Tulokset-K7'!$D$33</f>
        <v>0</v>
      </c>
      <c r="D2012" t="str">
        <f>'Tulokset-K7'!$B$29</f>
        <v>RäMe</v>
      </c>
    </row>
    <row r="2013" spans="1:4" x14ac:dyDescent="0.2">
      <c r="A2013" s="16" t="str">
        <f>'Tulokset-K7'!$B$34</f>
        <v>Mäyry Pekka</v>
      </c>
      <c r="B2013" s="16">
        <f>'Tulokset-K7'!$C$34</f>
        <v>188</v>
      </c>
      <c r="C2013" s="16">
        <f>'Tulokset-K7'!$D$34</f>
        <v>0</v>
      </c>
      <c r="D2013" t="str">
        <f>'Tulokset-K7'!$B$29</f>
        <v>RäMe</v>
      </c>
    </row>
    <row r="2014" spans="1:4" x14ac:dyDescent="0.2">
      <c r="A2014" s="16" t="str">
        <f>'Tulokset-K7'!$B$35</f>
        <v>Halme Ari</v>
      </c>
      <c r="B2014" s="16">
        <f>'Tulokset-K7'!$C$35</f>
        <v>187</v>
      </c>
      <c r="C2014" s="16">
        <f>'Tulokset-K7'!$D$35</f>
        <v>1</v>
      </c>
      <c r="D2014" t="str">
        <f>'Tulokset-K7'!$B$29</f>
        <v>RäMe</v>
      </c>
    </row>
    <row r="2015" spans="1:4" x14ac:dyDescent="0.2">
      <c r="A2015" s="16" t="str">
        <f>'Tulokset-K7'!$F$31</f>
        <v>Pirhonen Jarkko</v>
      </c>
      <c r="B2015" s="16">
        <f>'Tulokset-K7'!$G$31</f>
        <v>223</v>
      </c>
      <c r="C2015" s="16">
        <f>'Tulokset-K7'!$H$31</f>
        <v>2</v>
      </c>
      <c r="D2015" t="str">
        <f>'Tulokset-K7'!$F$29</f>
        <v>BcStory</v>
      </c>
    </row>
    <row r="2016" spans="1:4" x14ac:dyDescent="0.2">
      <c r="A2016" s="16" t="str">
        <f>'Tulokset-K7'!$F$32</f>
        <v>Haldén Niko</v>
      </c>
      <c r="B2016" s="16">
        <f>'Tulokset-K7'!$G$32</f>
        <v>189</v>
      </c>
      <c r="C2016" s="16">
        <f>'Tulokset-K7'!$H$32</f>
        <v>0</v>
      </c>
      <c r="D2016" t="str">
        <f>'Tulokset-K7'!$F$29</f>
        <v>BcStory</v>
      </c>
    </row>
    <row r="2017" spans="1:4" x14ac:dyDescent="0.2">
      <c r="A2017" s="16" t="str">
        <f>'Tulokset-K7'!$F$33</f>
        <v>Keskiruokanen Markus</v>
      </c>
      <c r="B2017" s="16">
        <f>'Tulokset-K7'!$G$33</f>
        <v>232</v>
      </c>
      <c r="C2017" s="16">
        <f>'Tulokset-K7'!$H$33</f>
        <v>2</v>
      </c>
      <c r="D2017" t="str">
        <f>'Tulokset-K7'!$F$29</f>
        <v>BcStory</v>
      </c>
    </row>
    <row r="2018" spans="1:4" x14ac:dyDescent="0.2">
      <c r="A2018" s="16" t="str">
        <f>'Tulokset-K7'!$F$34</f>
        <v>Juutilainen Santtu</v>
      </c>
      <c r="B2018" s="16">
        <f>'Tulokset-K7'!$G$34</f>
        <v>266</v>
      </c>
      <c r="C2018" s="16">
        <f>'Tulokset-K7'!$H$34</f>
        <v>2</v>
      </c>
      <c r="D2018" t="str">
        <f>'Tulokset-K7'!$F$29</f>
        <v>BcStory</v>
      </c>
    </row>
    <row r="2019" spans="1:4" x14ac:dyDescent="0.2">
      <c r="A2019" s="16" t="str">
        <f>'Tulokset-K7'!$F$35</f>
        <v>Salomaa Kaaron</v>
      </c>
      <c r="B2019" s="16">
        <f>'Tulokset-K7'!$G$35</f>
        <v>187</v>
      </c>
      <c r="C2019" s="16">
        <f>'Tulokset-K7'!$H$35</f>
        <v>1</v>
      </c>
      <c r="D2019" t="str">
        <f>'Tulokset-K7'!$F$29</f>
        <v>BcStory</v>
      </c>
    </row>
    <row r="2020" spans="1:4" x14ac:dyDescent="0.2">
      <c r="A2020" s="16" t="str">
        <f>'Tulokset-K7'!$B$42</f>
        <v>Ranta Tony</v>
      </c>
      <c r="B2020" s="16">
        <f>'Tulokset-K7'!$C$42</f>
        <v>216</v>
      </c>
      <c r="C2020" s="16">
        <f>'Tulokset-K7'!$D$42</f>
        <v>2</v>
      </c>
      <c r="D2020" t="str">
        <f>'Tulokset-K7'!$B$40</f>
        <v>TPS</v>
      </c>
    </row>
    <row r="2021" spans="1:4" x14ac:dyDescent="0.2">
      <c r="A2021" s="16" t="str">
        <f>'Tulokset-K7'!$B$43</f>
        <v>Oksanen Jere</v>
      </c>
      <c r="B2021" s="16">
        <f>'Tulokset-K7'!$C$43</f>
        <v>202</v>
      </c>
      <c r="C2021" s="16">
        <f>'Tulokset-K7'!$D$43</f>
        <v>2</v>
      </c>
      <c r="D2021" t="str">
        <f>'Tulokset-K7'!$B$40</f>
        <v>TPS</v>
      </c>
    </row>
    <row r="2022" spans="1:4" x14ac:dyDescent="0.2">
      <c r="A2022" s="16" t="str">
        <f>'Tulokset-K7'!$B$44</f>
        <v>Oksman Karri</v>
      </c>
      <c r="B2022" s="16">
        <f>'Tulokset-K7'!$C$44</f>
        <v>231</v>
      </c>
      <c r="C2022" s="16">
        <f>'Tulokset-K7'!$D$44</f>
        <v>0</v>
      </c>
      <c r="D2022" t="str">
        <f>'Tulokset-K7'!$B$40</f>
        <v>TPS</v>
      </c>
    </row>
    <row r="2023" spans="1:4" x14ac:dyDescent="0.2">
      <c r="A2023" s="16" t="str">
        <f>'Tulokset-K7'!$B$45</f>
        <v>Marjakangas Jarno</v>
      </c>
      <c r="B2023" s="16">
        <f>'Tulokset-K7'!$C$45</f>
        <v>223</v>
      </c>
      <c r="C2023" s="16">
        <f>'Tulokset-K7'!$D$45</f>
        <v>0</v>
      </c>
      <c r="D2023" t="str">
        <f>'Tulokset-K7'!$B$40</f>
        <v>TPS</v>
      </c>
    </row>
    <row r="2024" spans="1:4" x14ac:dyDescent="0.2">
      <c r="A2024" s="16" t="str">
        <f>'Tulokset-K7'!$B$46</f>
        <v>Valaranta Samu</v>
      </c>
      <c r="B2024" s="16">
        <f>'Tulokset-K7'!$C$46</f>
        <v>226</v>
      </c>
      <c r="C2024" s="16">
        <f>'Tulokset-K7'!$D$46</f>
        <v>2</v>
      </c>
      <c r="D2024" t="str">
        <f>'Tulokset-K7'!$B$40</f>
        <v>TPS</v>
      </c>
    </row>
    <row r="2025" spans="1:4" x14ac:dyDescent="0.2">
      <c r="A2025" s="16" t="str">
        <f>'Tulokset-K7'!$F$42</f>
        <v>Mukkula Rami</v>
      </c>
      <c r="B2025" s="16">
        <f>'Tulokset-K7'!$G$42</f>
        <v>203</v>
      </c>
      <c r="C2025" s="16">
        <f>'Tulokset-K7'!$H$42</f>
        <v>0</v>
      </c>
      <c r="D2025" t="str">
        <f>'Tulokset-K7'!$F$40</f>
        <v>AllStars</v>
      </c>
    </row>
    <row r="2026" spans="1:4" x14ac:dyDescent="0.2">
      <c r="A2026" s="16" t="str">
        <f>'Tulokset-K7'!$F$43</f>
        <v>Oksanen Mika</v>
      </c>
      <c r="B2026" s="16">
        <f>'Tulokset-K7'!$G$43</f>
        <v>197</v>
      </c>
      <c r="C2026" s="16">
        <f>'Tulokset-K7'!$H$43</f>
        <v>0</v>
      </c>
      <c r="D2026" t="str">
        <f>'Tulokset-K7'!$F$40</f>
        <v>AllStars</v>
      </c>
    </row>
    <row r="2027" spans="1:4" x14ac:dyDescent="0.2">
      <c r="A2027" s="16" t="str">
        <f>'Tulokset-K7'!$F$44</f>
        <v>Susiluoto Sebastian</v>
      </c>
      <c r="B2027" s="16">
        <f>'Tulokset-K7'!$G$44</f>
        <v>247</v>
      </c>
      <c r="C2027" s="16">
        <f>'Tulokset-K7'!$H$44</f>
        <v>2</v>
      </c>
      <c r="D2027" t="str">
        <f>'Tulokset-K7'!$F$40</f>
        <v>AllStars</v>
      </c>
    </row>
    <row r="2028" spans="1:4" x14ac:dyDescent="0.2">
      <c r="A2028" s="16" t="str">
        <f>'Tulokset-K7'!$F$45</f>
        <v>Veijanen Markku</v>
      </c>
      <c r="B2028" s="16">
        <f>'Tulokset-K7'!$G$45</f>
        <v>225</v>
      </c>
      <c r="C2028" s="16">
        <f>'Tulokset-K7'!$H$45</f>
        <v>2</v>
      </c>
      <c r="D2028" t="str">
        <f>'Tulokset-K7'!$F$40</f>
        <v>AllStars</v>
      </c>
    </row>
    <row r="2029" spans="1:4" x14ac:dyDescent="0.2">
      <c r="A2029" s="16" t="str">
        <f>'Tulokset-K7'!$F$46</f>
        <v>Oksanen Niko</v>
      </c>
      <c r="B2029" s="16">
        <f>'Tulokset-K7'!$G$46</f>
        <v>204</v>
      </c>
      <c r="C2029" s="16">
        <f>'Tulokset-K7'!$H$46</f>
        <v>0</v>
      </c>
      <c r="D2029" t="str">
        <f>'Tulokset-K7'!$F$40</f>
        <v>AllStars</v>
      </c>
    </row>
    <row r="2030" spans="1:4" x14ac:dyDescent="0.2">
      <c r="A2030" s="16" t="str">
        <f>'Tulokset-K7'!$B$53</f>
        <v>Lönnroth Patrik</v>
      </c>
      <c r="B2030" s="16">
        <f>'Tulokset-K7'!$C$53</f>
        <v>192</v>
      </c>
      <c r="C2030" s="16">
        <f>'Tulokset-K7'!$D$53</f>
        <v>0</v>
      </c>
      <c r="D2030" t="str">
        <f>'Tulokset-K7'!$B$51</f>
        <v>Mistral</v>
      </c>
    </row>
    <row r="2031" spans="1:4" x14ac:dyDescent="0.2">
      <c r="A2031" s="16" t="str">
        <f>'Tulokset-K7'!$B$54</f>
        <v>Tukiainen Antti</v>
      </c>
      <c r="B2031" s="16">
        <f>'Tulokset-K7'!$C$54</f>
        <v>158</v>
      </c>
      <c r="C2031" s="16">
        <f>'Tulokset-K7'!$D$54</f>
        <v>0</v>
      </c>
      <c r="D2031" t="str">
        <f>'Tulokset-K7'!$B$51</f>
        <v>Mistral</v>
      </c>
    </row>
    <row r="2032" spans="1:4" x14ac:dyDescent="0.2">
      <c r="A2032" s="16" t="str">
        <f>'Tulokset-K7'!$B$55</f>
        <v>Sinilaakso Jarmo</v>
      </c>
      <c r="B2032" s="16">
        <f>'Tulokset-K7'!$C$55</f>
        <v>175</v>
      </c>
      <c r="C2032" s="16">
        <f>'Tulokset-K7'!$D$55</f>
        <v>0</v>
      </c>
      <c r="D2032" t="str">
        <f>'Tulokset-K7'!$B$51</f>
        <v>Mistral</v>
      </c>
    </row>
    <row r="2033" spans="1:4" x14ac:dyDescent="0.2">
      <c r="A2033" s="16" t="str">
        <f>'Tulokset-K7'!$B$56</f>
        <v>Kahila Otso</v>
      </c>
      <c r="B2033" s="16">
        <f>'Tulokset-K7'!$C$56</f>
        <v>196</v>
      </c>
      <c r="C2033" s="16">
        <f>'Tulokset-K7'!$D$56</f>
        <v>2</v>
      </c>
      <c r="D2033" t="str">
        <f>'Tulokset-K7'!$B$51</f>
        <v>Mistral</v>
      </c>
    </row>
    <row r="2034" spans="1:4" x14ac:dyDescent="0.2">
      <c r="A2034" s="16" t="str">
        <f>'Tulokset-K7'!$B$57</f>
        <v>Lönnroth Magnus</v>
      </c>
      <c r="B2034" s="16">
        <f>'Tulokset-K7'!$C$57</f>
        <v>175</v>
      </c>
      <c r="C2034" s="16">
        <f>'Tulokset-K7'!$D$57</f>
        <v>0</v>
      </c>
      <c r="D2034" t="str">
        <f>'Tulokset-K7'!$B$51</f>
        <v>Mistral</v>
      </c>
    </row>
    <row r="2035" spans="1:4" x14ac:dyDescent="0.2">
      <c r="A2035" s="16" t="str">
        <f>'Tulokset-K7'!$F$53</f>
        <v>Tahvanainen Santtu</v>
      </c>
      <c r="B2035" s="16">
        <f>'Tulokset-K7'!$G$53</f>
        <v>231</v>
      </c>
      <c r="C2035" s="16">
        <f>'Tulokset-K7'!$H$53</f>
        <v>2</v>
      </c>
      <c r="D2035" t="str">
        <f>'Tulokset-K7'!$F$51</f>
        <v>Bay</v>
      </c>
    </row>
    <row r="2036" spans="1:4" x14ac:dyDescent="0.2">
      <c r="A2036" s="16" t="str">
        <f>'Tulokset-K7'!$F$54</f>
        <v>Leskinen Roni</v>
      </c>
      <c r="B2036" s="16">
        <f>'Tulokset-K7'!$G$54</f>
        <v>190</v>
      </c>
      <c r="C2036" s="16">
        <f>'Tulokset-K7'!$H$54</f>
        <v>2</v>
      </c>
      <c r="D2036" t="str">
        <f>'Tulokset-K7'!$F$51</f>
        <v>Bay</v>
      </c>
    </row>
    <row r="2037" spans="1:4" x14ac:dyDescent="0.2">
      <c r="A2037" s="16" t="str">
        <f>'Tulokset-K7'!$F$55</f>
        <v>Ryhänen Teppo</v>
      </c>
      <c r="B2037" s="16">
        <f>'Tulokset-K7'!$G$55</f>
        <v>190</v>
      </c>
      <c r="C2037" s="16">
        <f>'Tulokset-K7'!$H$55</f>
        <v>2</v>
      </c>
      <c r="D2037" t="str">
        <f>'Tulokset-K7'!$F$51</f>
        <v>Bay</v>
      </c>
    </row>
    <row r="2038" spans="1:4" x14ac:dyDescent="0.2">
      <c r="A2038" s="16" t="str">
        <f>'Tulokset-K7'!$F$56</f>
        <v>Ahokas Jesse</v>
      </c>
      <c r="B2038" s="16">
        <f>'Tulokset-K7'!$G$56</f>
        <v>191</v>
      </c>
      <c r="C2038" s="16">
        <f>'Tulokset-K7'!$H$56</f>
        <v>0</v>
      </c>
      <c r="D2038" t="str">
        <f>'Tulokset-K7'!$F$51</f>
        <v>Bay</v>
      </c>
    </row>
    <row r="2039" spans="1:4" x14ac:dyDescent="0.2">
      <c r="A2039" s="16" t="str">
        <f>'Tulokset-K7'!$F$57</f>
        <v>Tonteri Juhani</v>
      </c>
      <c r="B2039" s="16">
        <f>'Tulokset-K7'!$G$57</f>
        <v>225</v>
      </c>
      <c r="C2039" s="16">
        <f>'Tulokset-K7'!$H$57</f>
        <v>2</v>
      </c>
      <c r="D2039" t="str">
        <f>'Tulokset-K7'!$F$51</f>
        <v>Bay</v>
      </c>
    </row>
    <row r="2040" spans="1:4" x14ac:dyDescent="0.2">
      <c r="A2040" s="16" t="str">
        <f>'Tulokset-K7'!$B$64</f>
        <v>Häggman Ville</v>
      </c>
      <c r="B2040" s="16">
        <f>'Tulokset-K7'!$C$64</f>
        <v>213</v>
      </c>
      <c r="C2040" s="16">
        <f>'Tulokset-K7'!$D$64</f>
        <v>0</v>
      </c>
      <c r="D2040" t="str">
        <f>'Tulokset-K7'!$B$62</f>
        <v>TKK</v>
      </c>
    </row>
    <row r="2041" spans="1:4" x14ac:dyDescent="0.2">
      <c r="A2041" s="16" t="str">
        <f>'Tulokset-K7'!$B$65</f>
        <v>Kivioja Lauri</v>
      </c>
      <c r="B2041" s="16">
        <f>'Tulokset-K7'!$C$65</f>
        <v>220</v>
      </c>
      <c r="C2041" s="16">
        <f>'Tulokset-K7'!$D$65</f>
        <v>0</v>
      </c>
      <c r="D2041" t="str">
        <f>'Tulokset-K7'!$B$62</f>
        <v>TKK</v>
      </c>
    </row>
    <row r="2042" spans="1:4" x14ac:dyDescent="0.2">
      <c r="A2042" s="16" t="str">
        <f>'Tulokset-K7'!$B$66</f>
        <v>Lahti Markus</v>
      </c>
      <c r="B2042" s="16">
        <f>'Tulokset-K7'!$C$66</f>
        <v>228</v>
      </c>
      <c r="C2042" s="16">
        <f>'Tulokset-K7'!$D$66</f>
        <v>2</v>
      </c>
      <c r="D2042" t="str">
        <f>'Tulokset-K7'!$B$62</f>
        <v>TKK</v>
      </c>
    </row>
    <row r="2043" spans="1:4" x14ac:dyDescent="0.2">
      <c r="A2043" s="16" t="str">
        <f>'Tulokset-K7'!$B$67</f>
        <v>Salonen Petteri</v>
      </c>
      <c r="B2043" s="16">
        <f>'Tulokset-K7'!$C$67</f>
        <v>201</v>
      </c>
      <c r="C2043" s="16">
        <f>'Tulokset-K7'!$D$67</f>
        <v>0</v>
      </c>
      <c r="D2043" t="str">
        <f>'Tulokset-K7'!$B$62</f>
        <v>TKK</v>
      </c>
    </row>
    <row r="2044" spans="1:4" x14ac:dyDescent="0.2">
      <c r="A2044" s="16" t="str">
        <f>'Tulokset-K7'!$B$68</f>
        <v>Lahti Jarno</v>
      </c>
      <c r="B2044" s="16">
        <f>'Tulokset-K7'!$C$68</f>
        <v>222</v>
      </c>
      <c r="C2044" s="16">
        <f>'Tulokset-K7'!$D$68</f>
        <v>2</v>
      </c>
      <c r="D2044" t="str">
        <f>'Tulokset-K7'!$B$62</f>
        <v>TKK</v>
      </c>
    </row>
    <row r="2045" spans="1:4" x14ac:dyDescent="0.2">
      <c r="A2045" s="16" t="str">
        <f>'Tulokset-K7'!$F$64</f>
        <v>Käyhkö Tomas</v>
      </c>
      <c r="B2045" s="16">
        <f>'Tulokset-K7'!$G$64</f>
        <v>225</v>
      </c>
      <c r="C2045" s="16">
        <f>'Tulokset-K7'!$H$64</f>
        <v>2</v>
      </c>
      <c r="D2045" t="str">
        <f>'Tulokset-K7'!$F$62</f>
        <v>Mainarit</v>
      </c>
    </row>
    <row r="2046" spans="1:4" x14ac:dyDescent="0.2">
      <c r="A2046" s="16" t="str">
        <f>'Tulokset-K7'!$F$65</f>
        <v>Juutilainen Lenni</v>
      </c>
      <c r="B2046" s="16">
        <f>'Tulokset-K7'!$G$65</f>
        <v>246</v>
      </c>
      <c r="C2046" s="16">
        <f>'Tulokset-K7'!$H$65</f>
        <v>2</v>
      </c>
      <c r="D2046" t="str">
        <f>'Tulokset-K7'!$F$62</f>
        <v>Mainarit</v>
      </c>
    </row>
    <row r="2047" spans="1:4" x14ac:dyDescent="0.2">
      <c r="A2047" s="16" t="str">
        <f>'Tulokset-K7'!$F$66</f>
        <v>Väänänen Luukas</v>
      </c>
      <c r="B2047" s="16">
        <f>'Tulokset-K7'!$G$66</f>
        <v>210</v>
      </c>
      <c r="C2047" s="16">
        <f>'Tulokset-K7'!$H$66</f>
        <v>0</v>
      </c>
      <c r="D2047" t="str">
        <f>'Tulokset-K7'!$F$62</f>
        <v>Mainarit</v>
      </c>
    </row>
    <row r="2048" spans="1:4" x14ac:dyDescent="0.2">
      <c r="A2048" s="16" t="str">
        <f>'Tulokset-K7'!$F$67</f>
        <v>Rissanen Juho</v>
      </c>
      <c r="B2048" s="16">
        <f>'Tulokset-K7'!$G$67</f>
        <v>205</v>
      </c>
      <c r="C2048" s="16">
        <f>'Tulokset-K7'!$H$67</f>
        <v>2</v>
      </c>
      <c r="D2048" t="str">
        <f>'Tulokset-K7'!$F$62</f>
        <v>Mainarit</v>
      </c>
    </row>
    <row r="2049" spans="1:4" x14ac:dyDescent="0.2">
      <c r="A2049" s="16" t="str">
        <f>'Tulokset-K7'!$F$68</f>
        <v>Jehkinen Joonas</v>
      </c>
      <c r="B2049" s="16">
        <f>'Tulokset-K7'!$G$68</f>
        <v>197</v>
      </c>
      <c r="C2049" s="16">
        <f>'Tulokset-K7'!$H$68</f>
        <v>0</v>
      </c>
      <c r="D2049" t="str">
        <f>'Tulokset-K7'!$F$62</f>
        <v>Mainarit</v>
      </c>
    </row>
    <row r="2050" spans="1:4" x14ac:dyDescent="0.2">
      <c r="A2050" s="16" t="str">
        <f>'Tulokset-K7'!$J$9</f>
        <v>Hilokoski Karo</v>
      </c>
      <c r="B2050" s="16">
        <f>'Tulokset-K7'!$K$9</f>
        <v>237</v>
      </c>
      <c r="C2050" s="16">
        <f>'Tulokset-K7'!$L$9</f>
        <v>2</v>
      </c>
      <c r="D2050" t="str">
        <f>'Tulokset-K7'!$J$7</f>
        <v>Patteri</v>
      </c>
    </row>
    <row r="2051" spans="1:4" x14ac:dyDescent="0.2">
      <c r="A2051" s="16" t="str">
        <f>'Tulokset-K7'!$J$10</f>
        <v>Palermaa Osku</v>
      </c>
      <c r="B2051" s="16">
        <f>'Tulokset-K7'!$K$10</f>
        <v>227</v>
      </c>
      <c r="C2051" s="16">
        <f>'Tulokset-K7'!$L$10</f>
        <v>2</v>
      </c>
      <c r="D2051" t="str">
        <f>'Tulokset-K7'!$J$7</f>
        <v>Patteri</v>
      </c>
    </row>
    <row r="2052" spans="1:4" x14ac:dyDescent="0.2">
      <c r="A2052" s="16" t="str">
        <f>'Tulokset-K7'!$J$11</f>
        <v>Laine Jussi</v>
      </c>
      <c r="B2052" s="16">
        <f>'Tulokset-K7'!$K$11</f>
        <v>219</v>
      </c>
      <c r="C2052" s="16">
        <f>'Tulokset-K7'!$L$11</f>
        <v>2</v>
      </c>
      <c r="D2052" t="str">
        <f>'Tulokset-K7'!$J$7</f>
        <v>Patteri</v>
      </c>
    </row>
    <row r="2053" spans="1:4" x14ac:dyDescent="0.2">
      <c r="A2053" s="16" t="str">
        <f>'Tulokset-K7'!$J$12</f>
        <v>Toivonen Toni</v>
      </c>
      <c r="B2053" s="16">
        <f>'Tulokset-K7'!$K$12</f>
        <v>191</v>
      </c>
      <c r="C2053" s="16">
        <f>'Tulokset-K7'!$L$12</f>
        <v>2</v>
      </c>
      <c r="D2053" t="str">
        <f>'Tulokset-K7'!$J$7</f>
        <v>Patteri</v>
      </c>
    </row>
    <row r="2054" spans="1:4" x14ac:dyDescent="0.2">
      <c r="A2054" s="16" t="str">
        <f>'Tulokset-K7'!$J$13</f>
        <v>Konttila Saku</v>
      </c>
      <c r="B2054" s="16">
        <f>'Tulokset-K7'!$K$13</f>
        <v>224</v>
      </c>
      <c r="C2054" s="16">
        <f>'Tulokset-K7'!$L$13</f>
        <v>2</v>
      </c>
      <c r="D2054" t="str">
        <f>'Tulokset-K7'!$J$7</f>
        <v>Patteri</v>
      </c>
    </row>
    <row r="2055" spans="1:4" x14ac:dyDescent="0.2">
      <c r="A2055" s="16" t="str">
        <f>'Tulokset-K7'!$N$9</f>
        <v>Pirhonen Jarkko</v>
      </c>
      <c r="B2055" s="16">
        <f>'Tulokset-K7'!$O$9</f>
        <v>146</v>
      </c>
      <c r="C2055" s="16">
        <f>'Tulokset-K7'!$P$9</f>
        <v>0</v>
      </c>
      <c r="D2055" t="str">
        <f>'Tulokset-K7'!$N$7</f>
        <v>BcStory</v>
      </c>
    </row>
    <row r="2056" spans="1:4" x14ac:dyDescent="0.2">
      <c r="A2056" s="16" t="str">
        <f>'Tulokset-K7'!$N$10</f>
        <v>Haldén Niko</v>
      </c>
      <c r="B2056" s="16">
        <f>'Tulokset-K7'!$O$10</f>
        <v>192</v>
      </c>
      <c r="C2056" s="16">
        <f>'Tulokset-K7'!$P$10</f>
        <v>0</v>
      </c>
      <c r="D2056" t="str">
        <f>'Tulokset-K7'!$N$7</f>
        <v>BcStory</v>
      </c>
    </row>
    <row r="2057" spans="1:4" x14ac:dyDescent="0.2">
      <c r="A2057" s="16" t="str">
        <f>'Tulokset-K7'!$N$11</f>
        <v>Keskiruokanen Markus</v>
      </c>
      <c r="B2057" s="16">
        <f>'Tulokset-K7'!$O$11</f>
        <v>183</v>
      </c>
      <c r="C2057" s="16">
        <f>'Tulokset-K7'!$P$11</f>
        <v>0</v>
      </c>
      <c r="D2057" t="str">
        <f>'Tulokset-K7'!$N$7</f>
        <v>BcStory</v>
      </c>
    </row>
    <row r="2058" spans="1:4" x14ac:dyDescent="0.2">
      <c r="A2058" s="16" t="str">
        <f>'Tulokset-K7'!$N$12</f>
        <v>Salomaa Kaaron</v>
      </c>
      <c r="B2058" s="16">
        <f>'Tulokset-K7'!$O$12</f>
        <v>172</v>
      </c>
      <c r="C2058" s="16">
        <f>'Tulokset-K7'!$P$12</f>
        <v>0</v>
      </c>
      <c r="D2058" t="str">
        <f>'Tulokset-K7'!$N$7</f>
        <v>BcStory</v>
      </c>
    </row>
    <row r="2059" spans="1:4" x14ac:dyDescent="0.2">
      <c r="A2059" s="16" t="str">
        <f>'Tulokset-K7'!$N$13</f>
        <v>Juutilainen Santtu</v>
      </c>
      <c r="B2059" s="16">
        <f>'Tulokset-K7'!$O$13</f>
        <v>192</v>
      </c>
      <c r="C2059" s="16">
        <f>'Tulokset-K7'!$P$13</f>
        <v>0</v>
      </c>
      <c r="D2059" t="str">
        <f>'Tulokset-K7'!$N$7</f>
        <v>BcStory</v>
      </c>
    </row>
    <row r="2060" spans="1:4" x14ac:dyDescent="0.2">
      <c r="A2060" s="16" t="str">
        <f>'Tulokset-K7'!$J$20</f>
        <v>Hyrkkö Eemil</v>
      </c>
      <c r="B2060" s="16">
        <f>'Tulokset-K7'!$K$20</f>
        <v>154</v>
      </c>
      <c r="C2060" s="16">
        <f>'Tulokset-K7'!$L$20</f>
        <v>0</v>
      </c>
      <c r="D2060" t="str">
        <f>'Tulokset-K7'!$J$18</f>
        <v>RäMe</v>
      </c>
    </row>
    <row r="2061" spans="1:4" x14ac:dyDescent="0.2">
      <c r="A2061" s="16" t="str">
        <f>'Tulokset-K7'!$J$21</f>
        <v>Lindholm Jesse</v>
      </c>
      <c r="B2061" s="16">
        <f>'Tulokset-K7'!$K$21</f>
        <v>178</v>
      </c>
      <c r="C2061" s="16">
        <f>'Tulokset-K7'!$L$21</f>
        <v>0</v>
      </c>
      <c r="D2061" t="str">
        <f>'Tulokset-K7'!$J$18</f>
        <v>RäMe</v>
      </c>
    </row>
    <row r="2062" spans="1:4" x14ac:dyDescent="0.2">
      <c r="A2062" s="16" t="str">
        <f>'Tulokset-K7'!$J$22</f>
        <v>Huusko Kalle</v>
      </c>
      <c r="B2062" s="16">
        <f>'Tulokset-K7'!$K$22</f>
        <v>141</v>
      </c>
      <c r="C2062" s="16">
        <f>'Tulokset-K7'!$L$22</f>
        <v>0</v>
      </c>
      <c r="D2062" t="str">
        <f>'Tulokset-K7'!$J$18</f>
        <v>RäMe</v>
      </c>
    </row>
    <row r="2063" spans="1:4" x14ac:dyDescent="0.2">
      <c r="A2063" s="16" t="str">
        <f>'Tulokset-K7'!$J$23</f>
        <v>Mäyry Pekka</v>
      </c>
      <c r="B2063" s="16">
        <f>'Tulokset-K7'!$K$23</f>
        <v>165</v>
      </c>
      <c r="C2063" s="16">
        <f>'Tulokset-K7'!$L$23</f>
        <v>0</v>
      </c>
      <c r="D2063" t="str">
        <f>'Tulokset-K7'!$J$18</f>
        <v>RäMe</v>
      </c>
    </row>
    <row r="2064" spans="1:4" x14ac:dyDescent="0.2">
      <c r="A2064" s="16" t="str">
        <f>'Tulokset-K7'!$J$24</f>
        <v>Halme Ari</v>
      </c>
      <c r="B2064" s="16">
        <f>'Tulokset-K7'!$K$24</f>
        <v>176</v>
      </c>
      <c r="C2064" s="16">
        <f>'Tulokset-K7'!$L$24</f>
        <v>0</v>
      </c>
      <c r="D2064" t="str">
        <f>'Tulokset-K7'!$J$18</f>
        <v>RäMe</v>
      </c>
    </row>
    <row r="2065" spans="1:4" x14ac:dyDescent="0.2">
      <c r="A2065" s="16" t="str">
        <f>'Tulokset-K7'!$N$20</f>
        <v>Mukkula Rami</v>
      </c>
      <c r="B2065" s="16">
        <f>'Tulokset-K7'!$O$20</f>
        <v>219</v>
      </c>
      <c r="C2065" s="16">
        <f>'Tulokset-K7'!$P$20</f>
        <v>2</v>
      </c>
      <c r="D2065" t="str">
        <f>'Tulokset-K7'!$N$18</f>
        <v>AllStars</v>
      </c>
    </row>
    <row r="2066" spans="1:4" x14ac:dyDescent="0.2">
      <c r="A2066" s="16" t="str">
        <f>'Tulokset-K7'!$N$21</f>
        <v>Oksanen Mika</v>
      </c>
      <c r="B2066" s="16">
        <f>'Tulokset-K7'!$O$21</f>
        <v>181</v>
      </c>
      <c r="C2066" s="16">
        <f>'Tulokset-K7'!$P$21</f>
        <v>2</v>
      </c>
      <c r="D2066" t="str">
        <f>'Tulokset-K7'!$N$18</f>
        <v>AllStars</v>
      </c>
    </row>
    <row r="2067" spans="1:4" x14ac:dyDescent="0.2">
      <c r="A2067" s="16" t="str">
        <f>'Tulokset-K7'!$N$22</f>
        <v>Susiluoto Sebastian</v>
      </c>
      <c r="B2067" s="16">
        <f>'Tulokset-K7'!$O$22</f>
        <v>213</v>
      </c>
      <c r="C2067" s="16">
        <f>'Tulokset-K7'!$P$22</f>
        <v>2</v>
      </c>
      <c r="D2067" t="str">
        <f>'Tulokset-K7'!$N$18</f>
        <v>AllStars</v>
      </c>
    </row>
    <row r="2068" spans="1:4" x14ac:dyDescent="0.2">
      <c r="A2068" s="16" t="str">
        <f>'Tulokset-K7'!$N$23</f>
        <v>Veijanen Markku</v>
      </c>
      <c r="B2068" s="16">
        <f>'Tulokset-K7'!$O$23</f>
        <v>184</v>
      </c>
      <c r="C2068" s="16">
        <f>'Tulokset-K7'!$P$23</f>
        <v>2</v>
      </c>
      <c r="D2068" t="str">
        <f>'Tulokset-K7'!$N$18</f>
        <v>AllStars</v>
      </c>
    </row>
    <row r="2069" spans="1:4" x14ac:dyDescent="0.2">
      <c r="A2069" s="16" t="str">
        <f>'Tulokset-K7'!$N$24</f>
        <v>Oksanen Niko</v>
      </c>
      <c r="B2069" s="16">
        <f>'Tulokset-K7'!$O$24</f>
        <v>187</v>
      </c>
      <c r="C2069" s="16">
        <f>'Tulokset-K7'!$P$24</f>
        <v>2</v>
      </c>
      <c r="D2069" t="str">
        <f>'Tulokset-K7'!$N$18</f>
        <v>AllStars</v>
      </c>
    </row>
    <row r="2070" spans="1:4" x14ac:dyDescent="0.2">
      <c r="A2070" s="16" t="str">
        <f>'Tulokset-K7'!$J$31</f>
        <v>Häggman Ville</v>
      </c>
      <c r="B2070" s="16">
        <f>'Tulokset-K7'!$K$31</f>
        <v>223</v>
      </c>
      <c r="C2070" s="16">
        <f>'Tulokset-K7'!$L$31</f>
        <v>2</v>
      </c>
      <c r="D2070" t="str">
        <f>'Tulokset-K7'!$J$29</f>
        <v>TKK</v>
      </c>
    </row>
    <row r="2071" spans="1:4" x14ac:dyDescent="0.2">
      <c r="A2071" s="16" t="str">
        <f>'Tulokset-K7'!$J$32</f>
        <v>Kivioja Lauri</v>
      </c>
      <c r="B2071" s="16">
        <f>'Tulokset-K7'!$K$32</f>
        <v>154</v>
      </c>
      <c r="C2071" s="16">
        <f>'Tulokset-K7'!$L$32</f>
        <v>0</v>
      </c>
      <c r="D2071" t="str">
        <f>'Tulokset-K7'!$J$29</f>
        <v>TKK</v>
      </c>
    </row>
    <row r="2072" spans="1:4" x14ac:dyDescent="0.2">
      <c r="A2072" s="16" t="str">
        <f>'Tulokset-K7'!$J$33</f>
        <v>Lahti Markus</v>
      </c>
      <c r="B2072" s="16">
        <f>'Tulokset-K7'!$K$33</f>
        <v>177</v>
      </c>
      <c r="C2072" s="16">
        <f>'Tulokset-K7'!$L$33</f>
        <v>0</v>
      </c>
      <c r="D2072" t="str">
        <f>'Tulokset-K7'!$J$29</f>
        <v>TKK</v>
      </c>
    </row>
    <row r="2073" spans="1:4" x14ac:dyDescent="0.2">
      <c r="A2073" s="16" t="str">
        <f>'Tulokset-K7'!$J$34</f>
        <v>Salonen Petteri</v>
      </c>
      <c r="B2073" s="16">
        <f>'Tulokset-K7'!$K$34</f>
        <v>213</v>
      </c>
      <c r="C2073" s="16">
        <f>'Tulokset-K7'!$L$34</f>
        <v>0</v>
      </c>
      <c r="D2073" t="str">
        <f>'Tulokset-K7'!$J$29</f>
        <v>TKK</v>
      </c>
    </row>
    <row r="2074" spans="1:4" x14ac:dyDescent="0.2">
      <c r="A2074" s="16" t="str">
        <f>'Tulokset-K7'!$J$35</f>
        <v>Lahti Jarno</v>
      </c>
      <c r="B2074" s="16">
        <f>'Tulokset-K7'!$K$35</f>
        <v>266</v>
      </c>
      <c r="C2074" s="16">
        <f>'Tulokset-K7'!$L$35</f>
        <v>2</v>
      </c>
      <c r="D2074" t="str">
        <f>'Tulokset-K7'!$J$29</f>
        <v>TKK</v>
      </c>
    </row>
    <row r="2075" spans="1:4" x14ac:dyDescent="0.2">
      <c r="A2075" s="16" t="str">
        <f>'Tulokset-K7'!$N$31</f>
        <v>Jähi Joonas</v>
      </c>
      <c r="B2075" s="16">
        <f>'Tulokset-K7'!$O$31</f>
        <v>220</v>
      </c>
      <c r="C2075" s="16">
        <f>'Tulokset-K7'!$P$31</f>
        <v>0</v>
      </c>
      <c r="D2075" t="str">
        <f>'Tulokset-K7'!$N$29</f>
        <v>GB</v>
      </c>
    </row>
    <row r="2076" spans="1:4" x14ac:dyDescent="0.2">
      <c r="A2076" s="16" t="str">
        <f>'Tulokset-K7'!$N$32</f>
        <v>Putkisto Teemu</v>
      </c>
      <c r="B2076" s="16">
        <f>'Tulokset-K7'!$O$32</f>
        <v>242</v>
      </c>
      <c r="C2076" s="16">
        <f>'Tulokset-K7'!$P$32</f>
        <v>2</v>
      </c>
      <c r="D2076" t="str">
        <f>'Tulokset-K7'!$N$29</f>
        <v>GB</v>
      </c>
    </row>
    <row r="2077" spans="1:4" x14ac:dyDescent="0.2">
      <c r="A2077" s="16" t="str">
        <f>'Tulokset-K7'!$N$33</f>
        <v>Saikkala Leevi</v>
      </c>
      <c r="B2077" s="16">
        <f>'Tulokset-K7'!$O$33</f>
        <v>213</v>
      </c>
      <c r="C2077" s="16">
        <f>'Tulokset-K7'!$P$33</f>
        <v>2</v>
      </c>
      <c r="D2077" t="str">
        <f>'Tulokset-K7'!$N$29</f>
        <v>GB</v>
      </c>
    </row>
    <row r="2078" spans="1:4" x14ac:dyDescent="0.2">
      <c r="A2078" s="16" t="str">
        <f>'Tulokset-K7'!$N$34</f>
        <v>Pajari Olli-Pekka</v>
      </c>
      <c r="B2078" s="16">
        <f>'Tulokset-K7'!$O$34</f>
        <v>254</v>
      </c>
      <c r="C2078" s="16">
        <f>'Tulokset-K7'!$P$34</f>
        <v>2</v>
      </c>
      <c r="D2078" t="str">
        <f>'Tulokset-K7'!$N$29</f>
        <v>GB</v>
      </c>
    </row>
    <row r="2079" spans="1:4" x14ac:dyDescent="0.2">
      <c r="A2079" s="16" t="str">
        <f>'Tulokset-K7'!$N$35</f>
        <v>Puharinen Pyry</v>
      </c>
      <c r="B2079" s="16">
        <f>'Tulokset-K7'!$O$35</f>
        <v>228</v>
      </c>
      <c r="C2079" s="16">
        <f>'Tulokset-K7'!$P$35</f>
        <v>0</v>
      </c>
      <c r="D2079" t="str">
        <f>'Tulokset-K7'!$N$29</f>
        <v>GB</v>
      </c>
    </row>
    <row r="2080" spans="1:4" x14ac:dyDescent="0.2">
      <c r="A2080" s="16" t="str">
        <f>'Tulokset-K7'!$J$42</f>
        <v>Lönnroth Patrik</v>
      </c>
      <c r="B2080" s="16">
        <f>'Tulokset-K7'!$K$42</f>
        <v>193</v>
      </c>
      <c r="C2080" s="16">
        <f>'Tulokset-K7'!$L$42</f>
        <v>0</v>
      </c>
      <c r="D2080" t="str">
        <f>'Tulokset-K7'!$J$40</f>
        <v>Mistral</v>
      </c>
    </row>
    <row r="2081" spans="1:4" x14ac:dyDescent="0.2">
      <c r="A2081" s="16" t="str">
        <f>'Tulokset-K7'!$J$43</f>
        <v>Tukiainen Antti</v>
      </c>
      <c r="B2081" s="16">
        <f>'Tulokset-K7'!$K$43</f>
        <v>182</v>
      </c>
      <c r="C2081" s="16">
        <f>'Tulokset-K7'!$L$43</f>
        <v>0</v>
      </c>
      <c r="D2081" t="str">
        <f>'Tulokset-K7'!$J$40</f>
        <v>Mistral</v>
      </c>
    </row>
    <row r="2082" spans="1:4" x14ac:dyDescent="0.2">
      <c r="A2082" s="16" t="str">
        <f>'Tulokset-K7'!$J$44</f>
        <v>Sinilaakso Jarmo</v>
      </c>
      <c r="B2082" s="16">
        <f>'Tulokset-K7'!$K$44</f>
        <v>165</v>
      </c>
      <c r="C2082" s="16">
        <f>'Tulokset-K7'!$L$44</f>
        <v>0</v>
      </c>
      <c r="D2082" t="str">
        <f>'Tulokset-K7'!$J$40</f>
        <v>Mistral</v>
      </c>
    </row>
    <row r="2083" spans="1:4" x14ac:dyDescent="0.2">
      <c r="A2083" s="16" t="str">
        <f>'Tulokset-K7'!$J$45</f>
        <v>Kahila Otso</v>
      </c>
      <c r="B2083" s="16">
        <f>'Tulokset-K7'!$K$45</f>
        <v>226</v>
      </c>
      <c r="C2083" s="16">
        <f>'Tulokset-K7'!$L$45</f>
        <v>2</v>
      </c>
      <c r="D2083" t="str">
        <f>'Tulokset-K7'!$J$40</f>
        <v>Mistral</v>
      </c>
    </row>
    <row r="2084" spans="1:4" x14ac:dyDescent="0.2">
      <c r="A2084" s="16" t="str">
        <f>'Tulokset-K7'!$J$46</f>
        <v>Lönnroth Magnus</v>
      </c>
      <c r="B2084" s="16">
        <f>'Tulokset-K7'!$K$46</f>
        <v>214</v>
      </c>
      <c r="C2084" s="16">
        <f>'Tulokset-K7'!$L$46</f>
        <v>2</v>
      </c>
      <c r="D2084" t="str">
        <f>'Tulokset-K7'!$J$40</f>
        <v>Mistral</v>
      </c>
    </row>
    <row r="2085" spans="1:4" x14ac:dyDescent="0.2">
      <c r="A2085" s="16" t="str">
        <f>'Tulokset-K7'!$N$42</f>
        <v>Käyhkö Tomas</v>
      </c>
      <c r="B2085" s="16">
        <f>'Tulokset-K7'!$O$42</f>
        <v>270</v>
      </c>
      <c r="C2085" s="16">
        <f>'Tulokset-K7'!$P$42</f>
        <v>2</v>
      </c>
      <c r="D2085" t="str">
        <f>'Tulokset-K7'!$N$40</f>
        <v>Mainarit</v>
      </c>
    </row>
    <row r="2086" spans="1:4" x14ac:dyDescent="0.2">
      <c r="A2086" s="16" t="str">
        <f>'Tulokset-K7'!$N$43</f>
        <v>Juutilainen Lenni</v>
      </c>
      <c r="B2086" s="16">
        <f>'Tulokset-K7'!$O$43</f>
        <v>248</v>
      </c>
      <c r="C2086" s="16">
        <f>'Tulokset-K7'!$P$43</f>
        <v>2</v>
      </c>
      <c r="D2086" t="str">
        <f>'Tulokset-K7'!$N$40</f>
        <v>Mainarit</v>
      </c>
    </row>
    <row r="2087" spans="1:4" x14ac:dyDescent="0.2">
      <c r="A2087" s="16" t="str">
        <f>'Tulokset-K7'!$N$44</f>
        <v>Väänänen Luukas</v>
      </c>
      <c r="B2087" s="16">
        <f>'Tulokset-K7'!$O$44</f>
        <v>189</v>
      </c>
      <c r="C2087" s="16">
        <f>'Tulokset-K7'!$P$44</f>
        <v>2</v>
      </c>
      <c r="D2087" t="str">
        <f>'Tulokset-K7'!$N$40</f>
        <v>Mainarit</v>
      </c>
    </row>
    <row r="2088" spans="1:4" x14ac:dyDescent="0.2">
      <c r="A2088" s="16" t="str">
        <f>'Tulokset-K7'!$N$45</f>
        <v>Rissanen Juho</v>
      </c>
      <c r="B2088" s="16">
        <f>'Tulokset-K7'!$O$45</f>
        <v>214</v>
      </c>
      <c r="C2088" s="16">
        <f>'Tulokset-K7'!$P$45</f>
        <v>0</v>
      </c>
      <c r="D2088" t="str">
        <f>'Tulokset-K7'!$N$40</f>
        <v>Mainarit</v>
      </c>
    </row>
    <row r="2089" spans="1:4" x14ac:dyDescent="0.2">
      <c r="A2089" s="16" t="str">
        <f>'Tulokset-K7'!$N$46</f>
        <v>Jehkinen Joonas</v>
      </c>
      <c r="B2089" s="16">
        <f>'Tulokset-K7'!$O$46</f>
        <v>199</v>
      </c>
      <c r="C2089" s="16">
        <f>'Tulokset-K7'!$P$46</f>
        <v>0</v>
      </c>
      <c r="D2089" t="str">
        <f>'Tulokset-K7'!$N$40</f>
        <v>Mainarit</v>
      </c>
    </row>
    <row r="2090" spans="1:4" x14ac:dyDescent="0.2">
      <c r="A2090" s="16" t="str">
        <f>'Tulokset-K7'!$J$53</f>
        <v>Partinen Risto</v>
      </c>
      <c r="B2090" s="16">
        <f>'Tulokset-K7'!$K$53</f>
        <v>266</v>
      </c>
      <c r="C2090" s="16">
        <f>'Tulokset-K7'!$L$53</f>
        <v>2</v>
      </c>
      <c r="D2090" t="str">
        <f>'Tulokset-K7'!$J$51</f>
        <v>GH</v>
      </c>
    </row>
    <row r="2091" spans="1:4" x14ac:dyDescent="0.2">
      <c r="A2091" s="16" t="str">
        <f>'Tulokset-K7'!$J$54</f>
        <v>Päiviö Patrik</v>
      </c>
      <c r="B2091" s="16">
        <f>'Tulokset-K7'!$K$54</f>
        <v>182</v>
      </c>
      <c r="C2091" s="16">
        <f>'Tulokset-K7'!$L$54</f>
        <v>0</v>
      </c>
      <c r="D2091" t="str">
        <f>'Tulokset-K7'!$J$51</f>
        <v>GH</v>
      </c>
    </row>
    <row r="2092" spans="1:4" x14ac:dyDescent="0.2">
      <c r="A2092" s="16" t="str">
        <f>'Tulokset-K7'!$J$55</f>
        <v>Hietarinne Klaus-Kristian</v>
      </c>
      <c r="B2092" s="16">
        <f>'Tulokset-K7'!$K$55</f>
        <v>208</v>
      </c>
      <c r="C2092" s="16">
        <f>'Tulokset-K7'!$L$55</f>
        <v>2</v>
      </c>
      <c r="D2092" t="str">
        <f>'Tulokset-K7'!$J$51</f>
        <v>GH</v>
      </c>
    </row>
    <row r="2093" spans="1:4" x14ac:dyDescent="0.2">
      <c r="A2093" s="16" t="str">
        <f>'Tulokset-K7'!$J$56</f>
        <v>Mäenpää Jouni</v>
      </c>
      <c r="B2093" s="16">
        <f>'Tulokset-K7'!$K$56</f>
        <v>199</v>
      </c>
      <c r="C2093" s="16">
        <f>'Tulokset-K7'!$L$56</f>
        <v>2</v>
      </c>
      <c r="D2093" t="str">
        <f>'Tulokset-K7'!$J$51</f>
        <v>GH</v>
      </c>
    </row>
    <row r="2094" spans="1:4" x14ac:dyDescent="0.2">
      <c r="A2094" s="16" t="str">
        <f>'Tulokset-K7'!$J$57</f>
        <v>Lahtinen Markus</v>
      </c>
      <c r="B2094" s="16">
        <f>'Tulokset-K7'!$K$57</f>
        <v>178</v>
      </c>
      <c r="C2094" s="16">
        <f>'Tulokset-K7'!$L$57</f>
        <v>0</v>
      </c>
      <c r="D2094" t="str">
        <f>'Tulokset-K7'!$J$51</f>
        <v>GH</v>
      </c>
    </row>
    <row r="2095" spans="1:4" x14ac:dyDescent="0.2">
      <c r="A2095" s="16" t="str">
        <f>'Tulokset-K7'!$N$53</f>
        <v>Ranta Tony</v>
      </c>
      <c r="B2095" s="16">
        <f>'Tulokset-K7'!$O$53</f>
        <v>236</v>
      </c>
      <c r="C2095" s="16">
        <f>'Tulokset-K7'!$P$53</f>
        <v>0</v>
      </c>
      <c r="D2095" t="str">
        <f>'Tulokset-K7'!$N$51</f>
        <v>TPS</v>
      </c>
    </row>
    <row r="2096" spans="1:4" x14ac:dyDescent="0.2">
      <c r="A2096" s="16" t="str">
        <f>'Tulokset-K7'!$N$54</f>
        <v>Oksanen Jere</v>
      </c>
      <c r="B2096" s="16">
        <f>'Tulokset-K7'!$O$54</f>
        <v>207</v>
      </c>
      <c r="C2096" s="16">
        <f>'Tulokset-K7'!$P$54</f>
        <v>2</v>
      </c>
      <c r="D2096" t="str">
        <f>'Tulokset-K7'!$N$51</f>
        <v>TPS</v>
      </c>
    </row>
    <row r="2097" spans="1:4" x14ac:dyDescent="0.2">
      <c r="A2097" s="16" t="str">
        <f>'Tulokset-K7'!$N$55</f>
        <v>Oksman Karri</v>
      </c>
      <c r="B2097" s="16">
        <f>'Tulokset-K7'!$O$55</f>
        <v>205</v>
      </c>
      <c r="C2097" s="16">
        <f>'Tulokset-K7'!$P$55</f>
        <v>0</v>
      </c>
      <c r="D2097" t="str">
        <f>'Tulokset-K7'!$N$51</f>
        <v>TPS</v>
      </c>
    </row>
    <row r="2098" spans="1:4" x14ac:dyDescent="0.2">
      <c r="A2098" s="16" t="str">
        <f>'Tulokset-K7'!$N$56</f>
        <v>Marjakangas Jarno</v>
      </c>
      <c r="B2098" s="16">
        <f>'Tulokset-K7'!$O$56</f>
        <v>161</v>
      </c>
      <c r="C2098" s="16">
        <f>'Tulokset-K7'!$P$56</f>
        <v>0</v>
      </c>
      <c r="D2098" t="str">
        <f>'Tulokset-K7'!$N$51</f>
        <v>TPS</v>
      </c>
    </row>
    <row r="2099" spans="1:4" x14ac:dyDescent="0.2">
      <c r="A2099" s="16" t="str">
        <f>'Tulokset-K7'!$N$57</f>
        <v>Valaranta Samu</v>
      </c>
      <c r="B2099" s="16">
        <f>'Tulokset-K7'!$O$57</f>
        <v>209</v>
      </c>
      <c r="C2099" s="16">
        <f>'Tulokset-K7'!$P$57</f>
        <v>2</v>
      </c>
      <c r="D2099" t="str">
        <f>'Tulokset-K7'!$N$51</f>
        <v>TPS</v>
      </c>
    </row>
    <row r="2100" spans="1:4" x14ac:dyDescent="0.2">
      <c r="A2100" s="16" t="str">
        <f>'Tulokset-K7'!$J$64</f>
        <v>Tahvanainen Santtu</v>
      </c>
      <c r="B2100" s="16">
        <f>'Tulokset-K7'!$K$64</f>
        <v>192</v>
      </c>
      <c r="C2100" s="16">
        <f>'Tulokset-K7'!$L$64</f>
        <v>0</v>
      </c>
      <c r="D2100" t="str">
        <f>'Tulokset-K7'!$J$62</f>
        <v>Bay</v>
      </c>
    </row>
    <row r="2101" spans="1:4" x14ac:dyDescent="0.2">
      <c r="A2101" s="16" t="str">
        <f>'Tulokset-K7'!$J$65</f>
        <v>Leskinen Roni</v>
      </c>
      <c r="B2101" s="16">
        <f>'Tulokset-K7'!$K$65</f>
        <v>215</v>
      </c>
      <c r="C2101" s="16">
        <f>'Tulokset-K7'!$L$65</f>
        <v>2</v>
      </c>
      <c r="D2101" t="str">
        <f>'Tulokset-K7'!$J$62</f>
        <v>Bay</v>
      </c>
    </row>
    <row r="2102" spans="1:4" x14ac:dyDescent="0.2">
      <c r="A2102" s="16" t="str">
        <f>'Tulokset-K7'!$J$66</f>
        <v>Ryhänen Teppo</v>
      </c>
      <c r="B2102" s="16">
        <f>'Tulokset-K7'!$K$66</f>
        <v>194</v>
      </c>
      <c r="C2102" s="16">
        <f>'Tulokset-K7'!$L$66</f>
        <v>0</v>
      </c>
      <c r="D2102" t="str">
        <f>'Tulokset-K7'!$J$62</f>
        <v>Bay</v>
      </c>
    </row>
    <row r="2103" spans="1:4" x14ac:dyDescent="0.2">
      <c r="A2103" s="16" t="str">
        <f>'Tulokset-K7'!$J$67</f>
        <v>Ahokas Jesse</v>
      </c>
      <c r="B2103" s="16">
        <f>'Tulokset-K7'!$K$67</f>
        <v>157</v>
      </c>
      <c r="C2103" s="16">
        <f>'Tulokset-K7'!$L$67</f>
        <v>0</v>
      </c>
      <c r="D2103" t="str">
        <f>'Tulokset-K7'!$J$62</f>
        <v>Bay</v>
      </c>
    </row>
    <row r="2104" spans="1:4" x14ac:dyDescent="0.2">
      <c r="A2104" s="16" t="str">
        <f>'Tulokset-K7'!$J$68</f>
        <v>Tonteri Juhani</v>
      </c>
      <c r="B2104" s="16">
        <f>'Tulokset-K7'!$K$68</f>
        <v>239</v>
      </c>
      <c r="C2104" s="16">
        <f>'Tulokset-K7'!$L$68</f>
        <v>2</v>
      </c>
      <c r="D2104" t="str">
        <f>'Tulokset-K7'!$J$62</f>
        <v>Bay</v>
      </c>
    </row>
    <row r="2105" spans="1:4" x14ac:dyDescent="0.2">
      <c r="A2105" s="16" t="str">
        <f>'Tulokset-K7'!$N$64</f>
        <v>Hyytiä Tatu</v>
      </c>
      <c r="B2105" s="16">
        <f>'Tulokset-K7'!$O$64</f>
        <v>225</v>
      </c>
      <c r="C2105" s="16">
        <f>'Tulokset-K7'!$P$64</f>
        <v>2</v>
      </c>
      <c r="D2105" t="str">
        <f>'Tulokset-K7'!$N$62</f>
        <v>WRB</v>
      </c>
    </row>
    <row r="2106" spans="1:4" x14ac:dyDescent="0.2">
      <c r="A2106" s="16" t="str">
        <f>'Tulokset-K7'!$N$65</f>
        <v>Olsson Nico</v>
      </c>
      <c r="B2106" s="16">
        <f>'Tulokset-K7'!$O$65</f>
        <v>187</v>
      </c>
      <c r="C2106" s="16">
        <f>'Tulokset-K7'!$P$65</f>
        <v>0</v>
      </c>
      <c r="D2106" t="str">
        <f>'Tulokset-K7'!$N$62</f>
        <v>WRB</v>
      </c>
    </row>
    <row r="2107" spans="1:4" x14ac:dyDescent="0.2">
      <c r="A2107" s="16" t="str">
        <f>'Tulokset-K7'!$N$66</f>
        <v>Tuomela Henri</v>
      </c>
      <c r="B2107" s="16">
        <f>'Tulokset-K7'!$O$66</f>
        <v>238</v>
      </c>
      <c r="C2107" s="16">
        <f>'Tulokset-K7'!$P$66</f>
        <v>2</v>
      </c>
      <c r="D2107" t="str">
        <f>'Tulokset-K7'!$N$62</f>
        <v>WRB</v>
      </c>
    </row>
    <row r="2108" spans="1:4" x14ac:dyDescent="0.2">
      <c r="A2108" s="16" t="str">
        <f>'Tulokset-K7'!$N$67</f>
        <v>Tissarinen Simon</v>
      </c>
      <c r="B2108" s="16">
        <f>'Tulokset-K7'!$O$67</f>
        <v>169</v>
      </c>
      <c r="C2108" s="16">
        <f>'Tulokset-K7'!$P$67</f>
        <v>2</v>
      </c>
      <c r="D2108" t="str">
        <f>'Tulokset-K7'!$N$62</f>
        <v>WRB</v>
      </c>
    </row>
    <row r="2109" spans="1:4" x14ac:dyDescent="0.2">
      <c r="A2109" s="16" t="str">
        <f>'Tulokset-K7'!$N$68</f>
        <v>Kivelä Riku-Petteri</v>
      </c>
      <c r="B2109" s="16">
        <f>'Tulokset-K7'!$O$68</f>
        <v>222</v>
      </c>
      <c r="C2109" s="16">
        <f>'Tulokset-K7'!$P$68</f>
        <v>0</v>
      </c>
      <c r="D2109" t="str">
        <f>'Tulokset-K7'!$N$62</f>
        <v>WRB</v>
      </c>
    </row>
    <row r="2110" spans="1:4" x14ac:dyDescent="0.2">
      <c r="A2110" s="16" t="str">
        <f>'Tulokset-K7'!$R$9</f>
        <v>Tahvanainen Santtu</v>
      </c>
      <c r="B2110" s="16">
        <f>'Tulokset-K7'!$S$9</f>
        <v>254</v>
      </c>
      <c r="C2110" s="16">
        <f>'Tulokset-K7'!$T$9</f>
        <v>2</v>
      </c>
      <c r="D2110" t="str">
        <f>'Tulokset-K7'!$R$7</f>
        <v>Bay</v>
      </c>
    </row>
    <row r="2111" spans="1:4" x14ac:dyDescent="0.2">
      <c r="A2111" s="16" t="str">
        <f>'Tulokset-K7'!$R$10</f>
        <v>Leskinen Roni</v>
      </c>
      <c r="B2111" s="16">
        <f>'Tulokset-K7'!$S$10</f>
        <v>188</v>
      </c>
      <c r="C2111" s="16">
        <f>'Tulokset-K7'!$T$10</f>
        <v>0</v>
      </c>
      <c r="D2111" t="str">
        <f>'Tulokset-K7'!$R$7</f>
        <v>Bay</v>
      </c>
    </row>
    <row r="2112" spans="1:4" x14ac:dyDescent="0.2">
      <c r="A2112" s="16" t="str">
        <f>'Tulokset-K7'!$R$11</f>
        <v>Ryhänen Teppo</v>
      </c>
      <c r="B2112" s="16">
        <f>'Tulokset-K7'!$S$11</f>
        <v>170</v>
      </c>
      <c r="C2112" s="16">
        <f>'Tulokset-K7'!$T$11</f>
        <v>0</v>
      </c>
      <c r="D2112" t="str">
        <f>'Tulokset-K7'!$R$7</f>
        <v>Bay</v>
      </c>
    </row>
    <row r="2113" spans="1:4" x14ac:dyDescent="0.2">
      <c r="A2113" s="16" t="str">
        <f>'Tulokset-K7'!$R$12</f>
        <v>Laine Henry</v>
      </c>
      <c r="B2113" s="16">
        <f>'Tulokset-K7'!$S$12</f>
        <v>181</v>
      </c>
      <c r="C2113" s="16">
        <f>'Tulokset-K7'!$T$12</f>
        <v>2</v>
      </c>
      <c r="D2113" t="str">
        <f>'Tulokset-K7'!$R$7</f>
        <v>Bay</v>
      </c>
    </row>
    <row r="2114" spans="1:4" x14ac:dyDescent="0.2">
      <c r="A2114" s="16" t="str">
        <f>'Tulokset-K7'!$R$13</f>
        <v>Tonteri Juhani</v>
      </c>
      <c r="B2114" s="16">
        <f>'Tulokset-K7'!$S$13</f>
        <v>232</v>
      </c>
      <c r="C2114" s="16">
        <f>'Tulokset-K7'!$T$13</f>
        <v>2</v>
      </c>
      <c r="D2114" t="str">
        <f>'Tulokset-K7'!$R$7</f>
        <v>Bay</v>
      </c>
    </row>
    <row r="2115" spans="1:4" x14ac:dyDescent="0.2">
      <c r="A2115" s="16" t="str">
        <f>'Tulokset-K7'!$V$9</f>
        <v>Käyhkö Tomas</v>
      </c>
      <c r="B2115" s="16">
        <f>'Tulokset-K7'!$W$9</f>
        <v>218</v>
      </c>
      <c r="C2115" s="16">
        <f>'Tulokset-K7'!$X$9</f>
        <v>0</v>
      </c>
      <c r="D2115" t="str">
        <f>'Tulokset-K7'!$V$7</f>
        <v>Mainarit</v>
      </c>
    </row>
    <row r="2116" spans="1:4" x14ac:dyDescent="0.2">
      <c r="A2116" s="16" t="str">
        <f>'Tulokset-K7'!$V$10</f>
        <v>Juutilainen Lenni</v>
      </c>
      <c r="B2116" s="16">
        <f>'Tulokset-K7'!$W$10</f>
        <v>236</v>
      </c>
      <c r="C2116" s="16">
        <f>'Tulokset-K7'!$X$10</f>
        <v>2</v>
      </c>
      <c r="D2116" t="str">
        <f>'Tulokset-K7'!$V$7</f>
        <v>Mainarit</v>
      </c>
    </row>
    <row r="2117" spans="1:4" x14ac:dyDescent="0.2">
      <c r="A2117" s="16" t="str">
        <f>'Tulokset-K7'!$V$11</f>
        <v>Hirvonen Mikko</v>
      </c>
      <c r="B2117" s="16">
        <f>'Tulokset-K7'!$W$11</f>
        <v>178</v>
      </c>
      <c r="C2117" s="16">
        <f>'Tulokset-K7'!$X$11</f>
        <v>2</v>
      </c>
      <c r="D2117" t="str">
        <f>'Tulokset-K7'!$V$7</f>
        <v>Mainarit</v>
      </c>
    </row>
    <row r="2118" spans="1:4" x14ac:dyDescent="0.2">
      <c r="A2118" s="16" t="str">
        <f>'Tulokset-K7'!$V$12</f>
        <v>Rissanen Juho</v>
      </c>
      <c r="B2118" s="16">
        <f>'Tulokset-K7'!$W$12</f>
        <v>164</v>
      </c>
      <c r="C2118" s="16">
        <f>'Tulokset-K7'!$X$12</f>
        <v>0</v>
      </c>
      <c r="D2118" t="str">
        <f>'Tulokset-K7'!$V$7</f>
        <v>Mainarit</v>
      </c>
    </row>
    <row r="2119" spans="1:4" x14ac:dyDescent="0.2">
      <c r="A2119" s="16" t="str">
        <f>'Tulokset-K7'!$V$13</f>
        <v>Jehkinen Joonas</v>
      </c>
      <c r="B2119" s="16">
        <f>'Tulokset-K7'!$W$13</f>
        <v>210</v>
      </c>
      <c r="C2119" s="16">
        <f>'Tulokset-K7'!$X$13</f>
        <v>0</v>
      </c>
      <c r="D2119" t="str">
        <f>'Tulokset-K7'!$V$7</f>
        <v>Mainarit</v>
      </c>
    </row>
    <row r="2120" spans="1:4" x14ac:dyDescent="0.2">
      <c r="A2120" s="16" t="str">
        <f>'Tulokset-K7'!$R$20</f>
        <v>Ranta Tony</v>
      </c>
      <c r="B2120" s="16">
        <f>'Tulokset-K7'!$S$20</f>
        <v>224</v>
      </c>
      <c r="C2120" s="16">
        <f>'Tulokset-K7'!$T$20</f>
        <v>0</v>
      </c>
      <c r="D2120" t="str">
        <f>'Tulokset-K7'!$R$18</f>
        <v>TPS</v>
      </c>
    </row>
    <row r="2121" spans="1:4" x14ac:dyDescent="0.2">
      <c r="A2121" s="16" t="str">
        <f>'Tulokset-K7'!$R$21</f>
        <v>Oksanen Jere</v>
      </c>
      <c r="B2121" s="16">
        <f>'Tulokset-K7'!$S$21</f>
        <v>196</v>
      </c>
      <c r="C2121" s="16">
        <f>'Tulokset-K7'!$T$21</f>
        <v>0</v>
      </c>
      <c r="D2121" t="str">
        <f>'Tulokset-K7'!$R$18</f>
        <v>TPS</v>
      </c>
    </row>
    <row r="2122" spans="1:4" x14ac:dyDescent="0.2">
      <c r="A2122" s="16" t="str">
        <f>'Tulokset-K7'!$R$22</f>
        <v>Oksman Karri</v>
      </c>
      <c r="B2122" s="16">
        <f>'Tulokset-K7'!$S$22</f>
        <v>206</v>
      </c>
      <c r="C2122" s="16">
        <f>'Tulokset-K7'!$T$22</f>
        <v>2</v>
      </c>
      <c r="D2122" t="str">
        <f>'Tulokset-K7'!$R$18</f>
        <v>TPS</v>
      </c>
    </row>
    <row r="2123" spans="1:4" x14ac:dyDescent="0.2">
      <c r="A2123" s="16" t="str">
        <f>'Tulokset-K7'!$R$23</f>
        <v>Marjakangas Jarno</v>
      </c>
      <c r="B2123" s="16">
        <f>'Tulokset-K7'!$S$23</f>
        <v>113</v>
      </c>
      <c r="C2123" s="16">
        <f>'Tulokset-K7'!$T$23</f>
        <v>0</v>
      </c>
      <c r="D2123" t="str">
        <f>'Tulokset-K7'!$R$18</f>
        <v>TPS</v>
      </c>
    </row>
    <row r="2124" spans="1:4" x14ac:dyDescent="0.2">
      <c r="A2124" s="16" t="str">
        <f>'Tulokset-K7'!$R$24</f>
        <v>Valaranta Samu</v>
      </c>
      <c r="B2124" s="16">
        <f>'Tulokset-K7'!$S$24</f>
        <v>180</v>
      </c>
      <c r="C2124" s="16">
        <f>'Tulokset-K7'!$T$24</f>
        <v>0</v>
      </c>
      <c r="D2124" t="str">
        <f>'Tulokset-K7'!$R$18</f>
        <v>TPS</v>
      </c>
    </row>
    <row r="2125" spans="1:4" x14ac:dyDescent="0.2">
      <c r="A2125" s="16" t="str">
        <f>'Tulokset-K7'!$V$20</f>
        <v>Pirhonen Jarkko</v>
      </c>
      <c r="B2125" s="16">
        <f>'Tulokset-K7'!$W$20</f>
        <v>248</v>
      </c>
      <c r="C2125" s="16">
        <f>'Tulokset-K7'!$X$20</f>
        <v>2</v>
      </c>
      <c r="D2125" t="str">
        <f>'Tulokset-K7'!$V$18</f>
        <v>BcStory</v>
      </c>
    </row>
    <row r="2126" spans="1:4" x14ac:dyDescent="0.2">
      <c r="A2126" s="16" t="str">
        <f>'Tulokset-K7'!$V$21</f>
        <v>Haldén Niko</v>
      </c>
      <c r="B2126" s="16">
        <f>'Tulokset-K7'!$W$21</f>
        <v>243</v>
      </c>
      <c r="C2126" s="16">
        <f>'Tulokset-K7'!$X$21</f>
        <v>2</v>
      </c>
      <c r="D2126" t="str">
        <f>'Tulokset-K7'!$V$18</f>
        <v>BcStory</v>
      </c>
    </row>
    <row r="2127" spans="1:4" x14ac:dyDescent="0.2">
      <c r="A2127" s="16" t="str">
        <f>'Tulokset-K7'!$V$22</f>
        <v>Keskiruokanen Markus</v>
      </c>
      <c r="B2127" s="16">
        <f>'Tulokset-K7'!$W$22</f>
        <v>204</v>
      </c>
      <c r="C2127" s="16">
        <f>'Tulokset-K7'!$X$22</f>
        <v>0</v>
      </c>
      <c r="D2127" t="str">
        <f>'Tulokset-K7'!$V$18</f>
        <v>BcStory</v>
      </c>
    </row>
    <row r="2128" spans="1:4" x14ac:dyDescent="0.2">
      <c r="A2128" s="16" t="str">
        <f>'Tulokset-K7'!$V$23</f>
        <v>Salomaa Kaaron</v>
      </c>
      <c r="B2128" s="16">
        <f>'Tulokset-K7'!$W$23</f>
        <v>167</v>
      </c>
      <c r="C2128" s="16">
        <f>'Tulokset-K7'!$X$23</f>
        <v>2</v>
      </c>
      <c r="D2128" t="str">
        <f>'Tulokset-K7'!$V$18</f>
        <v>BcStory</v>
      </c>
    </row>
    <row r="2129" spans="1:4" x14ac:dyDescent="0.2">
      <c r="A2129" s="16" t="str">
        <f>'Tulokset-K7'!$V$24</f>
        <v>Juutilainen Santtu</v>
      </c>
      <c r="B2129" s="16">
        <f>'Tulokset-K7'!$W$24</f>
        <v>193</v>
      </c>
      <c r="C2129" s="16">
        <f>'Tulokset-K7'!$X$24</f>
        <v>2</v>
      </c>
      <c r="D2129" t="str">
        <f>'Tulokset-K7'!$V$18</f>
        <v>BcStory</v>
      </c>
    </row>
    <row r="2130" spans="1:4" x14ac:dyDescent="0.2">
      <c r="A2130" s="16" t="str">
        <f>'Tulokset-K7'!$R$31</f>
        <v>Partinen Risto</v>
      </c>
      <c r="B2130" s="16">
        <f>'Tulokset-K7'!$S$31</f>
        <v>191</v>
      </c>
      <c r="C2130" s="16">
        <f>'Tulokset-K7'!$T$31</f>
        <v>0</v>
      </c>
      <c r="D2130" t="str">
        <f>'Tulokset-K7'!$R$29</f>
        <v>GH</v>
      </c>
    </row>
    <row r="2131" spans="1:4" x14ac:dyDescent="0.2">
      <c r="A2131" s="16" t="str">
        <f>'Tulokset-K7'!$R$32</f>
        <v>Päiviö Patrik</v>
      </c>
      <c r="B2131" s="16">
        <f>'Tulokset-K7'!$S$32</f>
        <v>224</v>
      </c>
      <c r="C2131" s="16">
        <f>'Tulokset-K7'!$T$32</f>
        <v>2</v>
      </c>
      <c r="D2131" t="str">
        <f>'Tulokset-K7'!$R$29</f>
        <v>GH</v>
      </c>
    </row>
    <row r="2132" spans="1:4" x14ac:dyDescent="0.2">
      <c r="A2132" s="16" t="str">
        <f>'Tulokset-K7'!$R$33</f>
        <v>Hietarinne Klaus-Kristian</v>
      </c>
      <c r="B2132" s="16">
        <f>'Tulokset-K7'!$S$33</f>
        <v>204</v>
      </c>
      <c r="C2132" s="16">
        <f>'Tulokset-K7'!$T$33</f>
        <v>2</v>
      </c>
      <c r="D2132" t="str">
        <f>'Tulokset-K7'!$R$29</f>
        <v>GH</v>
      </c>
    </row>
    <row r="2133" spans="1:4" x14ac:dyDescent="0.2">
      <c r="A2133" s="16" t="str">
        <f>'Tulokset-K7'!$R$34</f>
        <v>Mäenpää Jouni</v>
      </c>
      <c r="B2133" s="16">
        <f>'Tulokset-K7'!$S$34</f>
        <v>171</v>
      </c>
      <c r="C2133" s="16">
        <f>'Tulokset-K7'!$T$34</f>
        <v>0</v>
      </c>
      <c r="D2133" t="str">
        <f>'Tulokset-K7'!$R$29</f>
        <v>GH</v>
      </c>
    </row>
    <row r="2134" spans="1:4" x14ac:dyDescent="0.2">
      <c r="A2134" s="16" t="str">
        <f>'Tulokset-K7'!$R$35</f>
        <v>Järvinen Tero</v>
      </c>
      <c r="B2134" s="16">
        <f>'Tulokset-K7'!$S$35</f>
        <v>177</v>
      </c>
      <c r="C2134" s="16">
        <f>'Tulokset-K7'!$T$35</f>
        <v>0</v>
      </c>
      <c r="D2134" t="str">
        <f>'Tulokset-K7'!$R$29</f>
        <v>GH</v>
      </c>
    </row>
    <row r="2135" spans="1:4" x14ac:dyDescent="0.2">
      <c r="A2135" s="16" t="str">
        <f>'Tulokset-K7'!$V$31</f>
        <v>Mukkula Rami</v>
      </c>
      <c r="B2135" s="16">
        <f>'Tulokset-K7'!$W$31</f>
        <v>201</v>
      </c>
      <c r="C2135" s="16">
        <f>'Tulokset-K7'!$X$31</f>
        <v>2</v>
      </c>
      <c r="D2135" t="str">
        <f>'Tulokset-K7'!$V$29</f>
        <v>AllStars</v>
      </c>
    </row>
    <row r="2136" spans="1:4" x14ac:dyDescent="0.2">
      <c r="A2136" s="16" t="str">
        <f>'Tulokset-K7'!$V$32</f>
        <v>Oksanen Mika</v>
      </c>
      <c r="B2136" s="16">
        <f>'Tulokset-K7'!$W$32</f>
        <v>189</v>
      </c>
      <c r="C2136" s="16">
        <f>'Tulokset-K7'!$X$32</f>
        <v>0</v>
      </c>
      <c r="D2136" t="str">
        <f>'Tulokset-K7'!$V$29</f>
        <v>AllStars</v>
      </c>
    </row>
    <row r="2137" spans="1:4" x14ac:dyDescent="0.2">
      <c r="A2137" s="16" t="str">
        <f>'Tulokset-K7'!$V$33</f>
        <v>Susiluoto Sebastian</v>
      </c>
      <c r="B2137" s="16">
        <f>'Tulokset-K7'!$W$33</f>
        <v>193</v>
      </c>
      <c r="C2137" s="16">
        <f>'Tulokset-K7'!$X$33</f>
        <v>0</v>
      </c>
      <c r="D2137" t="str">
        <f>'Tulokset-K7'!$V$29</f>
        <v>AllStars</v>
      </c>
    </row>
    <row r="2138" spans="1:4" x14ac:dyDescent="0.2">
      <c r="A2138" s="16" t="str">
        <f>'Tulokset-K7'!$V$34</f>
        <v>Veijanen Markku</v>
      </c>
      <c r="B2138" s="16">
        <f>'Tulokset-K7'!$W$34</f>
        <v>175</v>
      </c>
      <c r="C2138" s="16">
        <f>'Tulokset-K7'!$X$34</f>
        <v>2</v>
      </c>
      <c r="D2138" t="str">
        <f>'Tulokset-K7'!$V$29</f>
        <v>AllStars</v>
      </c>
    </row>
    <row r="2139" spans="1:4" x14ac:dyDescent="0.2">
      <c r="A2139" s="16" t="str">
        <f>'Tulokset-K7'!$V$35</f>
        <v>Oksanen Niko</v>
      </c>
      <c r="B2139" s="16">
        <f>'Tulokset-K7'!$W$35</f>
        <v>191</v>
      </c>
      <c r="C2139" s="16">
        <f>'Tulokset-K7'!$X$35</f>
        <v>2</v>
      </c>
      <c r="D2139" t="str">
        <f>'Tulokset-K7'!$V$29</f>
        <v>AllStars</v>
      </c>
    </row>
    <row r="2140" spans="1:4" x14ac:dyDescent="0.2">
      <c r="A2140" s="16" t="str">
        <f>'Tulokset-K7'!$R$42</f>
        <v>Juselius Matti</v>
      </c>
      <c r="B2140" s="16">
        <f>'Tulokset-K7'!$S$42</f>
        <v>222</v>
      </c>
      <c r="C2140" s="16">
        <f>'Tulokset-K7'!$T$42</f>
        <v>2</v>
      </c>
      <c r="D2140" t="str">
        <f>'Tulokset-K7'!$R$40</f>
        <v>RäMe</v>
      </c>
    </row>
    <row r="2141" spans="1:4" x14ac:dyDescent="0.2">
      <c r="A2141" s="16" t="str">
        <f>'Tulokset-K7'!$R$43</f>
        <v>Lindholm Jesse</v>
      </c>
      <c r="B2141" s="16">
        <f>'Tulokset-K7'!$S$43</f>
        <v>170</v>
      </c>
      <c r="C2141" s="16">
        <f>'Tulokset-K7'!$T$43</f>
        <v>0</v>
      </c>
      <c r="D2141" t="str">
        <f>'Tulokset-K7'!$R$40</f>
        <v>RäMe</v>
      </c>
    </row>
    <row r="2142" spans="1:4" x14ac:dyDescent="0.2">
      <c r="A2142" s="16" t="str">
        <f>'Tulokset-K7'!$R$44</f>
        <v>Huusko Kalle</v>
      </c>
      <c r="B2142" s="16">
        <f>'Tulokset-K7'!$S$44</f>
        <v>238</v>
      </c>
      <c r="C2142" s="16">
        <f>'Tulokset-K7'!$T$44</f>
        <v>2</v>
      </c>
      <c r="D2142" t="str">
        <f>'Tulokset-K7'!$R$40</f>
        <v>RäMe</v>
      </c>
    </row>
    <row r="2143" spans="1:4" x14ac:dyDescent="0.2">
      <c r="A2143" s="16" t="str">
        <f>'Tulokset-K7'!$R$45</f>
        <v>Mäyry Pekka</v>
      </c>
      <c r="B2143" s="16">
        <f>'Tulokset-K7'!$S$45</f>
        <v>195</v>
      </c>
      <c r="C2143" s="16">
        <f>'Tulokset-K7'!$T$45</f>
        <v>0</v>
      </c>
      <c r="D2143" t="str">
        <f>'Tulokset-K7'!$R$40</f>
        <v>RäMe</v>
      </c>
    </row>
    <row r="2144" spans="1:4" x14ac:dyDescent="0.2">
      <c r="A2144" s="16" t="str">
        <f>'Tulokset-K7'!$R$46</f>
        <v>Halme Ari</v>
      </c>
      <c r="B2144" s="16">
        <f>'Tulokset-K7'!$S$46</f>
        <v>171</v>
      </c>
      <c r="C2144" s="16">
        <f>'Tulokset-K7'!$T$46</f>
        <v>0</v>
      </c>
      <c r="D2144" t="str">
        <f>'Tulokset-K7'!$R$40</f>
        <v>RäMe</v>
      </c>
    </row>
    <row r="2145" spans="1:4" x14ac:dyDescent="0.2">
      <c r="A2145" s="16" t="str">
        <f>'Tulokset-K7'!$V$42</f>
        <v>Hilokoski Karo</v>
      </c>
      <c r="B2145" s="16">
        <f>'Tulokset-K7'!$W$42</f>
        <v>176</v>
      </c>
      <c r="C2145" s="16">
        <f>'Tulokset-K7'!$X$42</f>
        <v>0</v>
      </c>
      <c r="D2145" t="str">
        <f>'Tulokset-K7'!$V$40</f>
        <v>Patteri</v>
      </c>
    </row>
    <row r="2146" spans="1:4" x14ac:dyDescent="0.2">
      <c r="A2146" s="16" t="str">
        <f>'Tulokset-K7'!$V$43</f>
        <v>Palermaa Osku</v>
      </c>
      <c r="B2146" s="16">
        <f>'Tulokset-K7'!$W$43</f>
        <v>190</v>
      </c>
      <c r="C2146" s="16">
        <f>'Tulokset-K7'!$X$43</f>
        <v>2</v>
      </c>
      <c r="D2146" t="str">
        <f>'Tulokset-K7'!$V$40</f>
        <v>Patteri</v>
      </c>
    </row>
    <row r="2147" spans="1:4" x14ac:dyDescent="0.2">
      <c r="A2147" s="16" t="str">
        <f>'Tulokset-K7'!$V$44</f>
        <v>Laine Jussi</v>
      </c>
      <c r="B2147" s="16">
        <f>'Tulokset-K7'!$W$44</f>
        <v>182</v>
      </c>
      <c r="C2147" s="16">
        <f>'Tulokset-K7'!$X$44</f>
        <v>0</v>
      </c>
      <c r="D2147" t="str">
        <f>'Tulokset-K7'!$V$40</f>
        <v>Patteri</v>
      </c>
    </row>
    <row r="2148" spans="1:4" x14ac:dyDescent="0.2">
      <c r="A2148" s="16" t="str">
        <f>'Tulokset-K7'!$V$45</f>
        <v>Toivonen Toni</v>
      </c>
      <c r="B2148" s="16">
        <f>'Tulokset-K7'!$W$45</f>
        <v>206</v>
      </c>
      <c r="C2148" s="16">
        <f>'Tulokset-K7'!$X$45</f>
        <v>2</v>
      </c>
      <c r="D2148" t="str">
        <f>'Tulokset-K7'!$V$40</f>
        <v>Patteri</v>
      </c>
    </row>
    <row r="2149" spans="1:4" x14ac:dyDescent="0.2">
      <c r="A2149" s="16" t="str">
        <f>'Tulokset-K7'!$V$46</f>
        <v>Konttila Saku</v>
      </c>
      <c r="B2149" s="16">
        <f>'Tulokset-K7'!$W$46</f>
        <v>228</v>
      </c>
      <c r="C2149" s="16">
        <f>'Tulokset-K7'!$X$46</f>
        <v>2</v>
      </c>
      <c r="D2149" t="str">
        <f>'Tulokset-K7'!$V$40</f>
        <v>Patteri</v>
      </c>
    </row>
    <row r="2150" spans="1:4" x14ac:dyDescent="0.2">
      <c r="A2150" s="16" t="str">
        <f>'Tulokset-K7'!$R$53</f>
        <v>Häggman Ville</v>
      </c>
      <c r="B2150" s="16">
        <f>'Tulokset-K7'!$S$53</f>
        <v>243</v>
      </c>
      <c r="C2150" s="16">
        <f>'Tulokset-K7'!$T$53</f>
        <v>2</v>
      </c>
      <c r="D2150" t="str">
        <f>'Tulokset-K7'!$R$51</f>
        <v>TKK</v>
      </c>
    </row>
    <row r="2151" spans="1:4" x14ac:dyDescent="0.2">
      <c r="A2151" s="16" t="str">
        <f>'Tulokset-K7'!$R$54</f>
        <v>Kivioja Lauri</v>
      </c>
      <c r="B2151" s="16">
        <f>'Tulokset-K7'!$S$54</f>
        <v>171</v>
      </c>
      <c r="C2151" s="16">
        <f>'Tulokset-K7'!$T$54</f>
        <v>0</v>
      </c>
      <c r="D2151" t="str">
        <f>'Tulokset-K7'!$R$51</f>
        <v>TKK</v>
      </c>
    </row>
    <row r="2152" spans="1:4" x14ac:dyDescent="0.2">
      <c r="A2152" s="16" t="str">
        <f>'Tulokset-K7'!$R$55</f>
        <v>Lahti Markus</v>
      </c>
      <c r="B2152" s="16">
        <f>'Tulokset-K7'!$S$55</f>
        <v>144</v>
      </c>
      <c r="C2152" s="16">
        <f>'Tulokset-K7'!$T$55</f>
        <v>0</v>
      </c>
      <c r="D2152" t="str">
        <f>'Tulokset-K7'!$R$51</f>
        <v>TKK</v>
      </c>
    </row>
    <row r="2153" spans="1:4" x14ac:dyDescent="0.2">
      <c r="A2153" s="16" t="str">
        <f>'Tulokset-K7'!$R$56</f>
        <v>Salonen Petteri</v>
      </c>
      <c r="B2153" s="16">
        <f>'Tulokset-K7'!$S$56</f>
        <v>235</v>
      </c>
      <c r="C2153" s="16">
        <f>'Tulokset-K7'!$T$56</f>
        <v>2</v>
      </c>
      <c r="D2153" t="str">
        <f>'Tulokset-K7'!$R$51</f>
        <v>TKK</v>
      </c>
    </row>
    <row r="2154" spans="1:4" x14ac:dyDescent="0.2">
      <c r="A2154" s="16" t="str">
        <f>'Tulokset-K7'!$R$57</f>
        <v>Lahti Jarno</v>
      </c>
      <c r="B2154" s="16">
        <f>'Tulokset-K7'!$S$57</f>
        <v>279</v>
      </c>
      <c r="C2154" s="16">
        <f>'Tulokset-K7'!$T$57</f>
        <v>2</v>
      </c>
      <c r="D2154" t="str">
        <f>'Tulokset-K7'!$R$51</f>
        <v>TKK</v>
      </c>
    </row>
    <row r="2155" spans="1:4" x14ac:dyDescent="0.2">
      <c r="A2155" s="16" t="str">
        <f>'Tulokset-K7'!$V$53</f>
        <v>Hyytiä Tatu</v>
      </c>
      <c r="B2155" s="16">
        <f>'Tulokset-K7'!$W$53</f>
        <v>201</v>
      </c>
      <c r="C2155" s="16">
        <f>'Tulokset-K7'!$X$53</f>
        <v>0</v>
      </c>
      <c r="D2155" t="str">
        <f>'Tulokset-K7'!$V$51</f>
        <v>WRB</v>
      </c>
    </row>
    <row r="2156" spans="1:4" x14ac:dyDescent="0.2">
      <c r="A2156" s="16" t="str">
        <f>'Tulokset-K7'!$V$54</f>
        <v>Olsson Nico</v>
      </c>
      <c r="B2156" s="16">
        <f>'Tulokset-K7'!$W$54</f>
        <v>227</v>
      </c>
      <c r="C2156" s="16">
        <f>'Tulokset-K7'!$X$54</f>
        <v>2</v>
      </c>
      <c r="D2156" t="str">
        <f>'Tulokset-K7'!$V$51</f>
        <v>WRB</v>
      </c>
    </row>
    <row r="2157" spans="1:4" x14ac:dyDescent="0.2">
      <c r="A2157" s="16" t="str">
        <f>'Tulokset-K7'!$V$55</f>
        <v>Tuomela Henri</v>
      </c>
      <c r="B2157" s="16">
        <f>'Tulokset-K7'!$W$55</f>
        <v>175</v>
      </c>
      <c r="C2157" s="16">
        <f>'Tulokset-K7'!$X$55</f>
        <v>2</v>
      </c>
      <c r="D2157" t="str">
        <f>'Tulokset-K7'!$V$51</f>
        <v>WRB</v>
      </c>
    </row>
    <row r="2158" spans="1:4" x14ac:dyDescent="0.2">
      <c r="A2158" s="16" t="str">
        <f>'Tulokset-K7'!$V$56</f>
        <v>Tissarinen Simon</v>
      </c>
      <c r="B2158" s="16">
        <f>'Tulokset-K7'!$W$56</f>
        <v>172</v>
      </c>
      <c r="C2158" s="16">
        <f>'Tulokset-K7'!$X$56</f>
        <v>0</v>
      </c>
      <c r="D2158" t="str">
        <f>'Tulokset-K7'!$V$51</f>
        <v>WRB</v>
      </c>
    </row>
    <row r="2159" spans="1:4" x14ac:dyDescent="0.2">
      <c r="A2159" s="16" t="str">
        <f>'Tulokset-K7'!$V$57</f>
        <v>Kivelä Riku-Petteri</v>
      </c>
      <c r="B2159" s="16">
        <f>'Tulokset-K7'!$W$57</f>
        <v>245</v>
      </c>
      <c r="C2159" s="16">
        <f>'Tulokset-K7'!$X$57</f>
        <v>0</v>
      </c>
      <c r="D2159" t="str">
        <f>'Tulokset-K7'!$V$51</f>
        <v>WRB</v>
      </c>
    </row>
    <row r="2160" spans="1:4" x14ac:dyDescent="0.2">
      <c r="A2160" s="16" t="str">
        <f>'Tulokset-K7'!$R$64</f>
        <v>Jähi Joonas</v>
      </c>
      <c r="B2160" s="16">
        <f>'Tulokset-K7'!$S$64</f>
        <v>192</v>
      </c>
      <c r="C2160" s="16">
        <f>'Tulokset-K7'!$T$64</f>
        <v>0</v>
      </c>
      <c r="D2160" t="str">
        <f>'Tulokset-K7'!$R$62</f>
        <v>GB</v>
      </c>
    </row>
    <row r="2161" spans="1:4" x14ac:dyDescent="0.2">
      <c r="A2161" s="16" t="str">
        <f>'Tulokset-K7'!$R$65</f>
        <v>Putkisto Teemu</v>
      </c>
      <c r="B2161" s="16">
        <f>'Tulokset-K7'!$S$65</f>
        <v>242</v>
      </c>
      <c r="C2161" s="16">
        <f>'Tulokset-K7'!$T$65</f>
        <v>2</v>
      </c>
      <c r="D2161" t="str">
        <f>'Tulokset-K7'!$R$62</f>
        <v>GB</v>
      </c>
    </row>
    <row r="2162" spans="1:4" x14ac:dyDescent="0.2">
      <c r="A2162" s="16" t="str">
        <f>'Tulokset-K7'!$R$66</f>
        <v>Saikkala Leevi</v>
      </c>
      <c r="B2162" s="16">
        <f>'Tulokset-K7'!$S$66</f>
        <v>196</v>
      </c>
      <c r="C2162" s="16">
        <f>'Tulokset-K7'!$T$66</f>
        <v>2</v>
      </c>
      <c r="D2162" t="str">
        <f>'Tulokset-K7'!$R$62</f>
        <v>GB</v>
      </c>
    </row>
    <row r="2163" spans="1:4" x14ac:dyDescent="0.2">
      <c r="A2163" s="16" t="str">
        <f>'Tulokset-K7'!$R$67</f>
        <v>Pajari Olli-Pekka</v>
      </c>
      <c r="B2163" s="16">
        <f>'Tulokset-K7'!$S$67</f>
        <v>173</v>
      </c>
      <c r="C2163" s="16">
        <f>'Tulokset-K7'!$T$67</f>
        <v>2</v>
      </c>
      <c r="D2163" t="str">
        <f>'Tulokset-K7'!$R$62</f>
        <v>GB</v>
      </c>
    </row>
    <row r="2164" spans="1:4" x14ac:dyDescent="0.2">
      <c r="A2164" s="16" t="str">
        <f>'Tulokset-K7'!$R$68</f>
        <v>Puharinen Pyry</v>
      </c>
      <c r="B2164" s="16">
        <f>'Tulokset-K7'!$S$68</f>
        <v>204</v>
      </c>
      <c r="C2164" s="16">
        <f>'Tulokset-K7'!$T$68</f>
        <v>2</v>
      </c>
      <c r="D2164" t="str">
        <f>'Tulokset-K7'!$R$62</f>
        <v>GB</v>
      </c>
    </row>
    <row r="2165" spans="1:4" x14ac:dyDescent="0.2">
      <c r="A2165" s="16" t="str">
        <f>'Tulokset-K7'!$V$64</f>
        <v>Lönnroth Patrik</v>
      </c>
      <c r="B2165" s="16">
        <f>'Tulokset-K7'!$W$64</f>
        <v>214</v>
      </c>
      <c r="C2165" s="16">
        <f>'Tulokset-K7'!$X$64</f>
        <v>2</v>
      </c>
      <c r="D2165" t="str">
        <f>'Tulokset-K7'!$V$62</f>
        <v>Mistral</v>
      </c>
    </row>
    <row r="2166" spans="1:4" x14ac:dyDescent="0.2">
      <c r="A2166" s="16" t="str">
        <f>'Tulokset-K7'!$V$65</f>
        <v>Tukiainen Antti</v>
      </c>
      <c r="B2166" s="16">
        <f>'Tulokset-K7'!$W$65</f>
        <v>235</v>
      </c>
      <c r="C2166" s="16">
        <f>'Tulokset-K7'!$X$65</f>
        <v>0</v>
      </c>
      <c r="D2166" t="str">
        <f>'Tulokset-K7'!$V$62</f>
        <v>Mistral</v>
      </c>
    </row>
    <row r="2167" spans="1:4" x14ac:dyDescent="0.2">
      <c r="A2167" s="16" t="str">
        <f>'Tulokset-K7'!$V$66</f>
        <v>Nurminen Jukka</v>
      </c>
      <c r="B2167" s="16">
        <f>'Tulokset-K7'!$W$66</f>
        <v>133</v>
      </c>
      <c r="C2167" s="16">
        <f>'Tulokset-K7'!$X$66</f>
        <v>0</v>
      </c>
      <c r="D2167" t="str">
        <f>'Tulokset-K7'!$V$62</f>
        <v>Mistral</v>
      </c>
    </row>
    <row r="2168" spans="1:4" x14ac:dyDescent="0.2">
      <c r="A2168" s="16" t="str">
        <f>'Tulokset-K7'!$V$67</f>
        <v>Kahila Otso</v>
      </c>
      <c r="B2168" s="16">
        <f>'Tulokset-K7'!$W$67</f>
        <v>155</v>
      </c>
      <c r="C2168" s="16">
        <f>'Tulokset-K7'!$X$67</f>
        <v>0</v>
      </c>
      <c r="D2168" t="str">
        <f>'Tulokset-K7'!$V$62</f>
        <v>Mistral</v>
      </c>
    </row>
    <row r="2169" spans="1:4" x14ac:dyDescent="0.2">
      <c r="A2169" s="16" t="str">
        <f>'Tulokset-K7'!$V$68</f>
        <v>Lönnroth Magnus</v>
      </c>
      <c r="B2169" s="16">
        <f>'Tulokset-K7'!$W$68</f>
        <v>203</v>
      </c>
      <c r="C2169" s="16">
        <f>'Tulokset-K7'!$X$68</f>
        <v>0</v>
      </c>
      <c r="D2169" t="str">
        <f>'Tulokset-K7'!$V$62</f>
        <v>Mistral</v>
      </c>
    </row>
    <row r="2170" spans="1:4" x14ac:dyDescent="0.2">
      <c r="A2170" s="16" t="str">
        <f>'Tulokset-K7'!$Z$9</f>
        <v>Ranta Tony</v>
      </c>
      <c r="B2170" s="16">
        <f>'Tulokset-K7'!$AA$9</f>
        <v>221</v>
      </c>
      <c r="C2170" s="16">
        <f>'Tulokset-K7'!$AB$9</f>
        <v>2</v>
      </c>
      <c r="D2170" t="str">
        <f>'Tulokset-K7'!$Z$7</f>
        <v>TPS</v>
      </c>
    </row>
    <row r="2171" spans="1:4" x14ac:dyDescent="0.2">
      <c r="A2171" s="16" t="str">
        <f>'Tulokset-K7'!$Z$10</f>
        <v>Oksanen Jere</v>
      </c>
      <c r="B2171" s="16">
        <f>'Tulokset-K7'!$AA$10</f>
        <v>188</v>
      </c>
      <c r="C2171" s="16">
        <f>'Tulokset-K7'!$AB$10</f>
        <v>2</v>
      </c>
      <c r="D2171" t="str">
        <f>'Tulokset-K7'!$Z$7</f>
        <v>TPS</v>
      </c>
    </row>
    <row r="2172" spans="1:4" x14ac:dyDescent="0.2">
      <c r="A2172" s="16" t="str">
        <f>'Tulokset-K7'!$Z$11</f>
        <v>Oksman Karri</v>
      </c>
      <c r="B2172" s="16">
        <f>'Tulokset-K7'!$AA$11</f>
        <v>193</v>
      </c>
      <c r="C2172" s="16">
        <f>'Tulokset-K7'!$AB$11</f>
        <v>2</v>
      </c>
      <c r="D2172" t="str">
        <f>'Tulokset-K7'!$Z$7</f>
        <v>TPS</v>
      </c>
    </row>
    <row r="2173" spans="1:4" x14ac:dyDescent="0.2">
      <c r="A2173" s="16" t="str">
        <f>'Tulokset-K7'!$Z$12</f>
        <v>Marjakangas Jarno</v>
      </c>
      <c r="B2173" s="16">
        <f>'Tulokset-K7'!$AA$12</f>
        <v>243</v>
      </c>
      <c r="C2173" s="16">
        <f>'Tulokset-K7'!$AB$12</f>
        <v>2</v>
      </c>
      <c r="D2173" t="str">
        <f>'Tulokset-K7'!$Z$7</f>
        <v>TPS</v>
      </c>
    </row>
    <row r="2174" spans="1:4" x14ac:dyDescent="0.2">
      <c r="A2174" s="16" t="str">
        <f>'Tulokset-K7'!$Z$13</f>
        <v>Valaranta Samu</v>
      </c>
      <c r="B2174" s="16">
        <f>'Tulokset-K7'!$AA$13</f>
        <v>235</v>
      </c>
      <c r="C2174" s="16">
        <f>'Tulokset-K7'!$AB$13</f>
        <v>2</v>
      </c>
      <c r="D2174" t="str">
        <f>'Tulokset-K7'!$Z$7</f>
        <v>TPS</v>
      </c>
    </row>
    <row r="2175" spans="1:4" x14ac:dyDescent="0.2">
      <c r="A2175" s="16" t="str">
        <f>'Tulokset-K7'!$AD$9</f>
        <v>Juselius Matti</v>
      </c>
      <c r="B2175" s="16">
        <f>'Tulokset-K7'!$AE$9</f>
        <v>198</v>
      </c>
      <c r="C2175" s="16">
        <f>'Tulokset-K7'!$AF$9</f>
        <v>0</v>
      </c>
      <c r="D2175" t="str">
        <f>'Tulokset-K7'!$AD$7</f>
        <v>RäMe</v>
      </c>
    </row>
    <row r="2176" spans="1:4" x14ac:dyDescent="0.2">
      <c r="A2176" s="16" t="str">
        <f>'Tulokset-K7'!$AD$10</f>
        <v>Lindholm Jesse</v>
      </c>
      <c r="B2176" s="16">
        <f>'Tulokset-K7'!$AE$10</f>
        <v>169</v>
      </c>
      <c r="C2176" s="16">
        <f>'Tulokset-K7'!$AF$10</f>
        <v>0</v>
      </c>
      <c r="D2176" t="str">
        <f>'Tulokset-K7'!$AD$7</f>
        <v>RäMe</v>
      </c>
    </row>
    <row r="2177" spans="1:4" x14ac:dyDescent="0.2">
      <c r="A2177" s="16" t="str">
        <f>'Tulokset-K7'!$AD$11</f>
        <v>Huusko Kalle</v>
      </c>
      <c r="B2177" s="16">
        <f>'Tulokset-K7'!$AE$11</f>
        <v>171</v>
      </c>
      <c r="C2177" s="16">
        <f>'Tulokset-K7'!$AF$11</f>
        <v>0</v>
      </c>
      <c r="D2177" t="str">
        <f>'Tulokset-K7'!$AD$7</f>
        <v>RäMe</v>
      </c>
    </row>
    <row r="2178" spans="1:4" x14ac:dyDescent="0.2">
      <c r="A2178" s="16" t="str">
        <f>'Tulokset-K7'!$AD$12</f>
        <v>Mäyry Pekka</v>
      </c>
      <c r="B2178" s="16">
        <f>'Tulokset-K7'!$AE$12</f>
        <v>218</v>
      </c>
      <c r="C2178" s="16">
        <f>'Tulokset-K7'!$AF$12</f>
        <v>0</v>
      </c>
      <c r="D2178" t="str">
        <f>'Tulokset-K7'!$AD$7</f>
        <v>RäMe</v>
      </c>
    </row>
    <row r="2179" spans="1:4" x14ac:dyDescent="0.2">
      <c r="A2179" s="16" t="str">
        <f>'Tulokset-K7'!$AD$13</f>
        <v>Halme Ari</v>
      </c>
      <c r="B2179" s="16">
        <f>'Tulokset-K7'!$AE$13</f>
        <v>180</v>
      </c>
      <c r="C2179" s="16">
        <f>'Tulokset-K7'!$AF$13</f>
        <v>0</v>
      </c>
      <c r="D2179" t="str">
        <f>'Tulokset-K7'!$AD$7</f>
        <v>RäMe</v>
      </c>
    </row>
    <row r="2180" spans="1:4" x14ac:dyDescent="0.2">
      <c r="A2180" s="16" t="str">
        <f>'Tulokset-K7'!$Z$20</f>
        <v>Tahvanainen Santtu</v>
      </c>
      <c r="B2180" s="16">
        <f>'Tulokset-K7'!$AA$20</f>
        <v>245</v>
      </c>
      <c r="C2180" s="16">
        <f>'Tulokset-K7'!$AB$20</f>
        <v>2</v>
      </c>
      <c r="D2180" t="str">
        <f>'Tulokset-K7'!$Z$18</f>
        <v>Bay</v>
      </c>
    </row>
    <row r="2181" spans="1:4" x14ac:dyDescent="0.2">
      <c r="A2181" s="16" t="str">
        <f>'Tulokset-K7'!$Z$21</f>
        <v>Leskinen Roni</v>
      </c>
      <c r="B2181" s="16">
        <f>'Tulokset-K7'!$AA$21</f>
        <v>175</v>
      </c>
      <c r="C2181" s="16">
        <f>'Tulokset-K7'!$AB$21</f>
        <v>0</v>
      </c>
      <c r="D2181" t="str">
        <f>'Tulokset-K7'!$Z$18</f>
        <v>Bay</v>
      </c>
    </row>
    <row r="2182" spans="1:4" x14ac:dyDescent="0.2">
      <c r="A2182" s="16" t="str">
        <f>'Tulokset-K7'!$Z$22</f>
        <v>Ryhänen Teppo</v>
      </c>
      <c r="B2182" s="16">
        <f>'Tulokset-K7'!$AA$22</f>
        <v>151</v>
      </c>
      <c r="C2182" s="16">
        <f>'Tulokset-K7'!$AB$22</f>
        <v>0</v>
      </c>
      <c r="D2182" t="str">
        <f>'Tulokset-K7'!$Z$18</f>
        <v>Bay</v>
      </c>
    </row>
    <row r="2183" spans="1:4" x14ac:dyDescent="0.2">
      <c r="A2183" s="16" t="str">
        <f>'Tulokset-K7'!$Z$23</f>
        <v>Ahokas Jesse</v>
      </c>
      <c r="B2183" s="16">
        <f>'Tulokset-K7'!$AA$23</f>
        <v>216</v>
      </c>
      <c r="C2183" s="16">
        <f>'Tulokset-K7'!$AB$23</f>
        <v>2</v>
      </c>
      <c r="D2183" t="str">
        <f>'Tulokset-K7'!$Z$18</f>
        <v>Bay</v>
      </c>
    </row>
    <row r="2184" spans="1:4" x14ac:dyDescent="0.2">
      <c r="A2184" s="16" t="str">
        <f>'Tulokset-K7'!$Z$24</f>
        <v>Tonteri Juhani</v>
      </c>
      <c r="B2184" s="16">
        <f>'Tulokset-K7'!$AA$24</f>
        <v>168</v>
      </c>
      <c r="C2184" s="16">
        <f>'Tulokset-K7'!$AB$24</f>
        <v>0</v>
      </c>
      <c r="D2184" t="str">
        <f>'Tulokset-K7'!$Z$18</f>
        <v>Bay</v>
      </c>
    </row>
    <row r="2185" spans="1:4" x14ac:dyDescent="0.2">
      <c r="A2185" s="16" t="str">
        <f>'Tulokset-K7'!$AD$20</f>
        <v>Häggman Ville</v>
      </c>
      <c r="B2185" s="16">
        <f>'Tulokset-K7'!$AE$20</f>
        <v>194</v>
      </c>
      <c r="C2185" s="16">
        <f>'Tulokset-K7'!$AF$20</f>
        <v>0</v>
      </c>
      <c r="D2185" t="str">
        <f>'Tulokset-K7'!$AD$18</f>
        <v>TKK</v>
      </c>
    </row>
    <row r="2186" spans="1:4" x14ac:dyDescent="0.2">
      <c r="A2186" s="16" t="str">
        <f>'Tulokset-K7'!$AD$21</f>
        <v>Kivioja Lauri</v>
      </c>
      <c r="B2186" s="16">
        <f>'Tulokset-K7'!$AE$21</f>
        <v>176</v>
      </c>
      <c r="C2186" s="16">
        <f>'Tulokset-K7'!$AF$21</f>
        <v>2</v>
      </c>
      <c r="D2186" t="str">
        <f>'Tulokset-K7'!$AD$18</f>
        <v>TKK</v>
      </c>
    </row>
    <row r="2187" spans="1:4" x14ac:dyDescent="0.2">
      <c r="A2187" s="16" t="str">
        <f>'Tulokset-K7'!$AD$22</f>
        <v>Lahti Markus</v>
      </c>
      <c r="B2187" s="16">
        <f>'Tulokset-K7'!$AE$22</f>
        <v>158</v>
      </c>
      <c r="C2187" s="16">
        <f>'Tulokset-K7'!$AF$22</f>
        <v>2</v>
      </c>
      <c r="D2187" t="str">
        <f>'Tulokset-K7'!$AD$18</f>
        <v>TKK</v>
      </c>
    </row>
    <row r="2188" spans="1:4" x14ac:dyDescent="0.2">
      <c r="A2188" s="16" t="str">
        <f>'Tulokset-K7'!$AD$23</f>
        <v>Salonen Petteri</v>
      </c>
      <c r="B2188" s="16">
        <f>'Tulokset-K7'!$AE$23</f>
        <v>203</v>
      </c>
      <c r="C2188" s="16">
        <f>'Tulokset-K7'!$AF$23</f>
        <v>0</v>
      </c>
      <c r="D2188" t="str">
        <f>'Tulokset-K7'!$AD$18</f>
        <v>TKK</v>
      </c>
    </row>
    <row r="2189" spans="1:4" x14ac:dyDescent="0.2">
      <c r="A2189" s="16" t="str">
        <f>'Tulokset-K7'!$AD$24</f>
        <v>Lahti Jarno</v>
      </c>
      <c r="B2189" s="16">
        <f>'Tulokset-K7'!$AE$24</f>
        <v>266</v>
      </c>
      <c r="C2189" s="16">
        <f>'Tulokset-K7'!$AF$24</f>
        <v>2</v>
      </c>
      <c r="D2189" t="str">
        <f>'Tulokset-K7'!$AD$18</f>
        <v>TKK</v>
      </c>
    </row>
    <row r="2190" spans="1:4" x14ac:dyDescent="0.2">
      <c r="A2190" s="16" t="str">
        <f>'Tulokset-K7'!$Z$31</f>
        <v>Lönnroth Patrik</v>
      </c>
      <c r="B2190" s="16">
        <f>'Tulokset-K7'!$AA$31</f>
        <v>187</v>
      </c>
      <c r="C2190" s="16">
        <f>'Tulokset-K7'!$AB$31</f>
        <v>0</v>
      </c>
      <c r="D2190" t="str">
        <f>'Tulokset-K7'!$Z$29</f>
        <v>Mistral</v>
      </c>
    </row>
    <row r="2191" spans="1:4" x14ac:dyDescent="0.2">
      <c r="A2191" s="16" t="str">
        <f>'Tulokset-K7'!$Z$32</f>
        <v>Tukiainen Antti</v>
      </c>
      <c r="B2191" s="16">
        <f>'Tulokset-K7'!$AA$32</f>
        <v>210</v>
      </c>
      <c r="C2191" s="16">
        <f>'Tulokset-K7'!$AB$32</f>
        <v>2</v>
      </c>
      <c r="D2191" t="str">
        <f>'Tulokset-K7'!$Z$29</f>
        <v>Mistral</v>
      </c>
    </row>
    <row r="2192" spans="1:4" x14ac:dyDescent="0.2">
      <c r="A2192" s="16" t="str">
        <f>'Tulokset-K7'!$Z$33</f>
        <v>Sinilaakso Jarmo</v>
      </c>
      <c r="B2192" s="16">
        <f>'Tulokset-K7'!$AA$33</f>
        <v>247</v>
      </c>
      <c r="C2192" s="16">
        <f>'Tulokset-K7'!$AB$33</f>
        <v>2</v>
      </c>
      <c r="D2192" t="str">
        <f>'Tulokset-K7'!$Z$29</f>
        <v>Mistral</v>
      </c>
    </row>
    <row r="2193" spans="1:4" x14ac:dyDescent="0.2">
      <c r="A2193" s="16" t="str">
        <f>'Tulokset-K7'!$Z$34</f>
        <v>Kahila Otso</v>
      </c>
      <c r="B2193" s="16">
        <f>'Tulokset-K7'!$AA$34</f>
        <v>222</v>
      </c>
      <c r="C2193" s="16">
        <f>'Tulokset-K7'!$AB$34</f>
        <v>2</v>
      </c>
      <c r="D2193" t="str">
        <f>'Tulokset-K7'!$Z$29</f>
        <v>Mistral</v>
      </c>
    </row>
    <row r="2194" spans="1:4" x14ac:dyDescent="0.2">
      <c r="A2194" s="16" t="str">
        <f>'Tulokset-K7'!$Z$35</f>
        <v>Lönnroth Magnus</v>
      </c>
      <c r="B2194" s="16">
        <f>'Tulokset-K7'!$AA$35</f>
        <v>165</v>
      </c>
      <c r="C2194" s="16">
        <f>'Tulokset-K7'!$AB$35</f>
        <v>0</v>
      </c>
      <c r="D2194" t="str">
        <f>'Tulokset-K7'!$Z$29</f>
        <v>Mistral</v>
      </c>
    </row>
    <row r="2195" spans="1:4" x14ac:dyDescent="0.2">
      <c r="A2195" s="16" t="str">
        <f>'Tulokset-K7'!$AD$31</f>
        <v>Hyytiä Tatu</v>
      </c>
      <c r="B2195" s="16">
        <f>'Tulokset-K7'!$AE$31</f>
        <v>198</v>
      </c>
      <c r="C2195" s="16">
        <f>'Tulokset-K7'!$AF$31</f>
        <v>2</v>
      </c>
      <c r="D2195" t="str">
        <f>'Tulokset-K7'!$AD$29</f>
        <v>WRB</v>
      </c>
    </row>
    <row r="2196" spans="1:4" x14ac:dyDescent="0.2">
      <c r="A2196" s="16" t="str">
        <f>'Tulokset-K7'!$AD$32</f>
        <v>Olsson Nico</v>
      </c>
      <c r="B2196" s="16">
        <f>'Tulokset-K7'!$AE$32</f>
        <v>182</v>
      </c>
      <c r="C2196" s="16">
        <f>'Tulokset-K7'!$AF$32</f>
        <v>0</v>
      </c>
      <c r="D2196" t="str">
        <f>'Tulokset-K7'!$AD$29</f>
        <v>WRB</v>
      </c>
    </row>
    <row r="2197" spans="1:4" x14ac:dyDescent="0.2">
      <c r="A2197" s="16" t="str">
        <f>'Tulokset-K7'!$AD$33</f>
        <v>Tuomela Henri</v>
      </c>
      <c r="B2197" s="16">
        <f>'Tulokset-K7'!$AE$33</f>
        <v>135</v>
      </c>
      <c r="C2197" s="16">
        <f>'Tulokset-K7'!$AF$33</f>
        <v>0</v>
      </c>
      <c r="D2197" t="str">
        <f>'Tulokset-K7'!$AD$29</f>
        <v>WRB</v>
      </c>
    </row>
    <row r="2198" spans="1:4" x14ac:dyDescent="0.2">
      <c r="A2198" s="16" t="str">
        <f>'Tulokset-K7'!$AD$34</f>
        <v>Tissarinen Simon</v>
      </c>
      <c r="B2198" s="16">
        <f>'Tulokset-K7'!$AE$34</f>
        <v>213</v>
      </c>
      <c r="C2198" s="16">
        <f>'Tulokset-K7'!$AF$34</f>
        <v>0</v>
      </c>
      <c r="D2198" t="str">
        <f>'Tulokset-K7'!$AD$29</f>
        <v>WRB</v>
      </c>
    </row>
    <row r="2199" spans="1:4" x14ac:dyDescent="0.2">
      <c r="A2199" s="16" t="str">
        <f>'Tulokset-K7'!$AD$35</f>
        <v>Kivelä Riku-Petteri</v>
      </c>
      <c r="B2199" s="16">
        <f>'Tulokset-K7'!$AE$35</f>
        <v>237</v>
      </c>
      <c r="C2199" s="16">
        <f>'Tulokset-K7'!$AF$35</f>
        <v>2</v>
      </c>
      <c r="D2199" t="str">
        <f>'Tulokset-K7'!$AD$29</f>
        <v>WRB</v>
      </c>
    </row>
    <row r="2200" spans="1:4" x14ac:dyDescent="0.2">
      <c r="A2200" s="16" t="str">
        <f>'Tulokset-K7'!$Z$42</f>
        <v>Partinen Risto</v>
      </c>
      <c r="B2200" s="16">
        <f>'Tulokset-K7'!$AA$42</f>
        <v>184</v>
      </c>
      <c r="C2200" s="16">
        <f>'Tulokset-K7'!$AB$42</f>
        <v>0</v>
      </c>
      <c r="D2200" t="str">
        <f>'Tulokset-K7'!$Z$40</f>
        <v>GH</v>
      </c>
    </row>
    <row r="2201" spans="1:4" x14ac:dyDescent="0.2">
      <c r="A2201" s="16" t="str">
        <f>'Tulokset-K7'!$Z$43</f>
        <v>Päiviö Patrik</v>
      </c>
      <c r="B2201" s="16">
        <f>'Tulokset-K7'!$AA$43</f>
        <v>254</v>
      </c>
      <c r="C2201" s="16">
        <f>'Tulokset-K7'!$AB$43</f>
        <v>2</v>
      </c>
      <c r="D2201" t="str">
        <f>'Tulokset-K7'!$Z$40</f>
        <v>GH</v>
      </c>
    </row>
    <row r="2202" spans="1:4" x14ac:dyDescent="0.2">
      <c r="A2202" s="16" t="str">
        <f>'Tulokset-K7'!$Z$44</f>
        <v>Hietarinne Klaus-Kristian</v>
      </c>
      <c r="B2202" s="16">
        <f>'Tulokset-K7'!$AA$44</f>
        <v>179</v>
      </c>
      <c r="C2202" s="16">
        <f>'Tulokset-K7'!$AB$44</f>
        <v>0</v>
      </c>
      <c r="D2202" t="str">
        <f>'Tulokset-K7'!$Z$40</f>
        <v>GH</v>
      </c>
    </row>
    <row r="2203" spans="1:4" x14ac:dyDescent="0.2">
      <c r="A2203" s="16" t="str">
        <f>'Tulokset-K7'!$Z$45</f>
        <v>Mäenpää Jouni</v>
      </c>
      <c r="B2203" s="16">
        <f>'Tulokset-K7'!$AA$45</f>
        <v>190</v>
      </c>
      <c r="C2203" s="16">
        <f>'Tulokset-K7'!$AB$45</f>
        <v>2</v>
      </c>
      <c r="D2203" t="str">
        <f>'Tulokset-K7'!$Z$40</f>
        <v>GH</v>
      </c>
    </row>
    <row r="2204" spans="1:4" x14ac:dyDescent="0.2">
      <c r="A2204" s="16" t="str">
        <f>'Tulokset-K7'!$Z$46</f>
        <v>Lahtinen Markus</v>
      </c>
      <c r="B2204" s="16">
        <f>'Tulokset-K7'!$AA$46</f>
        <v>232</v>
      </c>
      <c r="C2204" s="16">
        <f>'Tulokset-K7'!$AB$46</f>
        <v>2</v>
      </c>
      <c r="D2204" t="str">
        <f>'Tulokset-K7'!$Z$40</f>
        <v>GH</v>
      </c>
    </row>
    <row r="2205" spans="1:4" x14ac:dyDescent="0.2">
      <c r="A2205" s="16" t="str">
        <f>'Tulokset-K7'!$AD$42</f>
        <v>Pirhonen Jarkko</v>
      </c>
      <c r="B2205" s="16">
        <f>'Tulokset-K7'!$AE$42</f>
        <v>211</v>
      </c>
      <c r="C2205" s="16">
        <f>'Tulokset-K7'!$AF$42</f>
        <v>2</v>
      </c>
      <c r="D2205" t="str">
        <f>'Tulokset-K7'!$AD$40</f>
        <v>BcStory</v>
      </c>
    </row>
    <row r="2206" spans="1:4" x14ac:dyDescent="0.2">
      <c r="A2206" s="16" t="str">
        <f>'Tulokset-K7'!$AD$43</f>
        <v>Haldén Niko</v>
      </c>
      <c r="B2206" s="16">
        <f>'Tulokset-K7'!$AE$43</f>
        <v>216</v>
      </c>
      <c r="C2206" s="16">
        <f>'Tulokset-K7'!$AF$43</f>
        <v>0</v>
      </c>
      <c r="D2206" t="str">
        <f>'Tulokset-K7'!$AD$40</f>
        <v>BcStory</v>
      </c>
    </row>
    <row r="2207" spans="1:4" x14ac:dyDescent="0.2">
      <c r="A2207" s="16" t="str">
        <f>'Tulokset-K7'!$AD$44</f>
        <v>Keskiruokanen Markus</v>
      </c>
      <c r="B2207" s="16">
        <f>'Tulokset-K7'!$AE$44</f>
        <v>183</v>
      </c>
      <c r="C2207" s="16">
        <f>'Tulokset-K7'!$AF$44</f>
        <v>2</v>
      </c>
      <c r="D2207" t="str">
        <f>'Tulokset-K7'!$AD$40</f>
        <v>BcStory</v>
      </c>
    </row>
    <row r="2208" spans="1:4" x14ac:dyDescent="0.2">
      <c r="A2208" s="16" t="str">
        <f>'Tulokset-K7'!$AD$45</f>
        <v>Salomaa Kaaron</v>
      </c>
      <c r="B2208" s="16">
        <f>'Tulokset-K7'!$AE$45</f>
        <v>184</v>
      </c>
      <c r="C2208" s="16">
        <f>'Tulokset-K7'!$AF$45</f>
        <v>0</v>
      </c>
      <c r="D2208" t="str">
        <f>'Tulokset-K7'!$AD$40</f>
        <v>BcStory</v>
      </c>
    </row>
    <row r="2209" spans="1:4" x14ac:dyDescent="0.2">
      <c r="A2209" s="16" t="str">
        <f>'Tulokset-K7'!$AD$46</f>
        <v>Juutilainen Santtu</v>
      </c>
      <c r="B2209" s="16">
        <f>'Tulokset-K7'!$AE$46</f>
        <v>224</v>
      </c>
      <c r="C2209" s="16">
        <f>'Tulokset-K7'!$AF$46</f>
        <v>0</v>
      </c>
      <c r="D2209" t="str">
        <f>'Tulokset-K7'!$AD$40</f>
        <v>BcStory</v>
      </c>
    </row>
    <row r="2210" spans="1:4" x14ac:dyDescent="0.2">
      <c r="A2210" s="16" t="str">
        <f>'Tulokset-K7'!$Z$53</f>
        <v>Käyhkö Tomas</v>
      </c>
      <c r="B2210" s="16">
        <f>'Tulokset-K7'!$AA$53</f>
        <v>179</v>
      </c>
      <c r="C2210" s="16">
        <f>'Tulokset-K7'!$AB$53</f>
        <v>2</v>
      </c>
      <c r="D2210" t="str">
        <f>'Tulokset-K7'!$Z$51</f>
        <v>Mainarit</v>
      </c>
    </row>
    <row r="2211" spans="1:4" x14ac:dyDescent="0.2">
      <c r="A2211" s="16" t="str">
        <f>'Tulokset-K7'!$Z$54</f>
        <v>Juutilainen Lenni</v>
      </c>
      <c r="B2211" s="16">
        <f>'Tulokset-K7'!$AA$54</f>
        <v>289</v>
      </c>
      <c r="C2211" s="16">
        <f>'Tulokset-K7'!$AB$54</f>
        <v>2</v>
      </c>
      <c r="D2211" t="str">
        <f>'Tulokset-K7'!$Z$51</f>
        <v>Mainarit</v>
      </c>
    </row>
    <row r="2212" spans="1:4" x14ac:dyDescent="0.2">
      <c r="A2212" s="16" t="str">
        <f>'Tulokset-K7'!$Z$55</f>
        <v>Hirvonen Mikko</v>
      </c>
      <c r="B2212" s="16">
        <f>'Tulokset-K7'!$AA$55</f>
        <v>189</v>
      </c>
      <c r="C2212" s="16">
        <f>'Tulokset-K7'!$AB$55</f>
        <v>2</v>
      </c>
      <c r="D2212" t="str">
        <f>'Tulokset-K7'!$Z$51</f>
        <v>Mainarit</v>
      </c>
    </row>
    <row r="2213" spans="1:4" x14ac:dyDescent="0.2">
      <c r="A2213" s="16" t="str">
        <f>'Tulokset-K7'!$Z$56</f>
        <v>Väänänen Luukas</v>
      </c>
      <c r="B2213" s="16">
        <f>'Tulokset-K7'!$AA$56</f>
        <v>178</v>
      </c>
      <c r="C2213" s="16">
        <f>'Tulokset-K7'!$AB$56</f>
        <v>2</v>
      </c>
      <c r="D2213" t="str">
        <f>'Tulokset-K7'!$Z$51</f>
        <v>Mainarit</v>
      </c>
    </row>
    <row r="2214" spans="1:4" x14ac:dyDescent="0.2">
      <c r="A2214" s="16" t="str">
        <f>'Tulokset-K7'!$Z$57</f>
        <v>Jehkinen Joonas</v>
      </c>
      <c r="B2214" s="16">
        <f>'Tulokset-K7'!$AA$57</f>
        <v>165</v>
      </c>
      <c r="C2214" s="16">
        <f>'Tulokset-K7'!$AB$57</f>
        <v>0</v>
      </c>
      <c r="D2214" t="str">
        <f>'Tulokset-K7'!$Z$51</f>
        <v>Mainarit</v>
      </c>
    </row>
    <row r="2215" spans="1:4" x14ac:dyDescent="0.2">
      <c r="A2215" s="16" t="str">
        <f>'Tulokset-K7'!$AD$53</f>
        <v>Jähi Joonas</v>
      </c>
      <c r="B2215" s="16">
        <f>'Tulokset-K7'!$AE$53</f>
        <v>157</v>
      </c>
      <c r="C2215" s="16">
        <f>'Tulokset-K7'!$AF$53</f>
        <v>0</v>
      </c>
      <c r="D2215" t="str">
        <f>'Tulokset-K7'!$AD$51</f>
        <v>GB</v>
      </c>
    </row>
    <row r="2216" spans="1:4" x14ac:dyDescent="0.2">
      <c r="A2216" s="16" t="str">
        <f>'Tulokset-K7'!$AD$54</f>
        <v>Putkisto Teemu</v>
      </c>
      <c r="B2216" s="16">
        <f>'Tulokset-K7'!$AE$54</f>
        <v>221</v>
      </c>
      <c r="C2216" s="16">
        <f>'Tulokset-K7'!$AF$54</f>
        <v>0</v>
      </c>
      <c r="D2216" t="str">
        <f>'Tulokset-K7'!$AD$51</f>
        <v>GB</v>
      </c>
    </row>
    <row r="2217" spans="1:4" x14ac:dyDescent="0.2">
      <c r="A2217" s="16" t="str">
        <f>'Tulokset-K7'!$AD$55</f>
        <v>Saikkala Leevi</v>
      </c>
      <c r="B2217" s="16">
        <f>'Tulokset-K7'!$AE$55</f>
        <v>160</v>
      </c>
      <c r="C2217" s="16">
        <f>'Tulokset-K7'!$AF$55</f>
        <v>0</v>
      </c>
      <c r="D2217" t="str">
        <f>'Tulokset-K7'!$AD$51</f>
        <v>GB</v>
      </c>
    </row>
    <row r="2218" spans="1:4" x14ac:dyDescent="0.2">
      <c r="A2218" s="16" t="str">
        <f>'Tulokset-K7'!$AD$56</f>
        <v>Pajari Olli-Pekka</v>
      </c>
      <c r="B2218" s="16">
        <f>'Tulokset-K7'!$AE$56</f>
        <v>144</v>
      </c>
      <c r="C2218" s="16">
        <f>'Tulokset-K7'!$AF$56</f>
        <v>0</v>
      </c>
      <c r="D2218" t="str">
        <f>'Tulokset-K7'!$AD$51</f>
        <v>GB</v>
      </c>
    </row>
    <row r="2219" spans="1:4" x14ac:dyDescent="0.2">
      <c r="A2219" s="16" t="str">
        <f>'Tulokset-K7'!$AD$57</f>
        <v>Puharinen Pyry</v>
      </c>
      <c r="B2219" s="16">
        <f>'Tulokset-K7'!$AE$57</f>
        <v>190</v>
      </c>
      <c r="C2219" s="16">
        <f>'Tulokset-K7'!$AF$57</f>
        <v>2</v>
      </c>
      <c r="D2219" t="str">
        <f>'Tulokset-K7'!$AD$51</f>
        <v>GB</v>
      </c>
    </row>
    <row r="2220" spans="1:4" x14ac:dyDescent="0.2">
      <c r="A2220" s="16" t="str">
        <f>'Tulokset-K7'!$Z$64</f>
        <v>Hilokoski Karo</v>
      </c>
      <c r="B2220" s="16">
        <f>'Tulokset-K7'!$AA$64</f>
        <v>165</v>
      </c>
      <c r="C2220" s="16">
        <f>'Tulokset-K7'!$AB$64</f>
        <v>0</v>
      </c>
      <c r="D2220" t="str">
        <f>'Tulokset-K7'!$Z$62</f>
        <v>Patteri</v>
      </c>
    </row>
    <row r="2221" spans="1:4" x14ac:dyDescent="0.2">
      <c r="A2221" s="16" t="str">
        <f>'Tulokset-K7'!$Z$65</f>
        <v>Palermaa Osku</v>
      </c>
      <c r="B2221" s="16">
        <f>'Tulokset-K7'!$AA$65</f>
        <v>202</v>
      </c>
      <c r="C2221" s="16">
        <f>'Tulokset-K7'!$AB$65</f>
        <v>2</v>
      </c>
      <c r="D2221" t="str">
        <f>'Tulokset-K7'!$Z$62</f>
        <v>Patteri</v>
      </c>
    </row>
    <row r="2222" spans="1:4" x14ac:dyDescent="0.2">
      <c r="A2222" s="16" t="str">
        <f>'Tulokset-K7'!$Z$66</f>
        <v>Laine Jussi</v>
      </c>
      <c r="B2222" s="16">
        <f>'Tulokset-K7'!$AA$66</f>
        <v>184</v>
      </c>
      <c r="C2222" s="16">
        <f>'Tulokset-K7'!$AB$66</f>
        <v>0</v>
      </c>
      <c r="D2222" t="str">
        <f>'Tulokset-K7'!$Z$62</f>
        <v>Patteri</v>
      </c>
    </row>
    <row r="2223" spans="1:4" x14ac:dyDescent="0.2">
      <c r="A2223" s="16" t="str">
        <f>'Tulokset-K7'!$Z$67</f>
        <v>Toivonen Toni</v>
      </c>
      <c r="B2223" s="16">
        <f>'Tulokset-K7'!$AA$67</f>
        <v>187</v>
      </c>
      <c r="C2223" s="16">
        <f>'Tulokset-K7'!$AB$67</f>
        <v>0</v>
      </c>
      <c r="D2223" t="str">
        <f>'Tulokset-K7'!$Z$62</f>
        <v>Patteri</v>
      </c>
    </row>
    <row r="2224" spans="1:4" x14ac:dyDescent="0.2">
      <c r="A2224" s="16" t="str">
        <f>'Tulokset-K7'!$Z$68</f>
        <v>Javanainen Sami</v>
      </c>
      <c r="B2224" s="16">
        <f>'Tulokset-K7'!$AA$68</f>
        <v>192</v>
      </c>
      <c r="C2224" s="16">
        <f>'Tulokset-K7'!$AB$68</f>
        <v>0</v>
      </c>
      <c r="D2224" t="str">
        <f>'Tulokset-K7'!$Z$62</f>
        <v>Patteri</v>
      </c>
    </row>
    <row r="2225" spans="1:4" x14ac:dyDescent="0.2">
      <c r="A2225" s="16" t="str">
        <f>'Tulokset-K7'!$AD$64</f>
        <v>Oksanen Mika</v>
      </c>
      <c r="B2225" s="16">
        <f>'Tulokset-K7'!$AE$64</f>
        <v>213</v>
      </c>
      <c r="C2225" s="16">
        <f>'Tulokset-K7'!$AF$64</f>
        <v>2</v>
      </c>
      <c r="D2225" t="str">
        <f>'Tulokset-K7'!$AD$62</f>
        <v>AllStars</v>
      </c>
    </row>
    <row r="2226" spans="1:4" x14ac:dyDescent="0.2">
      <c r="A2226" s="16" t="str">
        <f>'Tulokset-K7'!$AD$65</f>
        <v>Mukkula Rami</v>
      </c>
      <c r="B2226" s="16">
        <f>'Tulokset-K7'!$AE$65</f>
        <v>170</v>
      </c>
      <c r="C2226" s="16">
        <f>'Tulokset-K7'!$AF$65</f>
        <v>0</v>
      </c>
      <c r="D2226" t="str">
        <f>'Tulokset-K7'!$AD$62</f>
        <v>AllStars</v>
      </c>
    </row>
    <row r="2227" spans="1:4" x14ac:dyDescent="0.2">
      <c r="A2227" s="16" t="str">
        <f>'Tulokset-K7'!$AD$66</f>
        <v>Susiluoto Sebastian</v>
      </c>
      <c r="B2227" s="16">
        <f>'Tulokset-K7'!$AE$66</f>
        <v>199</v>
      </c>
      <c r="C2227" s="16">
        <f>'Tulokset-K7'!$AF$66</f>
        <v>2</v>
      </c>
      <c r="D2227" t="str">
        <f>'Tulokset-K7'!$AD$62</f>
        <v>AllStars</v>
      </c>
    </row>
    <row r="2228" spans="1:4" x14ac:dyDescent="0.2">
      <c r="A2228" s="16" t="str">
        <f>'Tulokset-K7'!$AD$67</f>
        <v>Veijanen Markku</v>
      </c>
      <c r="B2228" s="16">
        <f>'Tulokset-K7'!$AE$67</f>
        <v>204</v>
      </c>
      <c r="C2228" s="16">
        <f>'Tulokset-K7'!$AF$67</f>
        <v>2</v>
      </c>
      <c r="D2228" t="str">
        <f>'Tulokset-K7'!$AD$62</f>
        <v>AllStars</v>
      </c>
    </row>
    <row r="2229" spans="1:4" x14ac:dyDescent="0.2">
      <c r="A2229" s="16" t="str">
        <f>'Tulokset-K7'!$AD$68</f>
        <v>Oksanen Niko</v>
      </c>
      <c r="B2229" s="16">
        <f>'Tulokset-K7'!$AE$68</f>
        <v>257</v>
      </c>
      <c r="C2229" s="16">
        <f>'Tulokset-K7'!$AF$68</f>
        <v>2</v>
      </c>
      <c r="D2229" t="str">
        <f>'Tulokset-K7'!$AD$62</f>
        <v>AllStars</v>
      </c>
    </row>
    <row r="2230" spans="1:4" x14ac:dyDescent="0.2">
      <c r="A2230" s="16" t="str">
        <f>'Tulokset-K7'!$AH$9</f>
        <v>Lönnroth Patrik</v>
      </c>
      <c r="B2230" s="16">
        <f>'Tulokset-K7'!$AI$9</f>
        <v>175</v>
      </c>
      <c r="C2230" s="16">
        <f>'Tulokset-K7'!$AJ$9</f>
        <v>2</v>
      </c>
      <c r="D2230" t="str">
        <f>'Tulokset-K7'!$AH$7</f>
        <v>Mistral</v>
      </c>
    </row>
    <row r="2231" spans="1:4" x14ac:dyDescent="0.2">
      <c r="A2231" s="16" t="str">
        <f>'Tulokset-K7'!$AH$10</f>
        <v>Tukiainen Antti</v>
      </c>
      <c r="B2231" s="16">
        <f>'Tulokset-K7'!$AI$10</f>
        <v>221</v>
      </c>
      <c r="C2231" s="16">
        <f>'Tulokset-K7'!$AJ$10</f>
        <v>2</v>
      </c>
      <c r="D2231" t="str">
        <f>'Tulokset-K7'!$AH$7</f>
        <v>Mistral</v>
      </c>
    </row>
    <row r="2232" spans="1:4" x14ac:dyDescent="0.2">
      <c r="A2232" s="16" t="str">
        <f>'Tulokset-K7'!$AH$11</f>
        <v>Sinilaakso Jarmo</v>
      </c>
      <c r="B2232" s="16">
        <f>'Tulokset-K7'!$AI$11</f>
        <v>214</v>
      </c>
      <c r="C2232" s="16">
        <f>'Tulokset-K7'!$AJ$11</f>
        <v>0</v>
      </c>
      <c r="D2232" t="str">
        <f>'Tulokset-K7'!$AH$7</f>
        <v>Mistral</v>
      </c>
    </row>
    <row r="2233" spans="1:4" x14ac:dyDescent="0.2">
      <c r="A2233" s="16" t="str">
        <f>'Tulokset-K7'!$AH$12</f>
        <v>Kahila Otso</v>
      </c>
      <c r="B2233" s="16">
        <f>'Tulokset-K7'!$AI$12</f>
        <v>193</v>
      </c>
      <c r="C2233" s="16">
        <f>'Tulokset-K7'!$AJ$12</f>
        <v>0</v>
      </c>
      <c r="D2233" t="str">
        <f>'Tulokset-K7'!$AH$7</f>
        <v>Mistral</v>
      </c>
    </row>
    <row r="2234" spans="1:4" x14ac:dyDescent="0.2">
      <c r="A2234" s="16" t="str">
        <f>'Tulokset-K7'!$AH$13</f>
        <v>Lönnroth Magnus</v>
      </c>
      <c r="B2234" s="16">
        <f>'Tulokset-K7'!$AI$13</f>
        <v>178</v>
      </c>
      <c r="C2234" s="16">
        <f>'Tulokset-K7'!$AJ$13</f>
        <v>0</v>
      </c>
      <c r="D2234" t="str">
        <f>'Tulokset-K7'!$AH$7</f>
        <v>Mistral</v>
      </c>
    </row>
    <row r="2235" spans="1:4" x14ac:dyDescent="0.2">
      <c r="A2235" s="16" t="str">
        <f>'Tulokset-K7'!$AL$9</f>
        <v>Häggman Ville</v>
      </c>
      <c r="B2235" s="16">
        <f>'Tulokset-K7'!$AM$9</f>
        <v>172</v>
      </c>
      <c r="C2235" s="16">
        <f>'Tulokset-K7'!$AN$9</f>
        <v>0</v>
      </c>
      <c r="D2235" t="str">
        <f>'Tulokset-K7'!$AL$7</f>
        <v>TKK</v>
      </c>
    </row>
    <row r="2236" spans="1:4" x14ac:dyDescent="0.2">
      <c r="A2236" s="16" t="str">
        <f>'Tulokset-K7'!$AL$10</f>
        <v>Kivioja Lauri</v>
      </c>
      <c r="B2236" s="16">
        <f>'Tulokset-K7'!$AM$10</f>
        <v>143</v>
      </c>
      <c r="C2236" s="16">
        <f>'Tulokset-K7'!$AN$10</f>
        <v>0</v>
      </c>
      <c r="D2236" t="str">
        <f>'Tulokset-K7'!$AL$7</f>
        <v>TKK</v>
      </c>
    </row>
    <row r="2237" spans="1:4" x14ac:dyDescent="0.2">
      <c r="A2237" s="16" t="str">
        <f>'Tulokset-K7'!$AL$11</f>
        <v>Lahti Markus</v>
      </c>
      <c r="B2237" s="16">
        <f>'Tulokset-K7'!$AM$11</f>
        <v>237</v>
      </c>
      <c r="C2237" s="16">
        <f>'Tulokset-K7'!$AN$11</f>
        <v>2</v>
      </c>
      <c r="D2237" t="str">
        <f>'Tulokset-K7'!$AL$7</f>
        <v>TKK</v>
      </c>
    </row>
    <row r="2238" spans="1:4" x14ac:dyDescent="0.2">
      <c r="A2238" s="16" t="str">
        <f>'Tulokset-K7'!$AL$12</f>
        <v>Salonen Petteri</v>
      </c>
      <c r="B2238" s="16">
        <f>'Tulokset-K7'!$AM$12</f>
        <v>239</v>
      </c>
      <c r="C2238" s="16">
        <f>'Tulokset-K7'!$AN$12</f>
        <v>2</v>
      </c>
      <c r="D2238" t="str">
        <f>'Tulokset-K7'!$AL$7</f>
        <v>TKK</v>
      </c>
    </row>
    <row r="2239" spans="1:4" x14ac:dyDescent="0.2">
      <c r="A2239" s="16" t="str">
        <f>'Tulokset-K7'!$AL$13</f>
        <v>Lahti Jarno</v>
      </c>
      <c r="B2239" s="16">
        <f>'Tulokset-K7'!$AM$13</f>
        <v>221</v>
      </c>
      <c r="C2239" s="16">
        <f>'Tulokset-K7'!$AN$13</f>
        <v>2</v>
      </c>
      <c r="D2239" t="str">
        <f>'Tulokset-K7'!$AL$7</f>
        <v>TKK</v>
      </c>
    </row>
    <row r="2240" spans="1:4" x14ac:dyDescent="0.2">
      <c r="A2240" s="16" t="str">
        <f>'Tulokset-K7'!$AH$20</f>
        <v>Hyytiä Tatu</v>
      </c>
      <c r="B2240" s="16">
        <f>'Tulokset-K7'!$AI$20</f>
        <v>200</v>
      </c>
      <c r="C2240" s="16">
        <f>'Tulokset-K7'!$AJ$20</f>
        <v>2</v>
      </c>
      <c r="D2240" t="str">
        <f>'Tulokset-K7'!$AH$18</f>
        <v>WRB</v>
      </c>
    </row>
    <row r="2241" spans="1:4" x14ac:dyDescent="0.2">
      <c r="A2241" s="16" t="str">
        <f>'Tulokset-K7'!$AH$21</f>
        <v>Olsson Nico</v>
      </c>
      <c r="B2241" s="16">
        <f>'Tulokset-K7'!$AI$21</f>
        <v>177</v>
      </c>
      <c r="C2241" s="16">
        <f>'Tulokset-K7'!$AJ$21</f>
        <v>0</v>
      </c>
      <c r="D2241" t="str">
        <f>'Tulokset-K7'!$AH$18</f>
        <v>WRB</v>
      </c>
    </row>
    <row r="2242" spans="1:4" x14ac:dyDescent="0.2">
      <c r="A2242" s="16" t="str">
        <f>'Tulokset-K7'!$AH$22</f>
        <v>Röyttä Marko</v>
      </c>
      <c r="B2242" s="16">
        <f>'Tulokset-K7'!$AI$22</f>
        <v>157</v>
      </c>
      <c r="C2242" s="16">
        <f>'Tulokset-K7'!$AJ$22</f>
        <v>0</v>
      </c>
      <c r="D2242" t="str">
        <f>'Tulokset-K7'!$AH$18</f>
        <v>WRB</v>
      </c>
    </row>
    <row r="2243" spans="1:4" x14ac:dyDescent="0.2">
      <c r="A2243" s="16" t="str">
        <f>'Tulokset-K7'!$AH$23</f>
        <v>Tissarinen Simon</v>
      </c>
      <c r="B2243" s="16">
        <f>'Tulokset-K7'!$AI$23</f>
        <v>190</v>
      </c>
      <c r="C2243" s="16">
        <f>'Tulokset-K7'!$AJ$23</f>
        <v>2</v>
      </c>
      <c r="D2243" t="str">
        <f>'Tulokset-K7'!$AH$18</f>
        <v>WRB</v>
      </c>
    </row>
    <row r="2244" spans="1:4" x14ac:dyDescent="0.2">
      <c r="A2244" s="16" t="str">
        <f>'Tulokset-K7'!$AH$24</f>
        <v>Kivelä Riku-Petteri</v>
      </c>
      <c r="B2244" s="16">
        <f>'Tulokset-K7'!$AI$24</f>
        <v>219</v>
      </c>
      <c r="C2244" s="16">
        <f>'Tulokset-K7'!$AJ$24</f>
        <v>0</v>
      </c>
      <c r="D2244" t="str">
        <f>'Tulokset-K7'!$AH$18</f>
        <v>WRB</v>
      </c>
    </row>
    <row r="2245" spans="1:4" x14ac:dyDescent="0.2">
      <c r="A2245" s="16" t="str">
        <f>'Tulokset-K7'!$AL$20</f>
        <v>Käyhkö Tomas</v>
      </c>
      <c r="B2245" s="16">
        <f>'Tulokset-K7'!$AM$20</f>
        <v>166</v>
      </c>
      <c r="C2245" s="16">
        <f>'Tulokset-K7'!$AN$20</f>
        <v>0</v>
      </c>
      <c r="D2245" t="str">
        <f>'Tulokset-K7'!$AL$18</f>
        <v>Mainarit</v>
      </c>
    </row>
    <row r="2246" spans="1:4" x14ac:dyDescent="0.2">
      <c r="A2246" s="16" t="str">
        <f>'Tulokset-K7'!$AL$21</f>
        <v>Juutilainen Lenni</v>
      </c>
      <c r="B2246" s="16">
        <f>'Tulokset-K7'!$AM$21</f>
        <v>216</v>
      </c>
      <c r="C2246" s="16">
        <f>'Tulokset-K7'!$AN$21</f>
        <v>2</v>
      </c>
      <c r="D2246" t="str">
        <f>'Tulokset-K7'!$AL$18</f>
        <v>Mainarit</v>
      </c>
    </row>
    <row r="2247" spans="1:4" x14ac:dyDescent="0.2">
      <c r="A2247" s="16" t="str">
        <f>'Tulokset-K7'!$AL$22</f>
        <v>Väänänen Luukas</v>
      </c>
      <c r="B2247" s="16">
        <f>'Tulokset-K7'!$AM$22</f>
        <v>200</v>
      </c>
      <c r="C2247" s="16">
        <f>'Tulokset-K7'!$AN$22</f>
        <v>2</v>
      </c>
      <c r="D2247" t="str">
        <f>'Tulokset-K7'!$AL$18</f>
        <v>Mainarit</v>
      </c>
    </row>
    <row r="2248" spans="1:4" x14ac:dyDescent="0.2">
      <c r="A2248" s="16" t="str">
        <f>'Tulokset-K7'!$AL$23</f>
        <v>Rissanen Juho</v>
      </c>
      <c r="B2248" s="16">
        <f>'Tulokset-K7'!$AM$23</f>
        <v>146</v>
      </c>
      <c r="C2248" s="16">
        <f>'Tulokset-K7'!$AN$23</f>
        <v>0</v>
      </c>
      <c r="D2248" t="str">
        <f>'Tulokset-K7'!$AL$18</f>
        <v>Mainarit</v>
      </c>
    </row>
    <row r="2249" spans="1:4" x14ac:dyDescent="0.2">
      <c r="A2249" s="16" t="str">
        <f>'Tulokset-K7'!$AL$24</f>
        <v>Jehkinen Joonas</v>
      </c>
      <c r="B2249" s="16">
        <f>'Tulokset-K7'!$AM$24</f>
        <v>229</v>
      </c>
      <c r="C2249" s="16">
        <f>'Tulokset-K7'!$AN$24</f>
        <v>2</v>
      </c>
      <c r="D2249" t="str">
        <f>'Tulokset-K7'!$AL$18</f>
        <v>Mainarit</v>
      </c>
    </row>
    <row r="2250" spans="1:4" x14ac:dyDescent="0.2">
      <c r="A2250" s="16" t="str">
        <f>'Tulokset-K7'!$AH$31</f>
        <v>Ranta Tony</v>
      </c>
      <c r="B2250" s="16">
        <f>'Tulokset-K7'!$AI$31</f>
        <v>187</v>
      </c>
      <c r="C2250" s="16">
        <f>'Tulokset-K7'!$AJ$31</f>
        <v>0</v>
      </c>
      <c r="D2250" t="str">
        <f>'Tulokset-K7'!$AH$29</f>
        <v>TPS</v>
      </c>
    </row>
    <row r="2251" spans="1:4" x14ac:dyDescent="0.2">
      <c r="A2251" s="16" t="str">
        <f>'Tulokset-K7'!$AH$32</f>
        <v>Oksanen Jere</v>
      </c>
      <c r="B2251" s="16">
        <f>'Tulokset-K7'!$AI$32</f>
        <v>225</v>
      </c>
      <c r="C2251" s="16">
        <f>'Tulokset-K7'!$AJ$32</f>
        <v>0</v>
      </c>
      <c r="D2251" t="str">
        <f>'Tulokset-K7'!$AH$29</f>
        <v>TPS</v>
      </c>
    </row>
    <row r="2252" spans="1:4" x14ac:dyDescent="0.2">
      <c r="A2252" s="16" t="str">
        <f>'Tulokset-K7'!$AH$33</f>
        <v>Oksman Karri</v>
      </c>
      <c r="B2252" s="16">
        <f>'Tulokset-K7'!$AI$33</f>
        <v>256</v>
      </c>
      <c r="C2252" s="16">
        <f>'Tulokset-K7'!$AJ$33</f>
        <v>2</v>
      </c>
      <c r="D2252" t="str">
        <f>'Tulokset-K7'!$AH$29</f>
        <v>TPS</v>
      </c>
    </row>
    <row r="2253" spans="1:4" x14ac:dyDescent="0.2">
      <c r="A2253" s="16" t="str">
        <f>'Tulokset-K7'!$AH$34</f>
        <v>Marjakangas Jarno</v>
      </c>
      <c r="B2253" s="16">
        <f>'Tulokset-K7'!$AI$34</f>
        <v>179</v>
      </c>
      <c r="C2253" s="16">
        <f>'Tulokset-K7'!$AJ$34</f>
        <v>0</v>
      </c>
      <c r="D2253" t="str">
        <f>'Tulokset-K7'!$AH$29</f>
        <v>TPS</v>
      </c>
    </row>
    <row r="2254" spans="1:4" x14ac:dyDescent="0.2">
      <c r="A2254" s="16" t="str">
        <f>'Tulokset-K7'!$AH$35</f>
        <v>Valaranta Samu</v>
      </c>
      <c r="B2254" s="16">
        <f>'Tulokset-K7'!$AI$35</f>
        <v>166</v>
      </c>
      <c r="C2254" s="16">
        <f>'Tulokset-K7'!$AJ$35</f>
        <v>0</v>
      </c>
      <c r="D2254" t="str">
        <f>'Tulokset-K7'!$AH$29</f>
        <v>TPS</v>
      </c>
    </row>
    <row r="2255" spans="1:4" x14ac:dyDescent="0.2">
      <c r="A2255" s="16" t="str">
        <f>'Tulokset-K7'!$AL$31</f>
        <v>Hilokoski Karo</v>
      </c>
      <c r="B2255" s="16">
        <f>'Tulokset-K7'!$AM$31</f>
        <v>204</v>
      </c>
      <c r="C2255" s="16">
        <f>'Tulokset-K7'!$AN$31</f>
        <v>2</v>
      </c>
      <c r="D2255" t="str">
        <f>'Tulokset-K7'!$AL$29</f>
        <v>Patteri</v>
      </c>
    </row>
    <row r="2256" spans="1:4" x14ac:dyDescent="0.2">
      <c r="A2256" s="16" t="str">
        <f>'Tulokset-K7'!$AL$32</f>
        <v>Palermaa Osku</v>
      </c>
      <c r="B2256" s="16">
        <f>'Tulokset-K7'!$AM$32</f>
        <v>232</v>
      </c>
      <c r="C2256" s="16">
        <f>'Tulokset-K7'!$AN$32</f>
        <v>2</v>
      </c>
      <c r="D2256" t="str">
        <f>'Tulokset-K7'!$AL$29</f>
        <v>Patteri</v>
      </c>
    </row>
    <row r="2257" spans="1:4" x14ac:dyDescent="0.2">
      <c r="A2257" s="16" t="str">
        <f>'Tulokset-K7'!$AL$33</f>
        <v>Javanainen Sami</v>
      </c>
      <c r="B2257" s="16">
        <f>'Tulokset-K7'!$AM$33</f>
        <v>174</v>
      </c>
      <c r="C2257" s="16">
        <f>'Tulokset-K7'!$AN$33</f>
        <v>0</v>
      </c>
      <c r="D2257" t="str">
        <f>'Tulokset-K7'!$AL$29</f>
        <v>Patteri</v>
      </c>
    </row>
    <row r="2258" spans="1:4" x14ac:dyDescent="0.2">
      <c r="A2258" s="16" t="str">
        <f>'Tulokset-K7'!$AL$34</f>
        <v>Toivonen Toni</v>
      </c>
      <c r="B2258" s="16">
        <f>'Tulokset-K7'!$AM$34</f>
        <v>181</v>
      </c>
      <c r="C2258" s="16">
        <f>'Tulokset-K7'!$AN$34</f>
        <v>2</v>
      </c>
      <c r="D2258" t="str">
        <f>'Tulokset-K7'!$AL$29</f>
        <v>Patteri</v>
      </c>
    </row>
    <row r="2259" spans="1:4" x14ac:dyDescent="0.2">
      <c r="A2259" s="16" t="str">
        <f>'Tulokset-K7'!$AL$35</f>
        <v>Konttila Saku</v>
      </c>
      <c r="B2259" s="16">
        <f>'Tulokset-K7'!$AM$35</f>
        <v>223</v>
      </c>
      <c r="C2259" s="16">
        <f>'Tulokset-K7'!$AN$35</f>
        <v>2</v>
      </c>
      <c r="D2259" t="str">
        <f>'Tulokset-K7'!$AL$29</f>
        <v>Patteri</v>
      </c>
    </row>
    <row r="2260" spans="1:4" x14ac:dyDescent="0.2">
      <c r="A2260" s="16" t="str">
        <f>'Tulokset-K7'!$AH$42</f>
        <v>Jähi Joonas</v>
      </c>
      <c r="B2260" s="16">
        <f>'Tulokset-K7'!$AI$42</f>
        <v>201</v>
      </c>
      <c r="C2260" s="16">
        <f>'Tulokset-K7'!$AJ$42</f>
        <v>0</v>
      </c>
      <c r="D2260" t="str">
        <f>'Tulokset-K7'!$AH$40</f>
        <v>GB</v>
      </c>
    </row>
    <row r="2261" spans="1:4" x14ac:dyDescent="0.2">
      <c r="A2261" s="16" t="str">
        <f>'Tulokset-K7'!$AH$43</f>
        <v>Putkisto Teemu</v>
      </c>
      <c r="B2261" s="16">
        <f>'Tulokset-K7'!$AI$43</f>
        <v>245</v>
      </c>
      <c r="C2261" s="16">
        <f>'Tulokset-K7'!$AJ$43</f>
        <v>2</v>
      </c>
      <c r="D2261" t="str">
        <f>'Tulokset-K7'!$AH$40</f>
        <v>GB</v>
      </c>
    </row>
    <row r="2262" spans="1:4" x14ac:dyDescent="0.2">
      <c r="A2262" s="16" t="str">
        <f>'Tulokset-K7'!$AH$44</f>
        <v>Saikkala Leevi</v>
      </c>
      <c r="B2262" s="16">
        <f>'Tulokset-K7'!$AI$44</f>
        <v>254</v>
      </c>
      <c r="C2262" s="16">
        <f>'Tulokset-K7'!$AJ$44</f>
        <v>2</v>
      </c>
      <c r="D2262" t="str">
        <f>'Tulokset-K7'!$AH$40</f>
        <v>GB</v>
      </c>
    </row>
    <row r="2263" spans="1:4" x14ac:dyDescent="0.2">
      <c r="A2263" s="16" t="str">
        <f>'Tulokset-K7'!$AH$45</f>
        <v>Pajari Olli-Pekka</v>
      </c>
      <c r="B2263" s="16">
        <f>'Tulokset-K7'!$AI$45</f>
        <v>178</v>
      </c>
      <c r="C2263" s="16">
        <f>'Tulokset-K7'!$AJ$45</f>
        <v>0</v>
      </c>
      <c r="D2263" t="str">
        <f>'Tulokset-K7'!$AH$40</f>
        <v>GB</v>
      </c>
    </row>
    <row r="2264" spans="1:4" x14ac:dyDescent="0.2">
      <c r="A2264" s="16" t="str">
        <f>'Tulokset-K7'!$AH$46</f>
        <v>Puharinen Pyry</v>
      </c>
      <c r="B2264" s="16">
        <f>'Tulokset-K7'!$AI$46</f>
        <v>232</v>
      </c>
      <c r="C2264" s="16">
        <f>'Tulokset-K7'!$AJ$46</f>
        <v>2</v>
      </c>
      <c r="D2264" t="str">
        <f>'Tulokset-K7'!$AH$40</f>
        <v>GB</v>
      </c>
    </row>
    <row r="2265" spans="1:4" x14ac:dyDescent="0.2">
      <c r="A2265" s="16" t="str">
        <f>'Tulokset-K7'!$AL$42</f>
        <v>Tahvanainen Santtu</v>
      </c>
      <c r="B2265" s="16">
        <f>'Tulokset-K7'!$AM$42</f>
        <v>219</v>
      </c>
      <c r="C2265" s="16">
        <f>'Tulokset-K7'!$AN$42</f>
        <v>2</v>
      </c>
      <c r="D2265" t="str">
        <f>'Tulokset-K7'!$AL$40</f>
        <v>Bay</v>
      </c>
    </row>
    <row r="2266" spans="1:4" x14ac:dyDescent="0.2">
      <c r="A2266" s="16" t="str">
        <f>'Tulokset-K7'!$AL$43</f>
        <v>Leskinen Roni</v>
      </c>
      <c r="B2266" s="16">
        <f>'Tulokset-K7'!$AM$43</f>
        <v>163</v>
      </c>
      <c r="C2266" s="16">
        <f>'Tulokset-K7'!$AN$43</f>
        <v>0</v>
      </c>
      <c r="D2266" t="str">
        <f>'Tulokset-K7'!$AL$40</f>
        <v>Bay</v>
      </c>
    </row>
    <row r="2267" spans="1:4" x14ac:dyDescent="0.2">
      <c r="A2267" s="16" t="str">
        <f>'Tulokset-K7'!$AL$44</f>
        <v>Laine Henry</v>
      </c>
      <c r="B2267" s="16">
        <f>'Tulokset-K7'!$AM$44</f>
        <v>173</v>
      </c>
      <c r="C2267" s="16">
        <f>'Tulokset-K7'!$AN$44</f>
        <v>0</v>
      </c>
      <c r="D2267" t="str">
        <f>'Tulokset-K7'!$AL$40</f>
        <v>Bay</v>
      </c>
    </row>
    <row r="2268" spans="1:4" x14ac:dyDescent="0.2">
      <c r="A2268" s="16" t="str">
        <f>'Tulokset-K7'!$AL$45</f>
        <v>Ahokas Jesse</v>
      </c>
      <c r="B2268" s="16">
        <f>'Tulokset-K7'!$AM$45</f>
        <v>276</v>
      </c>
      <c r="C2268" s="16">
        <f>'Tulokset-K7'!$AN$45</f>
        <v>2</v>
      </c>
      <c r="D2268" t="str">
        <f>'Tulokset-K7'!$AL$40</f>
        <v>Bay</v>
      </c>
    </row>
    <row r="2269" spans="1:4" x14ac:dyDescent="0.2">
      <c r="A2269" s="16" t="str">
        <f>'Tulokset-K7'!$AL$46</f>
        <v>Tonteri Juhani</v>
      </c>
      <c r="B2269" s="16">
        <f>'Tulokset-K7'!$AM$46</f>
        <v>220</v>
      </c>
      <c r="C2269" s="16">
        <f>'Tulokset-K7'!$AN$46</f>
        <v>0</v>
      </c>
      <c r="D2269" t="str">
        <f>'Tulokset-K7'!$AL$40</f>
        <v>Bay</v>
      </c>
    </row>
    <row r="2270" spans="1:4" x14ac:dyDescent="0.2">
      <c r="A2270" s="16" t="str">
        <f>'Tulokset-K7'!$AH$53</f>
        <v>Pirhonen Jarkko</v>
      </c>
      <c r="B2270" s="16">
        <f>'Tulokset-K7'!$AI$53</f>
        <v>255</v>
      </c>
      <c r="C2270" s="16">
        <f>'Tulokset-K7'!$AJ$53</f>
        <v>2</v>
      </c>
      <c r="D2270" t="str">
        <f>'Tulokset-K7'!$AH$51</f>
        <v>BcStory</v>
      </c>
    </row>
    <row r="2271" spans="1:4" x14ac:dyDescent="0.2">
      <c r="A2271" s="16" t="str">
        <f>'Tulokset-K7'!$AH$54</f>
        <v>Haldén Niko</v>
      </c>
      <c r="B2271" s="16">
        <f>'Tulokset-K7'!$AI$54</f>
        <v>203</v>
      </c>
      <c r="C2271" s="16">
        <f>'Tulokset-K7'!$AJ$54</f>
        <v>2</v>
      </c>
      <c r="D2271" t="str">
        <f>'Tulokset-K7'!$AH$51</f>
        <v>BcStory</v>
      </c>
    </row>
    <row r="2272" spans="1:4" x14ac:dyDescent="0.2">
      <c r="A2272" s="16" t="str">
        <f>'Tulokset-K7'!$AH$55</f>
        <v>Keskiruokanen Markus</v>
      </c>
      <c r="B2272" s="16">
        <f>'Tulokset-K7'!$AI$55</f>
        <v>190</v>
      </c>
      <c r="C2272" s="16">
        <f>'Tulokset-K7'!$AJ$55</f>
        <v>2</v>
      </c>
      <c r="D2272" t="str">
        <f>'Tulokset-K7'!$AH$51</f>
        <v>BcStory</v>
      </c>
    </row>
    <row r="2273" spans="1:4" x14ac:dyDescent="0.2">
      <c r="A2273" s="16" t="str">
        <f>'Tulokset-K7'!$AH$56</f>
        <v>Salomaa Kaaron</v>
      </c>
      <c r="B2273" s="16">
        <f>'Tulokset-K7'!$AI$56</f>
        <v>230</v>
      </c>
      <c r="C2273" s="16">
        <f>'Tulokset-K7'!$AJ$56</f>
        <v>0</v>
      </c>
      <c r="D2273" t="str">
        <f>'Tulokset-K7'!$AH$51</f>
        <v>BcStory</v>
      </c>
    </row>
    <row r="2274" spans="1:4" x14ac:dyDescent="0.2">
      <c r="A2274" s="16" t="str">
        <f>'Tulokset-K7'!$AH$57</f>
        <v>Juutilainen Santtu</v>
      </c>
      <c r="B2274" s="16">
        <f>'Tulokset-K7'!$AI$57</f>
        <v>219</v>
      </c>
      <c r="C2274" s="16">
        <f>'Tulokset-K7'!$AJ$57</f>
        <v>0</v>
      </c>
      <c r="D2274" t="str">
        <f>'Tulokset-K7'!$AH$51</f>
        <v>BcStory</v>
      </c>
    </row>
    <row r="2275" spans="1:4" x14ac:dyDescent="0.2">
      <c r="A2275" s="16" t="str">
        <f>'Tulokset-K7'!$AL$53</f>
        <v>Oksanen Mika</v>
      </c>
      <c r="B2275" s="16">
        <f>'Tulokset-K7'!$AM$53</f>
        <v>188</v>
      </c>
      <c r="C2275" s="16">
        <f>'Tulokset-K7'!$AN$53</f>
        <v>0</v>
      </c>
      <c r="D2275" t="str">
        <f>'Tulokset-K7'!$AL$51</f>
        <v>AllStars</v>
      </c>
    </row>
    <row r="2276" spans="1:4" x14ac:dyDescent="0.2">
      <c r="A2276" s="16" t="str">
        <f>'Tulokset-K7'!$AL$54</f>
        <v>Mukkula Rami</v>
      </c>
      <c r="B2276" s="16">
        <f>'Tulokset-K7'!$AM$54</f>
        <v>160</v>
      </c>
      <c r="C2276" s="16">
        <f>'Tulokset-K7'!$AN$54</f>
        <v>0</v>
      </c>
      <c r="D2276" t="str">
        <f>'Tulokset-K7'!$AL$51</f>
        <v>AllStars</v>
      </c>
    </row>
    <row r="2277" spans="1:4" x14ac:dyDescent="0.2">
      <c r="A2277" s="16" t="str">
        <f>'Tulokset-K7'!$AL$55</f>
        <v>Susiluoto Sebastian</v>
      </c>
      <c r="B2277" s="16">
        <f>'Tulokset-K7'!$AM$55</f>
        <v>183</v>
      </c>
      <c r="C2277" s="16">
        <f>'Tulokset-K7'!$AN$55</f>
        <v>0</v>
      </c>
      <c r="D2277" t="str">
        <f>'Tulokset-K7'!$AL$51</f>
        <v>AllStars</v>
      </c>
    </row>
    <row r="2278" spans="1:4" x14ac:dyDescent="0.2">
      <c r="A2278" s="16" t="str">
        <f>'Tulokset-K7'!$AL$56</f>
        <v>Veijanen Markku</v>
      </c>
      <c r="B2278" s="16">
        <f>'Tulokset-K7'!$AM$56</f>
        <v>235</v>
      </c>
      <c r="C2278" s="16">
        <f>'Tulokset-K7'!$AN$56</f>
        <v>2</v>
      </c>
      <c r="D2278" t="str">
        <f>'Tulokset-K7'!$AL$51</f>
        <v>AllStars</v>
      </c>
    </row>
    <row r="2279" spans="1:4" x14ac:dyDescent="0.2">
      <c r="A2279" s="16" t="str">
        <f>'Tulokset-K7'!$AL$57</f>
        <v>Oksanen Niko</v>
      </c>
      <c r="B2279" s="16">
        <f>'Tulokset-K7'!$AM$57</f>
        <v>229</v>
      </c>
      <c r="C2279" s="16">
        <f>'Tulokset-K7'!$AN$57</f>
        <v>2</v>
      </c>
      <c r="D2279" t="str">
        <f>'Tulokset-K7'!$AL$51</f>
        <v>AllStars</v>
      </c>
    </row>
    <row r="2280" spans="1:4" x14ac:dyDescent="0.2">
      <c r="A2280" s="16" t="str">
        <f>'Tulokset-K7'!$AH$64</f>
        <v>Juselius Matti</v>
      </c>
      <c r="B2280" s="16">
        <f>'Tulokset-K7'!$AI$64</f>
        <v>162</v>
      </c>
      <c r="C2280" s="16">
        <f>'Tulokset-K7'!$AJ$64</f>
        <v>0</v>
      </c>
      <c r="D2280" t="str">
        <f>'Tulokset-K7'!$AH$62</f>
        <v>RäMe</v>
      </c>
    </row>
    <row r="2281" spans="1:4" x14ac:dyDescent="0.2">
      <c r="A2281" s="16" t="str">
        <f>'Tulokset-K7'!$AH$65</f>
        <v>Hyrkkö Eemil</v>
      </c>
      <c r="B2281" s="16">
        <f>'Tulokset-K7'!$AI$65</f>
        <v>189</v>
      </c>
      <c r="C2281" s="16">
        <f>'Tulokset-K7'!$AJ$65</f>
        <v>0</v>
      </c>
      <c r="D2281" t="str">
        <f>'Tulokset-K7'!$AH$62</f>
        <v>RäMe</v>
      </c>
    </row>
    <row r="2282" spans="1:4" x14ac:dyDescent="0.2">
      <c r="A2282" s="16" t="str">
        <f>'Tulokset-K7'!$AH$66</f>
        <v>Huusko Kalle</v>
      </c>
      <c r="B2282" s="16">
        <f>'Tulokset-K7'!$AI$66</f>
        <v>168</v>
      </c>
      <c r="C2282" s="16">
        <f>'Tulokset-K7'!$AJ$66</f>
        <v>2</v>
      </c>
      <c r="D2282" t="str">
        <f>'Tulokset-K7'!$AH$62</f>
        <v>RäMe</v>
      </c>
    </row>
    <row r="2283" spans="1:4" x14ac:dyDescent="0.2">
      <c r="A2283" s="16" t="str">
        <f>'Tulokset-K7'!$AH$67</f>
        <v>Mäyry Pekka</v>
      </c>
      <c r="B2283" s="16">
        <f>'Tulokset-K7'!$AI$67</f>
        <v>147</v>
      </c>
      <c r="C2283" s="16">
        <f>'Tulokset-K7'!$AJ$67</f>
        <v>0</v>
      </c>
      <c r="D2283" t="str">
        <f>'Tulokset-K7'!$AH$62</f>
        <v>RäMe</v>
      </c>
    </row>
    <row r="2284" spans="1:4" x14ac:dyDescent="0.2">
      <c r="A2284" s="16" t="str">
        <f>'Tulokset-K7'!$AH$68</f>
        <v>Halme Ari</v>
      </c>
      <c r="B2284" s="16">
        <f>'Tulokset-K7'!$AI$68</f>
        <v>191</v>
      </c>
      <c r="C2284" s="16">
        <f>'Tulokset-K7'!$AJ$68</f>
        <v>2</v>
      </c>
      <c r="D2284" t="str">
        <f>'Tulokset-K7'!$AH$62</f>
        <v>RäMe</v>
      </c>
    </row>
    <row r="2285" spans="1:4" x14ac:dyDescent="0.2">
      <c r="A2285" s="16" t="str">
        <f>'Tulokset-K7'!$AL$64</f>
        <v>Partinen Risto</v>
      </c>
      <c r="B2285" s="16">
        <f>'Tulokset-K7'!$AM$64</f>
        <v>190</v>
      </c>
      <c r="C2285" s="16">
        <f>'Tulokset-K7'!$AN$64</f>
        <v>2</v>
      </c>
      <c r="D2285" t="str">
        <f>'Tulokset-K7'!$AL$62</f>
        <v>GH</v>
      </c>
    </row>
    <row r="2286" spans="1:4" x14ac:dyDescent="0.2">
      <c r="A2286" s="16" t="str">
        <f>'Tulokset-K7'!$AL$65</f>
        <v>Päiviö Patrik</v>
      </c>
      <c r="B2286" s="16">
        <f>'Tulokset-K7'!$AM$65</f>
        <v>200</v>
      </c>
      <c r="C2286" s="16">
        <f>'Tulokset-K7'!$AN$65</f>
        <v>2</v>
      </c>
      <c r="D2286" t="str">
        <f>'Tulokset-K7'!$AL$62</f>
        <v>GH</v>
      </c>
    </row>
    <row r="2287" spans="1:4" x14ac:dyDescent="0.2">
      <c r="A2287" s="16" t="str">
        <f>'Tulokset-K7'!$AL$66</f>
        <v>Hietarinne Klaus-Kristian</v>
      </c>
      <c r="B2287" s="16">
        <f>'Tulokset-K7'!$AM$66</f>
        <v>156</v>
      </c>
      <c r="C2287" s="16">
        <f>'Tulokset-K7'!$AN$66</f>
        <v>0</v>
      </c>
      <c r="D2287" t="str">
        <f>'Tulokset-K7'!$AL$62</f>
        <v>GH</v>
      </c>
    </row>
    <row r="2288" spans="1:4" x14ac:dyDescent="0.2">
      <c r="A2288" s="16" t="str">
        <f>'Tulokset-K7'!$AL$67</f>
        <v>Mäenpää Jouni</v>
      </c>
      <c r="B2288" s="16">
        <f>'Tulokset-K7'!$AM$67</f>
        <v>186</v>
      </c>
      <c r="C2288" s="16">
        <f>'Tulokset-K7'!$AN$67</f>
        <v>2</v>
      </c>
      <c r="D2288" t="str">
        <f>'Tulokset-K7'!$AL$62</f>
        <v>GH</v>
      </c>
    </row>
    <row r="2289" spans="1:4" x14ac:dyDescent="0.2">
      <c r="A2289" s="16" t="str">
        <f>'Tulokset-K7'!$AL$68</f>
        <v>Lahtinen Markus</v>
      </c>
      <c r="B2289" s="16">
        <f>'Tulokset-K7'!$AM$68</f>
        <v>166</v>
      </c>
      <c r="C2289" s="16">
        <f>'Tulokset-K7'!$AN$68</f>
        <v>0</v>
      </c>
      <c r="D2289" t="str">
        <f>'Tulokset-K7'!$AL$62</f>
        <v>GH</v>
      </c>
    </row>
    <row r="2290" spans="1:4" x14ac:dyDescent="0.2">
      <c r="A2290" s="16" t="str">
        <f>'Tulokset-K7'!$AP$9</f>
        <v>Partinen Risto</v>
      </c>
      <c r="B2290" s="16">
        <f>'Tulokset-K7'!$AQ$9</f>
        <v>246</v>
      </c>
      <c r="C2290" s="16">
        <f>'Tulokset-K7'!$AR$9</f>
        <v>2</v>
      </c>
      <c r="D2290" t="str">
        <f>'Tulokset-K7'!$AP$7</f>
        <v>GH</v>
      </c>
    </row>
    <row r="2291" spans="1:4" x14ac:dyDescent="0.2">
      <c r="A2291" s="16" t="str">
        <f>'Tulokset-K7'!$AP$10</f>
        <v>Päiviö Patrik</v>
      </c>
      <c r="B2291" s="16">
        <f>'Tulokset-K7'!$AQ$10</f>
        <v>201</v>
      </c>
      <c r="C2291" s="16">
        <f>'Tulokset-K7'!$AR$10</f>
        <v>0</v>
      </c>
      <c r="D2291" t="str">
        <f>'Tulokset-K7'!$AP$7</f>
        <v>GH</v>
      </c>
    </row>
    <row r="2292" spans="1:4" x14ac:dyDescent="0.2">
      <c r="A2292" s="16" t="str">
        <f>'Tulokset-K7'!$AP$11</f>
        <v>Hietarinne Klaus-Kristian</v>
      </c>
      <c r="B2292" s="16">
        <f>'Tulokset-K7'!$AQ$11</f>
        <v>226</v>
      </c>
      <c r="C2292" s="16">
        <f>'Tulokset-K7'!$AR$11</f>
        <v>2</v>
      </c>
      <c r="D2292" t="str">
        <f>'Tulokset-K7'!$AP$7</f>
        <v>GH</v>
      </c>
    </row>
    <row r="2293" spans="1:4" x14ac:dyDescent="0.2">
      <c r="A2293" s="16" t="str">
        <f>'Tulokset-K7'!$AP$12</f>
        <v>Mäenpää Jouni</v>
      </c>
      <c r="B2293" s="16">
        <f>'Tulokset-K7'!$AQ$12</f>
        <v>166</v>
      </c>
      <c r="C2293" s="16">
        <f>'Tulokset-K7'!$AR$12</f>
        <v>2</v>
      </c>
      <c r="D2293" t="str">
        <f>'Tulokset-K7'!$AP$7</f>
        <v>GH</v>
      </c>
    </row>
    <row r="2294" spans="1:4" x14ac:dyDescent="0.2">
      <c r="A2294" s="16" t="str">
        <f>'Tulokset-K7'!$AP$13</f>
        <v>Lahtinen Markus</v>
      </c>
      <c r="B2294" s="16">
        <f>'Tulokset-K7'!$AQ$13</f>
        <v>196</v>
      </c>
      <c r="C2294" s="16">
        <f>'Tulokset-K7'!$AR$13</f>
        <v>2</v>
      </c>
      <c r="D2294" t="str">
        <f>'Tulokset-K7'!$AP$7</f>
        <v>GH</v>
      </c>
    </row>
    <row r="2295" spans="1:4" x14ac:dyDescent="0.2">
      <c r="A2295" s="16" t="str">
        <f>'Tulokset-K7'!$AT$9</f>
        <v>Jähi Joonas</v>
      </c>
      <c r="B2295" s="16">
        <f>'Tulokset-K7'!$AU$9</f>
        <v>194</v>
      </c>
      <c r="C2295" s="16">
        <f>'Tulokset-K7'!$AV$9</f>
        <v>0</v>
      </c>
      <c r="D2295" t="str">
        <f>'Tulokset-K7'!$AT$7</f>
        <v>GB</v>
      </c>
    </row>
    <row r="2296" spans="1:4" x14ac:dyDescent="0.2">
      <c r="A2296" s="16" t="str">
        <f>'Tulokset-K7'!$AT$10</f>
        <v>Putkisto Teemu</v>
      </c>
      <c r="B2296" s="16">
        <f>'Tulokset-K7'!$AU$10</f>
        <v>224</v>
      </c>
      <c r="C2296" s="16">
        <f>'Tulokset-K7'!$AV$10</f>
        <v>2</v>
      </c>
      <c r="D2296" t="str">
        <f>'Tulokset-K7'!$AT$7</f>
        <v>GB</v>
      </c>
    </row>
    <row r="2297" spans="1:4" x14ac:dyDescent="0.2">
      <c r="A2297" s="16" t="str">
        <f>'Tulokset-K7'!$AT$11</f>
        <v>Saikkala Leevi</v>
      </c>
      <c r="B2297" s="16">
        <f>'Tulokset-K7'!$AU$11</f>
        <v>162</v>
      </c>
      <c r="C2297" s="16">
        <f>'Tulokset-K7'!$AV$11</f>
        <v>0</v>
      </c>
      <c r="D2297" t="str">
        <f>'Tulokset-K7'!$AT$7</f>
        <v>GB</v>
      </c>
    </row>
    <row r="2298" spans="1:4" x14ac:dyDescent="0.2">
      <c r="A2298" s="16" t="str">
        <f>'Tulokset-K7'!$AT$12</f>
        <v>Pajari Olli-Pekka</v>
      </c>
      <c r="B2298" s="16">
        <f>'Tulokset-K7'!$AU$12</f>
        <v>134</v>
      </c>
      <c r="C2298" s="16">
        <f>'Tulokset-K7'!$AV$12</f>
        <v>0</v>
      </c>
      <c r="D2298" t="str">
        <f>'Tulokset-K7'!$AT$7</f>
        <v>GB</v>
      </c>
    </row>
    <row r="2299" spans="1:4" x14ac:dyDescent="0.2">
      <c r="A2299" s="16" t="str">
        <f>'Tulokset-K7'!$AT$13</f>
        <v>Puharinen Pyry</v>
      </c>
      <c r="B2299" s="16">
        <f>'Tulokset-K7'!$AU$13</f>
        <v>160</v>
      </c>
      <c r="C2299" s="16">
        <f>'Tulokset-K7'!$AV$13</f>
        <v>0</v>
      </c>
      <c r="D2299" t="str">
        <f>'Tulokset-K7'!$AT$7</f>
        <v>GB</v>
      </c>
    </row>
    <row r="2300" spans="1:4" x14ac:dyDescent="0.2">
      <c r="A2300" s="16" t="str">
        <f>'Tulokset-K7'!$AP$20</f>
        <v>Lönnroth Patrik</v>
      </c>
      <c r="B2300" s="16">
        <f>'Tulokset-K7'!$AQ$20</f>
        <v>167</v>
      </c>
      <c r="C2300" s="16">
        <f>'Tulokset-K7'!$AR$20</f>
        <v>0</v>
      </c>
      <c r="D2300" t="str">
        <f>'Tulokset-K7'!$AP$18</f>
        <v>Mistral</v>
      </c>
    </row>
    <row r="2301" spans="1:4" x14ac:dyDescent="0.2">
      <c r="A2301" s="16" t="str">
        <f>'Tulokset-K7'!$AP$21</f>
        <v>Tukiainen Antti</v>
      </c>
      <c r="B2301" s="16">
        <f>'Tulokset-K7'!$AQ$21</f>
        <v>212</v>
      </c>
      <c r="C2301" s="16">
        <f>'Tulokset-K7'!$AR$21</f>
        <v>0</v>
      </c>
      <c r="D2301" t="str">
        <f>'Tulokset-K7'!$AP$18</f>
        <v>Mistral</v>
      </c>
    </row>
    <row r="2302" spans="1:4" x14ac:dyDescent="0.2">
      <c r="A2302" s="16" t="str">
        <f>'Tulokset-K7'!$AP$22</f>
        <v>Sinilaakso Jarmo</v>
      </c>
      <c r="B2302" s="16">
        <f>'Tulokset-K7'!$AQ$22</f>
        <v>200</v>
      </c>
      <c r="C2302" s="16">
        <f>'Tulokset-K7'!$AR$22</f>
        <v>2</v>
      </c>
      <c r="D2302" t="str">
        <f>'Tulokset-K7'!$AP$18</f>
        <v>Mistral</v>
      </c>
    </row>
    <row r="2303" spans="1:4" x14ac:dyDescent="0.2">
      <c r="A2303" s="16" t="str">
        <f>'Tulokset-K7'!$AP$23</f>
        <v>Kahila Otso</v>
      </c>
      <c r="B2303" s="16">
        <f>'Tulokset-K7'!$AQ$23</f>
        <v>192</v>
      </c>
      <c r="C2303" s="16">
        <f>'Tulokset-K7'!$AR$23</f>
        <v>2</v>
      </c>
      <c r="D2303" t="str">
        <f>'Tulokset-K7'!$AP$18</f>
        <v>Mistral</v>
      </c>
    </row>
    <row r="2304" spans="1:4" x14ac:dyDescent="0.2">
      <c r="A2304" s="16" t="str">
        <f>'Tulokset-K7'!$AP$24</f>
        <v>Lönnroth Magnus</v>
      </c>
      <c r="B2304" s="16">
        <f>'Tulokset-K7'!$AQ$24</f>
        <v>223</v>
      </c>
      <c r="C2304" s="16">
        <f>'Tulokset-K7'!$AR$24</f>
        <v>2</v>
      </c>
      <c r="D2304" t="str">
        <f>'Tulokset-K7'!$AP$18</f>
        <v>Mistral</v>
      </c>
    </row>
    <row r="2305" spans="1:4" x14ac:dyDescent="0.2">
      <c r="A2305" s="16" t="str">
        <f>'Tulokset-K7'!$AT$20</f>
        <v>Ranta Tony</v>
      </c>
      <c r="B2305" s="16">
        <f>'Tulokset-K7'!$AU$20</f>
        <v>194</v>
      </c>
      <c r="C2305" s="16">
        <f>'Tulokset-K7'!$AV$20</f>
        <v>2</v>
      </c>
      <c r="D2305" t="str">
        <f>'Tulokset-K7'!$AT$18</f>
        <v>TPS</v>
      </c>
    </row>
    <row r="2306" spans="1:4" x14ac:dyDescent="0.2">
      <c r="A2306" s="16" t="str">
        <f>'Tulokset-K7'!$AT$21</f>
        <v>Oksanen Jere</v>
      </c>
      <c r="B2306" s="16">
        <f>'Tulokset-K7'!$AU$21</f>
        <v>238</v>
      </c>
      <c r="C2306" s="16">
        <f>'Tulokset-K7'!$AV$21</f>
        <v>2</v>
      </c>
      <c r="D2306" t="str">
        <f>'Tulokset-K7'!$AT$18</f>
        <v>TPS</v>
      </c>
    </row>
    <row r="2307" spans="1:4" x14ac:dyDescent="0.2">
      <c r="A2307" s="16" t="str">
        <f>'Tulokset-K7'!$AT$22</f>
        <v>Oksman Karri</v>
      </c>
      <c r="B2307" s="16">
        <f>'Tulokset-K7'!$AU$22</f>
        <v>198</v>
      </c>
      <c r="C2307" s="16">
        <f>'Tulokset-K7'!$AV$22</f>
        <v>0</v>
      </c>
      <c r="D2307" t="str">
        <f>'Tulokset-K7'!$AT$18</f>
        <v>TPS</v>
      </c>
    </row>
    <row r="2308" spans="1:4" x14ac:dyDescent="0.2">
      <c r="A2308" s="16" t="str">
        <f>'Tulokset-K7'!$AT$23</f>
        <v>Marjakangas Jarno</v>
      </c>
      <c r="B2308" s="16">
        <f>'Tulokset-K7'!$AU$23</f>
        <v>162</v>
      </c>
      <c r="C2308" s="16">
        <f>'Tulokset-K7'!$AV$23</f>
        <v>0</v>
      </c>
      <c r="D2308" t="str">
        <f>'Tulokset-K7'!$AT$18</f>
        <v>TPS</v>
      </c>
    </row>
    <row r="2309" spans="1:4" x14ac:dyDescent="0.2">
      <c r="A2309" s="16" t="str">
        <f>'Tulokset-K7'!$AT$24</f>
        <v>Valaranta Samu</v>
      </c>
      <c r="B2309" s="16">
        <f>'Tulokset-K7'!$AU$24</f>
        <v>221</v>
      </c>
      <c r="C2309" s="16">
        <f>'Tulokset-K7'!$AV$24</f>
        <v>0</v>
      </c>
      <c r="D2309" t="str">
        <f>'Tulokset-K7'!$AT$18</f>
        <v>TPS</v>
      </c>
    </row>
    <row r="2310" spans="1:4" x14ac:dyDescent="0.2">
      <c r="A2310" s="16" t="str">
        <f>'Tulokset-K7'!$AP$31</f>
        <v>Taina Jari</v>
      </c>
      <c r="B2310" s="16">
        <f>'Tulokset-K7'!$AQ$31</f>
        <v>164</v>
      </c>
      <c r="C2310" s="16">
        <f>'Tulokset-K7'!$AR$31</f>
        <v>0</v>
      </c>
      <c r="D2310" t="str">
        <f>'Tulokset-K7'!$AP$29</f>
        <v>AllStars</v>
      </c>
    </row>
    <row r="2311" spans="1:4" x14ac:dyDescent="0.2">
      <c r="A2311" s="16" t="str">
        <f>'Tulokset-K7'!$AP$32</f>
        <v>Oksanen Mika</v>
      </c>
      <c r="B2311" s="16">
        <f>'Tulokset-K7'!$AQ$32</f>
        <v>215</v>
      </c>
      <c r="C2311" s="16">
        <f>'Tulokset-K7'!$AR$32</f>
        <v>2</v>
      </c>
      <c r="D2311" t="str">
        <f>'Tulokset-K7'!$AP$29</f>
        <v>AllStars</v>
      </c>
    </row>
    <row r="2312" spans="1:4" x14ac:dyDescent="0.2">
      <c r="A2312" s="16" t="str">
        <f>'Tulokset-K7'!$AP$33</f>
        <v>Susiluoto Sebastian</v>
      </c>
      <c r="B2312" s="16">
        <f>'Tulokset-K7'!$AQ$33</f>
        <v>188</v>
      </c>
      <c r="C2312" s="16">
        <f>'Tulokset-K7'!$AR$33</f>
        <v>0</v>
      </c>
      <c r="D2312" t="str">
        <f>'Tulokset-K7'!$AP$29</f>
        <v>AllStars</v>
      </c>
    </row>
    <row r="2313" spans="1:4" x14ac:dyDescent="0.2">
      <c r="A2313" s="16" t="str">
        <f>'Tulokset-K7'!$AP$34</f>
        <v>Veijanen Markku</v>
      </c>
      <c r="B2313" s="16">
        <f>'Tulokset-K7'!$AQ$34</f>
        <v>238</v>
      </c>
      <c r="C2313" s="16">
        <f>'Tulokset-K7'!$AR$34</f>
        <v>0</v>
      </c>
      <c r="D2313" t="str">
        <f>'Tulokset-K7'!$AP$29</f>
        <v>AllStars</v>
      </c>
    </row>
    <row r="2314" spans="1:4" x14ac:dyDescent="0.2">
      <c r="A2314" s="16" t="str">
        <f>'Tulokset-K7'!$AP$35</f>
        <v>Oksanen Niko</v>
      </c>
      <c r="B2314" s="16">
        <f>'Tulokset-K7'!$AQ$35</f>
        <v>224</v>
      </c>
      <c r="C2314" s="16">
        <f>'Tulokset-K7'!$AR$35</f>
        <v>2</v>
      </c>
      <c r="D2314" t="str">
        <f>'Tulokset-K7'!$AP$29</f>
        <v>AllStars</v>
      </c>
    </row>
    <row r="2315" spans="1:4" x14ac:dyDescent="0.2">
      <c r="A2315" s="16" t="str">
        <f>'Tulokset-K7'!$AT$31</f>
        <v>Tahvanainen Santtu</v>
      </c>
      <c r="B2315" s="16">
        <f>'Tulokset-K7'!$AU$31</f>
        <v>225</v>
      </c>
      <c r="C2315" s="16">
        <f>'Tulokset-K7'!$AV$31</f>
        <v>2</v>
      </c>
      <c r="D2315" t="str">
        <f>'Tulokset-K7'!$AT$29</f>
        <v>Bay</v>
      </c>
    </row>
    <row r="2316" spans="1:4" x14ac:dyDescent="0.2">
      <c r="A2316" s="16" t="str">
        <f>'Tulokset-K7'!$AT$32</f>
        <v>Ryhänen Teppo</v>
      </c>
      <c r="B2316" s="16">
        <f>'Tulokset-K7'!$AU$32</f>
        <v>199</v>
      </c>
      <c r="C2316" s="16">
        <f>'Tulokset-K7'!$AV$32</f>
        <v>0</v>
      </c>
      <c r="D2316" t="str">
        <f>'Tulokset-K7'!$AT$29</f>
        <v>Bay</v>
      </c>
    </row>
    <row r="2317" spans="1:4" x14ac:dyDescent="0.2">
      <c r="A2317" s="16" t="str">
        <f>'Tulokset-K7'!$AT$33</f>
        <v>Laine Henry</v>
      </c>
      <c r="B2317" s="16">
        <f>'Tulokset-K7'!$AU$33</f>
        <v>190</v>
      </c>
      <c r="C2317" s="16">
        <f>'Tulokset-K7'!$AV$33</f>
        <v>2</v>
      </c>
      <c r="D2317" t="str">
        <f>'Tulokset-K7'!$AT$29</f>
        <v>Bay</v>
      </c>
    </row>
    <row r="2318" spans="1:4" x14ac:dyDescent="0.2">
      <c r="A2318" s="16" t="str">
        <f>'Tulokset-K7'!$AT$34</f>
        <v>Ahokas Jesse</v>
      </c>
      <c r="B2318" s="16">
        <f>'Tulokset-K7'!$AU$34</f>
        <v>257</v>
      </c>
      <c r="C2318" s="16">
        <f>'Tulokset-K7'!$AV$34</f>
        <v>2</v>
      </c>
      <c r="D2318" t="str">
        <f>'Tulokset-K7'!$AT$29</f>
        <v>Bay</v>
      </c>
    </row>
    <row r="2319" spans="1:4" x14ac:dyDescent="0.2">
      <c r="A2319" s="16" t="str">
        <f>'Tulokset-K7'!$AT$35</f>
        <v>Tonteri Juhani</v>
      </c>
      <c r="B2319" s="16">
        <f>'Tulokset-K7'!$AU$35</f>
        <v>205</v>
      </c>
      <c r="C2319" s="16">
        <f>'Tulokset-K7'!$AV$35</f>
        <v>0</v>
      </c>
      <c r="D2319" t="str">
        <f>'Tulokset-K7'!$AT$29</f>
        <v>Bay</v>
      </c>
    </row>
    <row r="2320" spans="1:4" x14ac:dyDescent="0.2">
      <c r="A2320" s="16" t="str">
        <f>'Tulokset-K7'!$AP$42</f>
        <v>Hilokoski Karo</v>
      </c>
      <c r="B2320" s="16">
        <f>'Tulokset-K7'!$AQ$42</f>
        <v>190</v>
      </c>
      <c r="C2320" s="16">
        <f>'Tulokset-K7'!$AR$42</f>
        <v>0</v>
      </c>
      <c r="D2320" t="str">
        <f>'Tulokset-K7'!$AP$40</f>
        <v>Patteri</v>
      </c>
    </row>
    <row r="2321" spans="1:4" x14ac:dyDescent="0.2">
      <c r="A2321" s="16" t="str">
        <f>'Tulokset-K7'!$AP$43</f>
        <v>Palermaa Osku</v>
      </c>
      <c r="B2321" s="16">
        <f>'Tulokset-K7'!$AQ$43</f>
        <v>173</v>
      </c>
      <c r="C2321" s="16">
        <f>'Tulokset-K7'!$AR$43</f>
        <v>0</v>
      </c>
      <c r="D2321" t="str">
        <f>'Tulokset-K7'!$AP$40</f>
        <v>Patteri</v>
      </c>
    </row>
    <row r="2322" spans="1:4" x14ac:dyDescent="0.2">
      <c r="A2322" s="16" t="str">
        <f>'Tulokset-K7'!$AP$44</f>
        <v>Javanainen Sami</v>
      </c>
      <c r="B2322" s="16">
        <f>'Tulokset-K7'!$AQ$44</f>
        <v>224</v>
      </c>
      <c r="C2322" s="16">
        <f>'Tulokset-K7'!$AR$44</f>
        <v>2</v>
      </c>
      <c r="D2322" t="str">
        <f>'Tulokset-K7'!$AP$40</f>
        <v>Patteri</v>
      </c>
    </row>
    <row r="2323" spans="1:4" x14ac:dyDescent="0.2">
      <c r="A2323" s="16" t="str">
        <f>'Tulokset-K7'!$AP$45</f>
        <v>Laine Jussi</v>
      </c>
      <c r="B2323" s="16">
        <f>'Tulokset-K7'!$AQ$45</f>
        <v>236</v>
      </c>
      <c r="C2323" s="16">
        <f>'Tulokset-K7'!$AR$45</f>
        <v>2</v>
      </c>
      <c r="D2323" t="str">
        <f>'Tulokset-K7'!$AP$40</f>
        <v>Patteri</v>
      </c>
    </row>
    <row r="2324" spans="1:4" x14ac:dyDescent="0.2">
      <c r="A2324" s="16" t="str">
        <f>'Tulokset-K7'!$AP$46</f>
        <v>Konttila Saku</v>
      </c>
      <c r="B2324" s="16">
        <f>'Tulokset-K7'!$AQ$46</f>
        <v>222</v>
      </c>
      <c r="C2324" s="16">
        <f>'Tulokset-K7'!$AR$46</f>
        <v>2</v>
      </c>
      <c r="D2324" t="str">
        <f>'Tulokset-K7'!$AP$40</f>
        <v>Patteri</v>
      </c>
    </row>
    <row r="2325" spans="1:4" x14ac:dyDescent="0.2">
      <c r="A2325" s="16" t="str">
        <f>'Tulokset-K7'!$AT$42</f>
        <v>Käyhkö Tomas</v>
      </c>
      <c r="B2325" s="16">
        <f>'Tulokset-K7'!$AU$42</f>
        <v>238</v>
      </c>
      <c r="C2325" s="16">
        <f>'Tulokset-K7'!$AV$42</f>
        <v>2</v>
      </c>
      <c r="D2325" t="str">
        <f>'Tulokset-K7'!$AT$40</f>
        <v>Mainarit</v>
      </c>
    </row>
    <row r="2326" spans="1:4" x14ac:dyDescent="0.2">
      <c r="A2326" s="16" t="str">
        <f>'Tulokset-K7'!$AT$43</f>
        <v>Juutilainen Lenni</v>
      </c>
      <c r="B2326" s="16">
        <f>'Tulokset-K7'!$AU$43</f>
        <v>202</v>
      </c>
      <c r="C2326" s="16">
        <f>'Tulokset-K7'!$AV$43</f>
        <v>2</v>
      </c>
      <c r="D2326" t="str">
        <f>'Tulokset-K7'!$AT$40</f>
        <v>Mainarit</v>
      </c>
    </row>
    <row r="2327" spans="1:4" x14ac:dyDescent="0.2">
      <c r="A2327" s="16" t="str">
        <f>'Tulokset-K7'!$AT$44</f>
        <v>Väänänen Luukas</v>
      </c>
      <c r="B2327" s="16">
        <f>'Tulokset-K7'!$AU$44</f>
        <v>185</v>
      </c>
      <c r="C2327" s="16">
        <f>'Tulokset-K7'!$AV$44</f>
        <v>0</v>
      </c>
      <c r="D2327" t="str">
        <f>'Tulokset-K7'!$AT$40</f>
        <v>Mainarit</v>
      </c>
    </row>
    <row r="2328" spans="1:4" x14ac:dyDescent="0.2">
      <c r="A2328" s="16" t="str">
        <f>'Tulokset-K7'!$AT$45</f>
        <v>Hirvonen Mikko</v>
      </c>
      <c r="B2328" s="16">
        <f>'Tulokset-K7'!$AU$45</f>
        <v>199</v>
      </c>
      <c r="C2328" s="16">
        <f>'Tulokset-K7'!$AV$45</f>
        <v>0</v>
      </c>
      <c r="D2328" t="str">
        <f>'Tulokset-K7'!$AT$40</f>
        <v>Mainarit</v>
      </c>
    </row>
    <row r="2329" spans="1:4" x14ac:dyDescent="0.2">
      <c r="A2329" s="16" t="str">
        <f>'Tulokset-K7'!$AT$46</f>
        <v>Jehkinen Joonas</v>
      </c>
      <c r="B2329" s="16">
        <f>'Tulokset-K7'!$AU$46</f>
        <v>205</v>
      </c>
      <c r="C2329" s="16">
        <f>'Tulokset-K7'!$AV$46</f>
        <v>0</v>
      </c>
      <c r="D2329" t="str">
        <f>'Tulokset-K7'!$AT$40</f>
        <v>Mainarit</v>
      </c>
    </row>
    <row r="2330" spans="1:4" x14ac:dyDescent="0.2">
      <c r="A2330" s="16" t="str">
        <f>'Tulokset-K7'!$AP$53</f>
        <v>Häggman Ville</v>
      </c>
      <c r="B2330" s="16">
        <f>'Tulokset-K7'!$AQ$53</f>
        <v>207</v>
      </c>
      <c r="C2330" s="16">
        <f>'Tulokset-K7'!$AR$53</f>
        <v>2</v>
      </c>
      <c r="D2330" t="str">
        <f>'Tulokset-K7'!$AP$51</f>
        <v>TKK</v>
      </c>
    </row>
    <row r="2331" spans="1:4" x14ac:dyDescent="0.2">
      <c r="A2331" s="16" t="str">
        <f>'Tulokset-K7'!$AP$54</f>
        <v>Kivioja Lauri</v>
      </c>
      <c r="B2331" s="16">
        <f>'Tulokset-K7'!$AQ$54</f>
        <v>175</v>
      </c>
      <c r="C2331" s="16">
        <f>'Tulokset-K7'!$AR$54</f>
        <v>2</v>
      </c>
      <c r="D2331" t="str">
        <f>'Tulokset-K7'!$AP$51</f>
        <v>TKK</v>
      </c>
    </row>
    <row r="2332" spans="1:4" x14ac:dyDescent="0.2">
      <c r="A2332" s="16" t="str">
        <f>'Tulokset-K7'!$AP$55</f>
        <v>Lahti Markus</v>
      </c>
      <c r="B2332" s="16">
        <f>'Tulokset-K7'!$AQ$55</f>
        <v>182</v>
      </c>
      <c r="C2332" s="16">
        <f>'Tulokset-K7'!$AR$55</f>
        <v>0</v>
      </c>
      <c r="D2332" t="str">
        <f>'Tulokset-K7'!$AP$51</f>
        <v>TKK</v>
      </c>
    </row>
    <row r="2333" spans="1:4" x14ac:dyDescent="0.2">
      <c r="A2333" s="16" t="str">
        <f>'Tulokset-K7'!$AP$56</f>
        <v>Salonen Petteri</v>
      </c>
      <c r="B2333" s="16">
        <f>'Tulokset-K7'!$AQ$56</f>
        <v>238</v>
      </c>
      <c r="C2333" s="16">
        <f>'Tulokset-K7'!$AR$56</f>
        <v>2</v>
      </c>
      <c r="D2333" t="str">
        <f>'Tulokset-K7'!$AP$51</f>
        <v>TKK</v>
      </c>
    </row>
    <row r="2334" spans="1:4" x14ac:dyDescent="0.2">
      <c r="A2334" s="16" t="str">
        <f>'Tulokset-K7'!$AP$57</f>
        <v>Lahti Jarno</v>
      </c>
      <c r="B2334" s="16">
        <f>'Tulokset-K7'!$AQ$57</f>
        <v>194</v>
      </c>
      <c r="C2334" s="16">
        <f>'Tulokset-K7'!$AR$57</f>
        <v>0</v>
      </c>
      <c r="D2334" t="str">
        <f>'Tulokset-K7'!$AP$51</f>
        <v>TKK</v>
      </c>
    </row>
    <row r="2335" spans="1:4" x14ac:dyDescent="0.2">
      <c r="A2335" s="16" t="str">
        <f>'Tulokset-K7'!$AT$53</f>
        <v>Salin Sami</v>
      </c>
      <c r="B2335" s="16">
        <f>'Tulokset-K7'!$AU$53</f>
        <v>177</v>
      </c>
      <c r="C2335" s="16">
        <f>'Tulokset-K7'!$AV$53</f>
        <v>0</v>
      </c>
      <c r="D2335" t="str">
        <f>'Tulokset-K7'!$AT$51</f>
        <v>RäMe</v>
      </c>
    </row>
    <row r="2336" spans="1:4" x14ac:dyDescent="0.2">
      <c r="A2336" s="16" t="str">
        <f>'Tulokset-K7'!$AT$54</f>
        <v>Lindholm Jesse</v>
      </c>
      <c r="B2336" s="16">
        <f>'Tulokset-K7'!$AU$54</f>
        <v>170</v>
      </c>
      <c r="C2336" s="16">
        <f>'Tulokset-K7'!$AV$54</f>
        <v>0</v>
      </c>
      <c r="D2336" t="str">
        <f>'Tulokset-K7'!$AT$51</f>
        <v>RäMe</v>
      </c>
    </row>
    <row r="2337" spans="1:4" x14ac:dyDescent="0.2">
      <c r="A2337" s="16" t="str">
        <f>'Tulokset-K7'!$AT$55</f>
        <v>Huusko Kalle</v>
      </c>
      <c r="B2337" s="16">
        <f>'Tulokset-K7'!$AU$55</f>
        <v>217</v>
      </c>
      <c r="C2337" s="16">
        <f>'Tulokset-K7'!$AV$55</f>
        <v>2</v>
      </c>
      <c r="D2337" t="str">
        <f>'Tulokset-K7'!$AT$51</f>
        <v>RäMe</v>
      </c>
    </row>
    <row r="2338" spans="1:4" x14ac:dyDescent="0.2">
      <c r="A2338" s="16" t="str">
        <f>'Tulokset-K7'!$AT$56</f>
        <v>Hyrkkö Eemil</v>
      </c>
      <c r="B2338" s="16">
        <f>'Tulokset-K7'!$AU$56</f>
        <v>153</v>
      </c>
      <c r="C2338" s="16">
        <f>'Tulokset-K7'!$AV$56</f>
        <v>0</v>
      </c>
      <c r="D2338" t="str">
        <f>'Tulokset-K7'!$AT$51</f>
        <v>RäMe</v>
      </c>
    </row>
    <row r="2339" spans="1:4" x14ac:dyDescent="0.2">
      <c r="A2339" s="16" t="str">
        <f>'Tulokset-K7'!$AT$57</f>
        <v>Halme Ari</v>
      </c>
      <c r="B2339" s="16">
        <f>'Tulokset-K7'!$AU$57</f>
        <v>235</v>
      </c>
      <c r="C2339" s="16">
        <f>'Tulokset-K7'!$AV$57</f>
        <v>2</v>
      </c>
      <c r="D2339" t="str">
        <f>'Tulokset-K7'!$AT$51</f>
        <v>RäMe</v>
      </c>
    </row>
    <row r="2340" spans="1:4" x14ac:dyDescent="0.2">
      <c r="A2340" s="16" t="str">
        <f>'Tulokset-K7'!$AP$64</f>
        <v>Hyytiä Tatu</v>
      </c>
      <c r="B2340" s="16">
        <f>'Tulokset-K7'!$AQ$64</f>
        <v>151</v>
      </c>
      <c r="C2340" s="16">
        <f>'Tulokset-K7'!$AR$64</f>
        <v>0</v>
      </c>
      <c r="D2340" t="str">
        <f>'Tulokset-K7'!$AP$62</f>
        <v>WRB</v>
      </c>
    </row>
    <row r="2341" spans="1:4" x14ac:dyDescent="0.2">
      <c r="A2341" s="16" t="str">
        <f>'Tulokset-K7'!$AP$65</f>
        <v>Olsson Nico</v>
      </c>
      <c r="B2341" s="16">
        <f>'Tulokset-K7'!$AQ$65</f>
        <v>210</v>
      </c>
      <c r="C2341" s="16">
        <f>'Tulokset-K7'!$AR$65</f>
        <v>2</v>
      </c>
      <c r="D2341" t="str">
        <f>'Tulokset-K7'!$AP$62</f>
        <v>WRB</v>
      </c>
    </row>
    <row r="2342" spans="1:4" x14ac:dyDescent="0.2">
      <c r="A2342" s="16" t="str">
        <f>'Tulokset-K7'!$AP$66</f>
        <v>Tuomela Henri</v>
      </c>
      <c r="B2342" s="16">
        <f>'Tulokset-K7'!$AQ$66</f>
        <v>146</v>
      </c>
      <c r="C2342" s="16">
        <f>'Tulokset-K7'!$AR$66</f>
        <v>0</v>
      </c>
      <c r="D2342" t="str">
        <f>'Tulokset-K7'!$AP$62</f>
        <v>WRB</v>
      </c>
    </row>
    <row r="2343" spans="1:4" x14ac:dyDescent="0.2">
      <c r="A2343" s="16" t="str">
        <f>'Tulokset-K7'!$AP$67</f>
        <v>Tissarinen Simon</v>
      </c>
      <c r="B2343" s="16">
        <f>'Tulokset-K7'!$AQ$67</f>
        <v>235</v>
      </c>
      <c r="C2343" s="16">
        <f>'Tulokset-K7'!$AR$67</f>
        <v>2</v>
      </c>
      <c r="D2343" t="str">
        <f>'Tulokset-K7'!$AP$62</f>
        <v>WRB</v>
      </c>
    </row>
    <row r="2344" spans="1:4" x14ac:dyDescent="0.2">
      <c r="A2344" s="16" t="str">
        <f>'Tulokset-K7'!$AP$68</f>
        <v>Kivelä Riku-Petteri</v>
      </c>
      <c r="B2344" s="16">
        <f>'Tulokset-K7'!$AQ$68</f>
        <v>236</v>
      </c>
      <c r="C2344" s="16">
        <f>'Tulokset-K7'!$AR$68</f>
        <v>2</v>
      </c>
      <c r="D2344" t="str">
        <f>'Tulokset-K7'!$AP$62</f>
        <v>WRB</v>
      </c>
    </row>
    <row r="2345" spans="1:4" x14ac:dyDescent="0.2">
      <c r="A2345" s="16" t="str">
        <f>'Tulokset-K7'!$AT$64</f>
        <v>Pirhonen Jarkko</v>
      </c>
      <c r="B2345" s="16">
        <f>'Tulokset-K7'!$AU$64</f>
        <v>221</v>
      </c>
      <c r="C2345" s="16">
        <f>'Tulokset-K7'!$AV$64</f>
        <v>2</v>
      </c>
      <c r="D2345" t="str">
        <f>'Tulokset-K7'!$AT$62</f>
        <v>BcStory</v>
      </c>
    </row>
    <row r="2346" spans="1:4" x14ac:dyDescent="0.2">
      <c r="A2346" s="16" t="str">
        <f>'Tulokset-K7'!$AT$65</f>
        <v>Haldén Niko</v>
      </c>
      <c r="B2346" s="16">
        <f>'Tulokset-K7'!$AU$65</f>
        <v>184</v>
      </c>
      <c r="C2346" s="16">
        <f>'Tulokset-K7'!$AV$65</f>
        <v>0</v>
      </c>
      <c r="D2346" t="str">
        <f>'Tulokset-K7'!$AT$62</f>
        <v>BcStory</v>
      </c>
    </row>
    <row r="2347" spans="1:4" x14ac:dyDescent="0.2">
      <c r="A2347" s="16" t="str">
        <f>'Tulokset-K7'!$AT$66</f>
        <v>Keskiruokanen Markus</v>
      </c>
      <c r="B2347" s="16">
        <f>'Tulokset-K7'!$AU$66</f>
        <v>236</v>
      </c>
      <c r="C2347" s="16">
        <f>'Tulokset-K7'!$AV$66</f>
        <v>2</v>
      </c>
      <c r="D2347" t="str">
        <f>'Tulokset-K7'!$AT$62</f>
        <v>BcStory</v>
      </c>
    </row>
    <row r="2348" spans="1:4" x14ac:dyDescent="0.2">
      <c r="A2348" s="16" t="str">
        <f>'Tulokset-K7'!$AT$67</f>
        <v>Salomaa Kaaron</v>
      </c>
      <c r="B2348" s="16">
        <f>'Tulokset-K7'!$AU$67</f>
        <v>182</v>
      </c>
      <c r="C2348" s="16">
        <f>'Tulokset-K7'!$AV$67</f>
        <v>0</v>
      </c>
      <c r="D2348" t="str">
        <f>'Tulokset-K7'!$AT$62</f>
        <v>BcStory</v>
      </c>
    </row>
    <row r="2349" spans="1:4" ht="13.5" thickBot="1" x14ac:dyDescent="0.25">
      <c r="A2349" s="25" t="str">
        <f>'Tulokset-K7'!$AT$68</f>
        <v>Juutilainen Santtu</v>
      </c>
      <c r="B2349" s="25">
        <f>'Tulokset-K7'!$AU$68</f>
        <v>164</v>
      </c>
      <c r="C2349" s="25">
        <f>'Tulokset-K7'!$AV$68</f>
        <v>0</v>
      </c>
      <c r="D2349" s="24" t="str">
        <f>'Tulokset-K7'!$AT$62</f>
        <v>BcStory</v>
      </c>
    </row>
    <row r="2350" spans="1:4" x14ac:dyDescent="0.2">
      <c r="A2350" s="16" t="str">
        <f>'Tulokset-K8'!$B$9</f>
        <v>Mukkula Rami</v>
      </c>
      <c r="B2350" s="16">
        <f>'Tulokset-K8'!$C$9</f>
        <v>179</v>
      </c>
      <c r="C2350" s="16">
        <f>'Tulokset-K8'!$D$9</f>
        <v>2</v>
      </c>
      <c r="D2350" t="str">
        <f>'Tulokset-K8'!$B$7</f>
        <v>AllStars</v>
      </c>
    </row>
    <row r="2351" spans="1:4" x14ac:dyDescent="0.2">
      <c r="A2351" s="16" t="str">
        <f>'Tulokset-K8'!$B$10</f>
        <v>Oksanen Mika</v>
      </c>
      <c r="B2351" s="16">
        <f>'Tulokset-K8'!$C$10</f>
        <v>226</v>
      </c>
      <c r="C2351" s="16">
        <f>'Tulokset-K8'!$D$10</f>
        <v>2</v>
      </c>
      <c r="D2351" t="str">
        <f>'Tulokset-K8'!$B$7</f>
        <v>AllStars</v>
      </c>
    </row>
    <row r="2352" spans="1:4" x14ac:dyDescent="0.2">
      <c r="A2352" s="16" t="str">
        <f>'Tulokset-K8'!$B$11</f>
        <v>Susiluoto Sebastian</v>
      </c>
      <c r="B2352" s="16">
        <f>'Tulokset-K8'!$C$11</f>
        <v>174</v>
      </c>
      <c r="C2352" s="16">
        <f>'Tulokset-K8'!$D$11</f>
        <v>0</v>
      </c>
      <c r="D2352" t="str">
        <f>'Tulokset-K8'!$B$7</f>
        <v>AllStars</v>
      </c>
    </row>
    <row r="2353" spans="1:4" x14ac:dyDescent="0.2">
      <c r="A2353" s="16" t="str">
        <f>'Tulokset-K8'!$B$12</f>
        <v>Veijanen Markku</v>
      </c>
      <c r="B2353" s="16">
        <f>'Tulokset-K8'!$C$12</f>
        <v>209</v>
      </c>
      <c r="C2353" s="16">
        <f>'Tulokset-K8'!$D$12</f>
        <v>0</v>
      </c>
      <c r="D2353" t="str">
        <f>'Tulokset-K8'!$B$7</f>
        <v>AllStars</v>
      </c>
    </row>
    <row r="2354" spans="1:4" x14ac:dyDescent="0.2">
      <c r="A2354" s="16" t="str">
        <f>'Tulokset-K8'!$B$13</f>
        <v>Oksanen Niko</v>
      </c>
      <c r="B2354" s="16">
        <f>'Tulokset-K8'!$C$13</f>
        <v>254</v>
      </c>
      <c r="C2354" s="16">
        <f>'Tulokset-K8'!$D$13</f>
        <v>2</v>
      </c>
      <c r="D2354" t="str">
        <f>'Tulokset-K8'!$B$7</f>
        <v>AllStars</v>
      </c>
    </row>
    <row r="2355" spans="1:4" x14ac:dyDescent="0.2">
      <c r="A2355" s="16" t="str">
        <f>'Tulokset-K8'!$F$9</f>
        <v>Hyytiä Tatu</v>
      </c>
      <c r="B2355" s="16">
        <f>'Tulokset-K8'!$G$9</f>
        <v>177</v>
      </c>
      <c r="C2355" s="16">
        <f>'Tulokset-K8'!$H$9</f>
        <v>0</v>
      </c>
      <c r="D2355" t="str">
        <f>'Tulokset-K8'!$F$7</f>
        <v>WRB</v>
      </c>
    </row>
    <row r="2356" spans="1:4" x14ac:dyDescent="0.2">
      <c r="A2356" s="16" t="str">
        <f>'Tulokset-K8'!$F$10</f>
        <v>Olsson Nico</v>
      </c>
      <c r="B2356" s="16">
        <f>'Tulokset-K8'!$G$10</f>
        <v>179</v>
      </c>
      <c r="C2356" s="16">
        <f>'Tulokset-K8'!$H$10</f>
        <v>0</v>
      </c>
      <c r="D2356" t="str">
        <f>'Tulokset-K8'!$F$7</f>
        <v>WRB</v>
      </c>
    </row>
    <row r="2357" spans="1:4" x14ac:dyDescent="0.2">
      <c r="A2357" s="16" t="str">
        <f>'Tulokset-K8'!$F$11</f>
        <v>Röyttä Marko</v>
      </c>
      <c r="B2357" s="16">
        <f>'Tulokset-K8'!$G$11</f>
        <v>213</v>
      </c>
      <c r="C2357" s="16">
        <f>'Tulokset-K8'!$H$11</f>
        <v>2</v>
      </c>
      <c r="D2357" t="str">
        <f>'Tulokset-K8'!$F$7</f>
        <v>WRB</v>
      </c>
    </row>
    <row r="2358" spans="1:4" x14ac:dyDescent="0.2">
      <c r="A2358" s="16" t="str">
        <f>'Tulokset-K8'!$F$12</f>
        <v>Tissarinen Simon</v>
      </c>
      <c r="B2358" s="16">
        <f>'Tulokset-K8'!$G$12</f>
        <v>233</v>
      </c>
      <c r="C2358" s="16">
        <f>'Tulokset-K8'!$H$12</f>
        <v>2</v>
      </c>
      <c r="D2358" t="str">
        <f>'Tulokset-K8'!$F$7</f>
        <v>WRB</v>
      </c>
    </row>
    <row r="2359" spans="1:4" x14ac:dyDescent="0.2">
      <c r="A2359" s="16" t="str">
        <f>'Tulokset-K8'!$F$13</f>
        <v>Kivelä Riku-Petteri</v>
      </c>
      <c r="B2359" s="16">
        <f>'Tulokset-K8'!$G$13</f>
        <v>232</v>
      </c>
      <c r="C2359" s="16">
        <f>'Tulokset-K8'!$H$13</f>
        <v>0</v>
      </c>
      <c r="D2359" t="str">
        <f>'Tulokset-K8'!$F$7</f>
        <v>WRB</v>
      </c>
    </row>
    <row r="2360" spans="1:4" x14ac:dyDescent="0.2">
      <c r="A2360" s="16" t="str">
        <f>'Tulokset-K8'!$B$20</f>
        <v>Jähi Joonas</v>
      </c>
      <c r="B2360" s="16">
        <f>'Tulokset-K8'!$C$20</f>
        <v>199</v>
      </c>
      <c r="C2360" s="16">
        <f>'Tulokset-K8'!$D$20</f>
        <v>0</v>
      </c>
      <c r="D2360" t="str">
        <f>'Tulokset-K8'!$B$18</f>
        <v>GB</v>
      </c>
    </row>
    <row r="2361" spans="1:4" x14ac:dyDescent="0.2">
      <c r="A2361" s="16" t="str">
        <f>'Tulokset-K8'!$B$21</f>
        <v>Putkisto Teemu</v>
      </c>
      <c r="B2361" s="16">
        <f>'Tulokset-K8'!$C$21</f>
        <v>182</v>
      </c>
      <c r="C2361" s="16">
        <f>'Tulokset-K8'!$D$21</f>
        <v>2</v>
      </c>
      <c r="D2361" t="str">
        <f>'Tulokset-K8'!$B$18</f>
        <v>GB</v>
      </c>
    </row>
    <row r="2362" spans="1:4" x14ac:dyDescent="0.2">
      <c r="A2362" s="16" t="str">
        <f>'Tulokset-K8'!$B$22</f>
        <v>Saikkala Leevi</v>
      </c>
      <c r="B2362" s="16">
        <f>'Tulokset-K8'!$C$22</f>
        <v>238</v>
      </c>
      <c r="C2362" s="16">
        <f>'Tulokset-K8'!$D$22</f>
        <v>2</v>
      </c>
      <c r="D2362" t="str">
        <f>'Tulokset-K8'!$B$18</f>
        <v>GB</v>
      </c>
    </row>
    <row r="2363" spans="1:4" x14ac:dyDescent="0.2">
      <c r="A2363" s="16" t="str">
        <f>'Tulokset-K8'!$B$23</f>
        <v>Pajari Olli-Pekka</v>
      </c>
      <c r="B2363" s="16">
        <f>'Tulokset-K8'!$C$23</f>
        <v>239</v>
      </c>
      <c r="C2363" s="16">
        <f>'Tulokset-K8'!$D$23</f>
        <v>2</v>
      </c>
      <c r="D2363" t="str">
        <f>'Tulokset-K8'!$B$18</f>
        <v>GB</v>
      </c>
    </row>
    <row r="2364" spans="1:4" x14ac:dyDescent="0.2">
      <c r="A2364" s="16" t="str">
        <f>'Tulokset-K8'!$B$24</f>
        <v>Puharinen Pyry</v>
      </c>
      <c r="B2364" s="16">
        <f>'Tulokset-K8'!$C$24</f>
        <v>233</v>
      </c>
      <c r="C2364" s="16">
        <f>'Tulokset-K8'!$D$24</f>
        <v>2</v>
      </c>
      <c r="D2364" t="str">
        <f>'Tulokset-K8'!$B$18</f>
        <v>GB</v>
      </c>
    </row>
    <row r="2365" spans="1:4" x14ac:dyDescent="0.2">
      <c r="A2365" s="16" t="str">
        <f>'Tulokset-K8'!$F$20</f>
        <v>Salin Sami</v>
      </c>
      <c r="B2365" s="16">
        <f>'Tulokset-K8'!$G$20</f>
        <v>224</v>
      </c>
      <c r="C2365" s="16">
        <f>'Tulokset-K8'!$H$20</f>
        <v>2</v>
      </c>
      <c r="D2365" t="str">
        <f>'Tulokset-K8'!$F$18</f>
        <v>RäMe</v>
      </c>
    </row>
    <row r="2366" spans="1:4" x14ac:dyDescent="0.2">
      <c r="A2366" s="16" t="str">
        <f>'Tulokset-K8'!$F$21</f>
        <v>Lindholm Jesse</v>
      </c>
      <c r="B2366" s="16">
        <f>'Tulokset-K8'!$G$21</f>
        <v>175</v>
      </c>
      <c r="C2366" s="16">
        <f>'Tulokset-K8'!$H$21</f>
        <v>0</v>
      </c>
      <c r="D2366" t="str">
        <f>'Tulokset-K8'!$F$18</f>
        <v>RäMe</v>
      </c>
    </row>
    <row r="2367" spans="1:4" x14ac:dyDescent="0.2">
      <c r="A2367" s="16" t="str">
        <f>'Tulokset-K8'!$F$22</f>
        <v>Huusko Kalle</v>
      </c>
      <c r="B2367" s="16">
        <f>'Tulokset-K8'!$G$22</f>
        <v>143</v>
      </c>
      <c r="C2367" s="16">
        <f>'Tulokset-K8'!$H$22</f>
        <v>0</v>
      </c>
      <c r="D2367" t="str">
        <f>'Tulokset-K8'!$F$18</f>
        <v>RäMe</v>
      </c>
    </row>
    <row r="2368" spans="1:4" x14ac:dyDescent="0.2">
      <c r="A2368" s="16" t="str">
        <f>'Tulokset-K8'!$F$23</f>
        <v>Hyrkkö Eemil</v>
      </c>
      <c r="B2368" s="16">
        <f>'Tulokset-K8'!$G$23</f>
        <v>183</v>
      </c>
      <c r="C2368" s="16">
        <f>'Tulokset-K8'!$H$23</f>
        <v>0</v>
      </c>
      <c r="D2368" t="str">
        <f>'Tulokset-K8'!$F$18</f>
        <v>RäMe</v>
      </c>
    </row>
    <row r="2369" spans="1:4" x14ac:dyDescent="0.2">
      <c r="A2369" s="16" t="str">
        <f>'Tulokset-K8'!$F$24</f>
        <v>Juselius Matti</v>
      </c>
      <c r="B2369" s="16">
        <f>'Tulokset-K8'!$G$24</f>
        <v>171</v>
      </c>
      <c r="C2369" s="16">
        <f>'Tulokset-K8'!$H$24</f>
        <v>0</v>
      </c>
      <c r="D2369" t="str">
        <f>'Tulokset-K8'!$F$18</f>
        <v>RäMe</v>
      </c>
    </row>
    <row r="2370" spans="1:4" x14ac:dyDescent="0.2">
      <c r="A2370" s="16" t="str">
        <f>'Tulokset-K8'!$B$31</f>
        <v>Käyhkö Tomas</v>
      </c>
      <c r="B2370" s="16">
        <f>'Tulokset-K8'!$C$31</f>
        <v>257</v>
      </c>
      <c r="C2370" s="16">
        <f>'Tulokset-K8'!$D$31</f>
        <v>2</v>
      </c>
      <c r="D2370" t="str">
        <f>'Tulokset-K8'!$B$29</f>
        <v>Mainarit</v>
      </c>
    </row>
    <row r="2371" spans="1:4" x14ac:dyDescent="0.2">
      <c r="A2371" s="16" t="str">
        <f>'Tulokset-K8'!$B$32</f>
        <v>Juutilainen Lenni</v>
      </c>
      <c r="B2371" s="16">
        <f>'Tulokset-K8'!$C$32</f>
        <v>212</v>
      </c>
      <c r="C2371" s="16">
        <f>'Tulokset-K8'!$D$32</f>
        <v>2</v>
      </c>
      <c r="D2371" t="str">
        <f>'Tulokset-K8'!$B$29</f>
        <v>Mainarit</v>
      </c>
    </row>
    <row r="2372" spans="1:4" x14ac:dyDescent="0.2">
      <c r="A2372" s="16" t="str">
        <f>'Tulokset-K8'!$B$33</f>
        <v>Väänänen Luukas</v>
      </c>
      <c r="B2372" s="16">
        <f>'Tulokset-K8'!$C$33</f>
        <v>203</v>
      </c>
      <c r="C2372" s="16">
        <f>'Tulokset-K8'!$D$33</f>
        <v>0</v>
      </c>
      <c r="D2372" t="str">
        <f>'Tulokset-K8'!$B$29</f>
        <v>Mainarit</v>
      </c>
    </row>
    <row r="2373" spans="1:4" x14ac:dyDescent="0.2">
      <c r="A2373" s="16" t="str">
        <f>'Tulokset-K8'!$B$34</f>
        <v>Rissanen Juho</v>
      </c>
      <c r="B2373" s="16">
        <f>'Tulokset-K8'!$C$34</f>
        <v>203</v>
      </c>
      <c r="C2373" s="16">
        <f>'Tulokset-K8'!$D$34</f>
        <v>0</v>
      </c>
      <c r="D2373" t="str">
        <f>'Tulokset-K8'!$B$29</f>
        <v>Mainarit</v>
      </c>
    </row>
    <row r="2374" spans="1:4" x14ac:dyDescent="0.2">
      <c r="A2374" s="16" t="str">
        <f>'Tulokset-K8'!$B$35</f>
        <v>Jehkinen Joonas</v>
      </c>
      <c r="B2374" s="16">
        <f>'Tulokset-K8'!$C$35</f>
        <v>246</v>
      </c>
      <c r="C2374" s="16">
        <f>'Tulokset-K8'!$D$35</f>
        <v>2</v>
      </c>
      <c r="D2374" t="str">
        <f>'Tulokset-K8'!$B$29</f>
        <v>Mainarit</v>
      </c>
    </row>
    <row r="2375" spans="1:4" x14ac:dyDescent="0.2">
      <c r="A2375" s="16" t="str">
        <f>'Tulokset-K8'!$F$31</f>
        <v>Pirhonen Jarkko</v>
      </c>
      <c r="B2375" s="16">
        <f>'Tulokset-K8'!$G$31</f>
        <v>153</v>
      </c>
      <c r="C2375" s="16">
        <f>'Tulokset-K8'!$H$31</f>
        <v>0</v>
      </c>
      <c r="D2375" t="str">
        <f>'Tulokset-K8'!$F$29</f>
        <v>BcStory</v>
      </c>
    </row>
    <row r="2376" spans="1:4" x14ac:dyDescent="0.2">
      <c r="A2376" s="16" t="str">
        <f>'Tulokset-K8'!$F$32</f>
        <v>Haldén Niko</v>
      </c>
      <c r="B2376" s="16">
        <f>'Tulokset-K8'!$G$32</f>
        <v>204</v>
      </c>
      <c r="C2376" s="16">
        <f>'Tulokset-K8'!$H$32</f>
        <v>0</v>
      </c>
      <c r="D2376" t="str">
        <f>'Tulokset-K8'!$F$29</f>
        <v>BcStory</v>
      </c>
    </row>
    <row r="2377" spans="1:4" x14ac:dyDescent="0.2">
      <c r="A2377" s="16" t="str">
        <f>'Tulokset-K8'!$F$33</f>
        <v>Keskiruokanen Markus</v>
      </c>
      <c r="B2377" s="16">
        <f>'Tulokset-K8'!$G$33</f>
        <v>204</v>
      </c>
      <c r="C2377" s="16">
        <f>'Tulokset-K8'!$H$33</f>
        <v>2</v>
      </c>
      <c r="D2377" t="str">
        <f>'Tulokset-K8'!$F$29</f>
        <v>BcStory</v>
      </c>
    </row>
    <row r="2378" spans="1:4" x14ac:dyDescent="0.2">
      <c r="A2378" s="16" t="str">
        <f>'Tulokset-K8'!$F$34</f>
        <v>Salomaa Kaaron</v>
      </c>
      <c r="B2378" s="16">
        <f>'Tulokset-K8'!$G$34</f>
        <v>237</v>
      </c>
      <c r="C2378" s="16">
        <f>'Tulokset-K8'!$H$34</f>
        <v>2</v>
      </c>
      <c r="D2378" t="str">
        <f>'Tulokset-K8'!$F$29</f>
        <v>BcStory</v>
      </c>
    </row>
    <row r="2379" spans="1:4" x14ac:dyDescent="0.2">
      <c r="A2379" s="16" t="str">
        <f>'Tulokset-K8'!$F$35</f>
        <v>Juutilainen Santtu</v>
      </c>
      <c r="B2379" s="16">
        <f>'Tulokset-K8'!$G$35</f>
        <v>245</v>
      </c>
      <c r="C2379" s="16">
        <f>'Tulokset-K8'!$H$35</f>
        <v>0</v>
      </c>
      <c r="D2379" t="str">
        <f>'Tulokset-K8'!$F$29</f>
        <v>BcStory</v>
      </c>
    </row>
    <row r="2380" spans="1:4" x14ac:dyDescent="0.2">
      <c r="A2380" s="16" t="str">
        <f>'Tulokset-K8'!$B$42</f>
        <v>Häggman Ville</v>
      </c>
      <c r="B2380" s="16">
        <f>'Tulokset-K8'!$C$42</f>
        <v>200</v>
      </c>
      <c r="C2380" s="16">
        <f>'Tulokset-K8'!$D$42</f>
        <v>2</v>
      </c>
      <c r="D2380" t="str">
        <f>'Tulokset-K8'!$B$40</f>
        <v>TKK</v>
      </c>
    </row>
    <row r="2381" spans="1:4" x14ac:dyDescent="0.2">
      <c r="A2381" s="16" t="str">
        <f>'Tulokset-K8'!$B$43</f>
        <v>Kivioja Lauri</v>
      </c>
      <c r="B2381" s="16">
        <f>'Tulokset-K8'!$C$43</f>
        <v>193</v>
      </c>
      <c r="C2381" s="16">
        <f>'Tulokset-K8'!$D$43</f>
        <v>2</v>
      </c>
      <c r="D2381" t="str">
        <f>'Tulokset-K8'!$B$40</f>
        <v>TKK</v>
      </c>
    </row>
    <row r="2382" spans="1:4" x14ac:dyDescent="0.2">
      <c r="A2382" s="16" t="str">
        <f>'Tulokset-K8'!$B$44</f>
        <v>Lahti Markus</v>
      </c>
      <c r="B2382" s="16">
        <f>'Tulokset-K8'!$C$44</f>
        <v>208</v>
      </c>
      <c r="C2382" s="16">
        <f>'Tulokset-K8'!$D$44</f>
        <v>2</v>
      </c>
      <c r="D2382" t="str">
        <f>'Tulokset-K8'!$B$40</f>
        <v>TKK</v>
      </c>
    </row>
    <row r="2383" spans="1:4" x14ac:dyDescent="0.2">
      <c r="A2383" s="16" t="str">
        <f>'Tulokset-K8'!$B$45</f>
        <v>Salonen Petteri</v>
      </c>
      <c r="B2383" s="16">
        <f>'Tulokset-K8'!$C$45</f>
        <v>216</v>
      </c>
      <c r="C2383" s="16">
        <f>'Tulokset-K8'!$D$45</f>
        <v>0</v>
      </c>
      <c r="D2383" t="str">
        <f>'Tulokset-K8'!$B$40</f>
        <v>TKK</v>
      </c>
    </row>
    <row r="2384" spans="1:4" x14ac:dyDescent="0.2">
      <c r="A2384" s="16" t="str">
        <f>'Tulokset-K8'!$B$46</f>
        <v>Lahti Jarno</v>
      </c>
      <c r="B2384" s="16">
        <f>'Tulokset-K8'!$C$46</f>
        <v>220</v>
      </c>
      <c r="C2384" s="16">
        <f>'Tulokset-K8'!$D$46</f>
        <v>2</v>
      </c>
      <c r="D2384" t="str">
        <f>'Tulokset-K8'!$B$40</f>
        <v>TKK</v>
      </c>
    </row>
    <row r="2385" spans="1:4" x14ac:dyDescent="0.2">
      <c r="A2385" s="16" t="str">
        <f>'Tulokset-K8'!$F$42</f>
        <v>Ranta Tony</v>
      </c>
      <c r="B2385" s="16">
        <f>'Tulokset-K8'!$G$42</f>
        <v>197</v>
      </c>
      <c r="C2385" s="16">
        <f>'Tulokset-K8'!$H$42</f>
        <v>0</v>
      </c>
      <c r="D2385" t="str">
        <f>'Tulokset-K8'!$F$40</f>
        <v>TPS</v>
      </c>
    </row>
    <row r="2386" spans="1:4" x14ac:dyDescent="0.2">
      <c r="A2386" s="16" t="str">
        <f>'Tulokset-K8'!$F$43</f>
        <v>Oksanen Jere</v>
      </c>
      <c r="B2386" s="16">
        <f>'Tulokset-K8'!$G$43</f>
        <v>184</v>
      </c>
      <c r="C2386" s="16">
        <f>'Tulokset-K8'!$H$43</f>
        <v>0</v>
      </c>
      <c r="D2386" t="str">
        <f>'Tulokset-K8'!$F$40</f>
        <v>TPS</v>
      </c>
    </row>
    <row r="2387" spans="1:4" x14ac:dyDescent="0.2">
      <c r="A2387" s="16" t="str">
        <f>'Tulokset-K8'!$F$44</f>
        <v>Oksman Karri</v>
      </c>
      <c r="B2387" s="16">
        <f>'Tulokset-K8'!$G$44</f>
        <v>172</v>
      </c>
      <c r="C2387" s="16">
        <f>'Tulokset-K8'!$H$44</f>
        <v>0</v>
      </c>
      <c r="D2387" t="str">
        <f>'Tulokset-K8'!$F$40</f>
        <v>TPS</v>
      </c>
    </row>
    <row r="2388" spans="1:4" x14ac:dyDescent="0.2">
      <c r="A2388" s="16" t="str">
        <f>'Tulokset-K8'!$F$45</f>
        <v>Marjakangas Jarno</v>
      </c>
      <c r="B2388" s="16">
        <f>'Tulokset-K8'!$G$45</f>
        <v>233</v>
      </c>
      <c r="C2388" s="16">
        <f>'Tulokset-K8'!$H$45</f>
        <v>2</v>
      </c>
      <c r="D2388" t="str">
        <f>'Tulokset-K8'!$F$40</f>
        <v>TPS</v>
      </c>
    </row>
    <row r="2389" spans="1:4" x14ac:dyDescent="0.2">
      <c r="A2389" s="16" t="str">
        <f>'Tulokset-K8'!$F$46</f>
        <v>Valaranta Samu</v>
      </c>
      <c r="B2389" s="16">
        <f>'Tulokset-K8'!$G$46</f>
        <v>211</v>
      </c>
      <c r="C2389" s="16">
        <f>'Tulokset-K8'!$H$46</f>
        <v>0</v>
      </c>
      <c r="D2389" t="str">
        <f>'Tulokset-K8'!$F$40</f>
        <v>TPS</v>
      </c>
    </row>
    <row r="2390" spans="1:4" x14ac:dyDescent="0.2">
      <c r="A2390" s="16" t="str">
        <f>'Tulokset-K8'!$B$53</f>
        <v>Tahvanainen Santtu</v>
      </c>
      <c r="B2390" s="16">
        <f>'Tulokset-K8'!$C$53</f>
        <v>288</v>
      </c>
      <c r="C2390" s="16">
        <f>'Tulokset-K8'!$D$53</f>
        <v>2</v>
      </c>
      <c r="D2390" t="str">
        <f>'Tulokset-K8'!$B$51</f>
        <v>Bay</v>
      </c>
    </row>
    <row r="2391" spans="1:4" x14ac:dyDescent="0.2">
      <c r="A2391" s="16" t="str">
        <f>'Tulokset-K8'!$B$54</f>
        <v>Ryhänen Teppo</v>
      </c>
      <c r="B2391" s="16">
        <f>'Tulokset-K8'!$C$54</f>
        <v>192</v>
      </c>
      <c r="C2391" s="16">
        <f>'Tulokset-K8'!$D$54</f>
        <v>2</v>
      </c>
      <c r="D2391" t="str">
        <f>'Tulokset-K8'!$B$51</f>
        <v>Bay</v>
      </c>
    </row>
    <row r="2392" spans="1:4" x14ac:dyDescent="0.2">
      <c r="A2392" s="16" t="str">
        <f>'Tulokset-K8'!$B$55</f>
        <v>Laine Henry</v>
      </c>
      <c r="B2392" s="16">
        <f>'Tulokset-K8'!$C$55</f>
        <v>201</v>
      </c>
      <c r="C2392" s="16">
        <f>'Tulokset-K8'!$D$55</f>
        <v>0</v>
      </c>
      <c r="D2392" t="str">
        <f>'Tulokset-K8'!$B$51</f>
        <v>Bay</v>
      </c>
    </row>
    <row r="2393" spans="1:4" x14ac:dyDescent="0.2">
      <c r="A2393" s="16" t="str">
        <f>'Tulokset-K8'!$B$56</f>
        <v>Ahokas Jesse</v>
      </c>
      <c r="B2393" s="16">
        <f>'Tulokset-K8'!$C$56</f>
        <v>224</v>
      </c>
      <c r="C2393" s="16">
        <f>'Tulokset-K8'!$D$56</f>
        <v>2</v>
      </c>
      <c r="D2393" t="str">
        <f>'Tulokset-K8'!$B$51</f>
        <v>Bay</v>
      </c>
    </row>
    <row r="2394" spans="1:4" x14ac:dyDescent="0.2">
      <c r="A2394" s="16" t="str">
        <f>'Tulokset-K8'!$B$57</f>
        <v>Tonteri Juhani</v>
      </c>
      <c r="B2394" s="16">
        <f>'Tulokset-K8'!$C$57</f>
        <v>191</v>
      </c>
      <c r="C2394" s="16">
        <f>'Tulokset-K8'!$D$57</f>
        <v>0</v>
      </c>
      <c r="D2394" t="str">
        <f>'Tulokset-K8'!$B$51</f>
        <v>Bay</v>
      </c>
    </row>
    <row r="2395" spans="1:4" x14ac:dyDescent="0.2">
      <c r="A2395" s="16" t="str">
        <f>'Tulokset-K8'!$F$53</f>
        <v>Partinen Risto</v>
      </c>
      <c r="B2395" s="16">
        <f>'Tulokset-K8'!$G$53</f>
        <v>225</v>
      </c>
      <c r="C2395" s="16">
        <f>'Tulokset-K8'!$H$53</f>
        <v>0</v>
      </c>
      <c r="D2395" t="str">
        <f>'Tulokset-K8'!$F$51</f>
        <v>GH</v>
      </c>
    </row>
    <row r="2396" spans="1:4" x14ac:dyDescent="0.2">
      <c r="A2396" s="16" t="str">
        <f>'Tulokset-K8'!$F$54</f>
        <v>Päiviö Patrik</v>
      </c>
      <c r="B2396" s="16">
        <f>'Tulokset-K8'!$G$54</f>
        <v>179</v>
      </c>
      <c r="C2396" s="16">
        <f>'Tulokset-K8'!$H$54</f>
        <v>0</v>
      </c>
      <c r="D2396" t="str">
        <f>'Tulokset-K8'!$F$51</f>
        <v>GH</v>
      </c>
    </row>
    <row r="2397" spans="1:4" x14ac:dyDescent="0.2">
      <c r="A2397" s="16" t="str">
        <f>'Tulokset-K8'!$F$55</f>
        <v>Hietarinne Klaus-Kristian</v>
      </c>
      <c r="B2397" s="16">
        <f>'Tulokset-K8'!$G$55</f>
        <v>212</v>
      </c>
      <c r="C2397" s="16">
        <f>'Tulokset-K8'!$H$55</f>
        <v>2</v>
      </c>
      <c r="D2397" t="str">
        <f>'Tulokset-K8'!$F$51</f>
        <v>GH</v>
      </c>
    </row>
    <row r="2398" spans="1:4" x14ac:dyDescent="0.2">
      <c r="A2398" s="16" t="str">
        <f>'Tulokset-K8'!$F$56</f>
        <v>Mäenpää Jouni</v>
      </c>
      <c r="B2398" s="16">
        <f>'Tulokset-K8'!$G$56</f>
        <v>200</v>
      </c>
      <c r="C2398" s="16">
        <f>'Tulokset-K8'!$H$56</f>
        <v>0</v>
      </c>
      <c r="D2398" t="str">
        <f>'Tulokset-K8'!$F$51</f>
        <v>GH</v>
      </c>
    </row>
    <row r="2399" spans="1:4" x14ac:dyDescent="0.2">
      <c r="A2399" s="16" t="str">
        <f>'Tulokset-K8'!$F$57</f>
        <v>Lahtinen Markus</v>
      </c>
      <c r="B2399" s="16">
        <f>'Tulokset-K8'!$G$57</f>
        <v>212</v>
      </c>
      <c r="C2399" s="16">
        <f>'Tulokset-K8'!$H$57</f>
        <v>2</v>
      </c>
      <c r="D2399" t="str">
        <f>'Tulokset-K8'!$F$51</f>
        <v>GH</v>
      </c>
    </row>
    <row r="2400" spans="1:4" x14ac:dyDescent="0.2">
      <c r="A2400" s="16" t="str">
        <f>'Tulokset-K8'!$B$64</f>
        <v>Hilokoski Karo</v>
      </c>
      <c r="B2400" s="16">
        <f>'Tulokset-K8'!$C$64</f>
        <v>210</v>
      </c>
      <c r="C2400" s="16">
        <f>'Tulokset-K8'!$D$64</f>
        <v>0</v>
      </c>
      <c r="D2400" t="str">
        <f>'Tulokset-K8'!$B$62</f>
        <v>Patteri</v>
      </c>
    </row>
    <row r="2401" spans="1:4" x14ac:dyDescent="0.2">
      <c r="A2401" s="16" t="str">
        <f>'Tulokset-K8'!$B$65</f>
        <v>Palermaa Osku</v>
      </c>
      <c r="B2401" s="16">
        <f>'Tulokset-K8'!$C$65</f>
        <v>243</v>
      </c>
      <c r="C2401" s="16">
        <f>'Tulokset-K8'!$D$65</f>
        <v>0</v>
      </c>
      <c r="D2401" t="str">
        <f>'Tulokset-K8'!$B$62</f>
        <v>Patteri</v>
      </c>
    </row>
    <row r="2402" spans="1:4" x14ac:dyDescent="0.2">
      <c r="A2402" s="16" t="str">
        <f>'Tulokset-K8'!$B$66</f>
        <v>Javanainen Sami</v>
      </c>
      <c r="B2402" s="16">
        <f>'Tulokset-K8'!$C$66</f>
        <v>168</v>
      </c>
      <c r="C2402" s="16">
        <f>'Tulokset-K8'!$D$66</f>
        <v>0</v>
      </c>
      <c r="D2402" t="str">
        <f>'Tulokset-K8'!$B$62</f>
        <v>Patteri</v>
      </c>
    </row>
    <row r="2403" spans="1:4" x14ac:dyDescent="0.2">
      <c r="A2403" s="16" t="str">
        <f>'Tulokset-K8'!$B$67</f>
        <v>Laine Jussi</v>
      </c>
      <c r="B2403" s="16">
        <f>'Tulokset-K8'!$C$67</f>
        <v>199</v>
      </c>
      <c r="C2403" s="16">
        <f>'Tulokset-K8'!$D$67</f>
        <v>2</v>
      </c>
      <c r="D2403" t="str">
        <f>'Tulokset-K8'!$B$62</f>
        <v>Patteri</v>
      </c>
    </row>
    <row r="2404" spans="1:4" x14ac:dyDescent="0.2">
      <c r="A2404" s="16" t="str">
        <f>'Tulokset-K8'!$B$68</f>
        <v>Konttila Saku</v>
      </c>
      <c r="B2404" s="16">
        <f>'Tulokset-K8'!$C$68</f>
        <v>186</v>
      </c>
      <c r="C2404" s="16">
        <f>'Tulokset-K8'!$D$68</f>
        <v>0</v>
      </c>
      <c r="D2404" t="str">
        <f>'Tulokset-K8'!$B$62</f>
        <v>Patteri</v>
      </c>
    </row>
    <row r="2405" spans="1:4" x14ac:dyDescent="0.2">
      <c r="A2405" s="16" t="str">
        <f>'Tulokset-K8'!$F$64</f>
        <v>Lönnroth Patrik</v>
      </c>
      <c r="B2405" s="16">
        <f>'Tulokset-K8'!$G$64</f>
        <v>225</v>
      </c>
      <c r="C2405" s="16">
        <f>'Tulokset-K8'!$H$64</f>
        <v>2</v>
      </c>
      <c r="D2405" t="str">
        <f>'Tulokset-K8'!$F$62</f>
        <v>Mistral</v>
      </c>
    </row>
    <row r="2406" spans="1:4" x14ac:dyDescent="0.2">
      <c r="A2406" s="16" t="str">
        <f>'Tulokset-K8'!$F$65</f>
        <v>Tukiainen Antti</v>
      </c>
      <c r="B2406" s="16">
        <f>'Tulokset-K8'!$G$65</f>
        <v>279</v>
      </c>
      <c r="C2406" s="16">
        <f>'Tulokset-K8'!$H$65</f>
        <v>2</v>
      </c>
      <c r="D2406" t="str">
        <f>'Tulokset-K8'!$F$62</f>
        <v>Mistral</v>
      </c>
    </row>
    <row r="2407" spans="1:4" x14ac:dyDescent="0.2">
      <c r="A2407" s="16" t="str">
        <f>'Tulokset-K8'!$F$66</f>
        <v>Sinilaakso Jarmo</v>
      </c>
      <c r="B2407" s="16">
        <f>'Tulokset-K8'!$G$66</f>
        <v>244</v>
      </c>
      <c r="C2407" s="16">
        <f>'Tulokset-K8'!$H$66</f>
        <v>2</v>
      </c>
      <c r="D2407" t="str">
        <f>'Tulokset-K8'!$F$62</f>
        <v>Mistral</v>
      </c>
    </row>
    <row r="2408" spans="1:4" x14ac:dyDescent="0.2">
      <c r="A2408" s="16" t="str">
        <f>'Tulokset-K8'!$F$67</f>
        <v>Kahila Otso</v>
      </c>
      <c r="B2408" s="16">
        <f>'Tulokset-K8'!$G$67</f>
        <v>183</v>
      </c>
      <c r="C2408" s="16">
        <f>'Tulokset-K8'!$H$67</f>
        <v>0</v>
      </c>
      <c r="D2408" t="str">
        <f>'Tulokset-K8'!$F$62</f>
        <v>Mistral</v>
      </c>
    </row>
    <row r="2409" spans="1:4" x14ac:dyDescent="0.2">
      <c r="A2409" s="16" t="str">
        <f>'Tulokset-K8'!$F$68</f>
        <v>Lönnroth Magnus</v>
      </c>
      <c r="B2409" s="16">
        <f>'Tulokset-K8'!$G$68</f>
        <v>255</v>
      </c>
      <c r="C2409" s="16">
        <f>'Tulokset-K8'!$H$68</f>
        <v>2</v>
      </c>
      <c r="D2409" t="str">
        <f>'Tulokset-K8'!$F$62</f>
        <v>Mistral</v>
      </c>
    </row>
    <row r="2410" spans="1:4" x14ac:dyDescent="0.2">
      <c r="A2410" s="16" t="str">
        <f>'Tulokset-K8'!$J$9</f>
        <v>Lönnroth Patrik</v>
      </c>
      <c r="B2410" s="16">
        <f>'Tulokset-K8'!$K$9</f>
        <v>226</v>
      </c>
      <c r="C2410" s="16">
        <f>'Tulokset-K8'!$L$9</f>
        <v>2</v>
      </c>
      <c r="D2410" t="str">
        <f>'Tulokset-K8'!$J$7</f>
        <v>Mistral</v>
      </c>
    </row>
    <row r="2411" spans="1:4" x14ac:dyDescent="0.2">
      <c r="A2411" s="16" t="str">
        <f>'Tulokset-K8'!$J$10</f>
        <v>Tukiainen Antti</v>
      </c>
      <c r="B2411" s="16">
        <f>'Tulokset-K8'!$K$10</f>
        <v>196</v>
      </c>
      <c r="C2411" s="16">
        <f>'Tulokset-K8'!$L$10</f>
        <v>0</v>
      </c>
      <c r="D2411" t="str">
        <f>'Tulokset-K8'!$J$7</f>
        <v>Mistral</v>
      </c>
    </row>
    <row r="2412" spans="1:4" x14ac:dyDescent="0.2">
      <c r="A2412" s="16" t="str">
        <f>'Tulokset-K8'!$J$11</f>
        <v>Sinilaakso Jarmo</v>
      </c>
      <c r="B2412" s="16">
        <f>'Tulokset-K8'!$K$11</f>
        <v>171</v>
      </c>
      <c r="C2412" s="16">
        <f>'Tulokset-K8'!$L$11</f>
        <v>0</v>
      </c>
      <c r="D2412" t="str">
        <f>'Tulokset-K8'!$J$7</f>
        <v>Mistral</v>
      </c>
    </row>
    <row r="2413" spans="1:4" x14ac:dyDescent="0.2">
      <c r="A2413" s="16" t="str">
        <f>'Tulokset-K8'!$J$12</f>
        <v>Kahila Otso</v>
      </c>
      <c r="B2413" s="16">
        <f>'Tulokset-K8'!$K$12</f>
        <v>214</v>
      </c>
      <c r="C2413" s="16">
        <f>'Tulokset-K8'!$L$12</f>
        <v>2</v>
      </c>
      <c r="D2413" t="str">
        <f>'Tulokset-K8'!$J$7</f>
        <v>Mistral</v>
      </c>
    </row>
    <row r="2414" spans="1:4" x14ac:dyDescent="0.2">
      <c r="A2414" s="16" t="str">
        <f>'Tulokset-K8'!$J$13</f>
        <v>Lönnroth Magnus</v>
      </c>
      <c r="B2414" s="16">
        <f>'Tulokset-K8'!$K$13</f>
        <v>258</v>
      </c>
      <c r="C2414" s="16">
        <f>'Tulokset-K8'!$L$13</f>
        <v>2</v>
      </c>
      <c r="D2414" t="str">
        <f>'Tulokset-K8'!$J$7</f>
        <v>Mistral</v>
      </c>
    </row>
    <row r="2415" spans="1:4" x14ac:dyDescent="0.2">
      <c r="A2415" s="16" t="str">
        <f>'Tulokset-K8'!$N$9</f>
        <v>Salin Sami</v>
      </c>
      <c r="B2415" s="16">
        <f>'Tulokset-K8'!$O$9</f>
        <v>205</v>
      </c>
      <c r="C2415" s="16">
        <f>'Tulokset-K8'!$P$9</f>
        <v>0</v>
      </c>
      <c r="D2415" t="str">
        <f>'Tulokset-K8'!$N$7</f>
        <v>RäMe</v>
      </c>
    </row>
    <row r="2416" spans="1:4" x14ac:dyDescent="0.2">
      <c r="A2416" s="16" t="str">
        <f>'Tulokset-K8'!$N$10</f>
        <v>Lindholm Jesse</v>
      </c>
      <c r="B2416" s="16">
        <f>'Tulokset-K8'!$O$10</f>
        <v>214</v>
      </c>
      <c r="C2416" s="16">
        <f>'Tulokset-K8'!$P$10</f>
        <v>2</v>
      </c>
      <c r="D2416" t="str">
        <f>'Tulokset-K8'!$N$7</f>
        <v>RäMe</v>
      </c>
    </row>
    <row r="2417" spans="1:4" x14ac:dyDescent="0.2">
      <c r="A2417" s="16" t="str">
        <f>'Tulokset-K8'!$N$11</f>
        <v>Huusko Kalle</v>
      </c>
      <c r="B2417" s="16">
        <f>'Tulokset-K8'!$O$11</f>
        <v>174</v>
      </c>
      <c r="C2417" s="16">
        <f>'Tulokset-K8'!$P$11</f>
        <v>2</v>
      </c>
      <c r="D2417" t="str">
        <f>'Tulokset-K8'!$N$7</f>
        <v>RäMe</v>
      </c>
    </row>
    <row r="2418" spans="1:4" x14ac:dyDescent="0.2">
      <c r="A2418" s="16" t="str">
        <f>'Tulokset-K8'!$N$12</f>
        <v>Hyrkkö Eemil</v>
      </c>
      <c r="B2418" s="16">
        <f>'Tulokset-K8'!$O$12</f>
        <v>184</v>
      </c>
      <c r="C2418" s="16">
        <f>'Tulokset-K8'!$P$12</f>
        <v>0</v>
      </c>
      <c r="D2418" t="str">
        <f>'Tulokset-K8'!$N$7</f>
        <v>RäMe</v>
      </c>
    </row>
    <row r="2419" spans="1:4" x14ac:dyDescent="0.2">
      <c r="A2419" s="16" t="str">
        <f>'Tulokset-K8'!$N$13</f>
        <v>Juselius Matti</v>
      </c>
      <c r="B2419" s="16">
        <f>'Tulokset-K8'!$O$13</f>
        <v>210</v>
      </c>
      <c r="C2419" s="16">
        <f>'Tulokset-K8'!$P$13</f>
        <v>0</v>
      </c>
      <c r="D2419" t="str">
        <f>'Tulokset-K8'!$N$7</f>
        <v>RäMe</v>
      </c>
    </row>
    <row r="2420" spans="1:4" x14ac:dyDescent="0.2">
      <c r="A2420" s="16" t="str">
        <f>'Tulokset-K8'!$J$20</f>
        <v>Hyytiä Tatu</v>
      </c>
      <c r="B2420" s="16">
        <f>'Tulokset-K8'!$K$20</f>
        <v>142</v>
      </c>
      <c r="C2420" s="16">
        <f>'Tulokset-K8'!$L$20</f>
        <v>0</v>
      </c>
      <c r="D2420" t="str">
        <f>'Tulokset-K8'!$J$18</f>
        <v>WRB</v>
      </c>
    </row>
    <row r="2421" spans="1:4" x14ac:dyDescent="0.2">
      <c r="A2421" s="16" t="str">
        <f>'Tulokset-K8'!$J$21</f>
        <v>Olsson Nico</v>
      </c>
      <c r="B2421" s="16">
        <f>'Tulokset-K8'!$K$21</f>
        <v>157</v>
      </c>
      <c r="C2421" s="16">
        <f>'Tulokset-K8'!$L$21</f>
        <v>1</v>
      </c>
      <c r="D2421" t="str">
        <f>'Tulokset-K8'!$J$18</f>
        <v>WRB</v>
      </c>
    </row>
    <row r="2422" spans="1:4" x14ac:dyDescent="0.2">
      <c r="A2422" s="16" t="str">
        <f>'Tulokset-K8'!$J$22</f>
        <v>Röyttä Marko</v>
      </c>
      <c r="B2422" s="16">
        <f>'Tulokset-K8'!$K$22</f>
        <v>209</v>
      </c>
      <c r="C2422" s="16">
        <f>'Tulokset-K8'!$L$22</f>
        <v>2</v>
      </c>
      <c r="D2422" t="str">
        <f>'Tulokset-K8'!$J$18</f>
        <v>WRB</v>
      </c>
    </row>
    <row r="2423" spans="1:4" x14ac:dyDescent="0.2">
      <c r="A2423" s="16" t="str">
        <f>'Tulokset-K8'!$J$23</f>
        <v>Tissarinen Simon</v>
      </c>
      <c r="B2423" s="16">
        <f>'Tulokset-K8'!$K$23</f>
        <v>166</v>
      </c>
      <c r="C2423" s="16">
        <f>'Tulokset-K8'!$L$23</f>
        <v>0</v>
      </c>
      <c r="D2423" t="str">
        <f>'Tulokset-K8'!$J$18</f>
        <v>WRB</v>
      </c>
    </row>
    <row r="2424" spans="1:4" x14ac:dyDescent="0.2">
      <c r="A2424" s="16" t="str">
        <f>'Tulokset-K8'!$J$24</f>
        <v>Kivelä Riku-Petteri</v>
      </c>
      <c r="B2424" s="16">
        <f>'Tulokset-K8'!$K$24</f>
        <v>173</v>
      </c>
      <c r="C2424" s="16">
        <f>'Tulokset-K8'!$L$24</f>
        <v>2</v>
      </c>
      <c r="D2424" t="str">
        <f>'Tulokset-K8'!$J$18</f>
        <v>WRB</v>
      </c>
    </row>
    <row r="2425" spans="1:4" x14ac:dyDescent="0.2">
      <c r="A2425" s="16" t="str">
        <f>'Tulokset-K8'!$N$20</f>
        <v>Partinen Risto</v>
      </c>
      <c r="B2425" s="16">
        <f>'Tulokset-K8'!$O$20</f>
        <v>158</v>
      </c>
      <c r="C2425" s="16">
        <f>'Tulokset-K8'!$P$20</f>
        <v>2</v>
      </c>
      <c r="D2425" t="str">
        <f>'Tulokset-K8'!$N$18</f>
        <v>GH</v>
      </c>
    </row>
    <row r="2426" spans="1:4" x14ac:dyDescent="0.2">
      <c r="A2426" s="16" t="str">
        <f>'Tulokset-K8'!$N$21</f>
        <v>Päiviö Patrik</v>
      </c>
      <c r="B2426" s="16">
        <f>'Tulokset-K8'!$O$21</f>
        <v>157</v>
      </c>
      <c r="C2426" s="16">
        <f>'Tulokset-K8'!$P$21</f>
        <v>1</v>
      </c>
      <c r="D2426" t="str">
        <f>'Tulokset-K8'!$N$18</f>
        <v>GH</v>
      </c>
    </row>
    <row r="2427" spans="1:4" x14ac:dyDescent="0.2">
      <c r="A2427" s="16" t="str">
        <f>'Tulokset-K8'!$N$22</f>
        <v>Hietarinne Klaus-Kristian</v>
      </c>
      <c r="B2427" s="16">
        <f>'Tulokset-K8'!$O$22</f>
        <v>186</v>
      </c>
      <c r="C2427" s="16">
        <f>'Tulokset-K8'!$P$22</f>
        <v>0</v>
      </c>
      <c r="D2427" t="str">
        <f>'Tulokset-K8'!$N$18</f>
        <v>GH</v>
      </c>
    </row>
    <row r="2428" spans="1:4" x14ac:dyDescent="0.2">
      <c r="A2428" s="16" t="str">
        <f>'Tulokset-K8'!$N$23</f>
        <v>Mäenpää Jouni</v>
      </c>
      <c r="B2428" s="16">
        <f>'Tulokset-K8'!$O$23</f>
        <v>200</v>
      </c>
      <c r="C2428" s="16">
        <f>'Tulokset-K8'!$P$23</f>
        <v>2</v>
      </c>
      <c r="D2428" t="str">
        <f>'Tulokset-K8'!$N$18</f>
        <v>GH</v>
      </c>
    </row>
    <row r="2429" spans="1:4" x14ac:dyDescent="0.2">
      <c r="A2429" s="16" t="str">
        <f>'Tulokset-K8'!$N$24</f>
        <v>Lahtinen Markus</v>
      </c>
      <c r="B2429" s="16">
        <f>'Tulokset-K8'!$O$24</f>
        <v>167</v>
      </c>
      <c r="C2429" s="16">
        <f>'Tulokset-K8'!$P$24</f>
        <v>0</v>
      </c>
      <c r="D2429" t="str">
        <f>'Tulokset-K8'!$N$18</f>
        <v>GH</v>
      </c>
    </row>
    <row r="2430" spans="1:4" x14ac:dyDescent="0.2">
      <c r="A2430" s="16" t="str">
        <f>'Tulokset-K8'!$J$31</f>
        <v>Häggman Ville</v>
      </c>
      <c r="B2430" s="16">
        <f>'Tulokset-K8'!$K$31</f>
        <v>223</v>
      </c>
      <c r="C2430" s="16">
        <f>'Tulokset-K8'!$L$31</f>
        <v>0</v>
      </c>
      <c r="D2430" t="str">
        <f>'Tulokset-K8'!$J$29</f>
        <v>TKK</v>
      </c>
    </row>
    <row r="2431" spans="1:4" x14ac:dyDescent="0.2">
      <c r="A2431" s="16" t="str">
        <f>'Tulokset-K8'!$J$32</f>
        <v>Kivioja Lauri</v>
      </c>
      <c r="B2431" s="16">
        <f>'Tulokset-K8'!$K$32</f>
        <v>168</v>
      </c>
      <c r="C2431" s="16">
        <f>'Tulokset-K8'!$L$32</f>
        <v>0</v>
      </c>
      <c r="D2431" t="str">
        <f>'Tulokset-K8'!$J$29</f>
        <v>TKK</v>
      </c>
    </row>
    <row r="2432" spans="1:4" x14ac:dyDescent="0.2">
      <c r="A2432" s="16" t="str">
        <f>'Tulokset-K8'!$J$33</f>
        <v>Lahti Markus</v>
      </c>
      <c r="B2432" s="16">
        <f>'Tulokset-K8'!$K$33</f>
        <v>134</v>
      </c>
      <c r="C2432" s="16">
        <f>'Tulokset-K8'!$L$33</f>
        <v>0</v>
      </c>
      <c r="D2432" t="str">
        <f>'Tulokset-K8'!$J$29</f>
        <v>TKK</v>
      </c>
    </row>
    <row r="2433" spans="1:4" x14ac:dyDescent="0.2">
      <c r="A2433" s="16" t="str">
        <f>'Tulokset-K8'!$J$34</f>
        <v>Salonen Petteri</v>
      </c>
      <c r="B2433" s="16">
        <f>'Tulokset-K8'!$K$34</f>
        <v>232</v>
      </c>
      <c r="C2433" s="16">
        <f>'Tulokset-K8'!$L$34</f>
        <v>2</v>
      </c>
      <c r="D2433" t="str">
        <f>'Tulokset-K8'!$J$29</f>
        <v>TKK</v>
      </c>
    </row>
    <row r="2434" spans="1:4" x14ac:dyDescent="0.2">
      <c r="A2434" s="16" t="str">
        <f>'Tulokset-K8'!$J$35</f>
        <v>Lahti Jarno</v>
      </c>
      <c r="B2434" s="16">
        <f>'Tulokset-K8'!$K$35</f>
        <v>193</v>
      </c>
      <c r="C2434" s="16">
        <f>'Tulokset-K8'!$L$35</f>
        <v>2</v>
      </c>
      <c r="D2434" t="str">
        <f>'Tulokset-K8'!$J$29</f>
        <v>TKK</v>
      </c>
    </row>
    <row r="2435" spans="1:4" x14ac:dyDescent="0.2">
      <c r="A2435" s="16" t="str">
        <f>'Tulokset-K8'!$N$31</f>
        <v>Hilokoski Karo</v>
      </c>
      <c r="B2435" s="16">
        <f>'Tulokset-K8'!$O$31</f>
        <v>224</v>
      </c>
      <c r="C2435" s="16">
        <f>'Tulokset-K8'!$P$31</f>
        <v>2</v>
      </c>
      <c r="D2435" t="str">
        <f>'Tulokset-K8'!$N$29</f>
        <v>Patteri</v>
      </c>
    </row>
    <row r="2436" spans="1:4" x14ac:dyDescent="0.2">
      <c r="A2436" s="16" t="str">
        <f>'Tulokset-K8'!$N$32</f>
        <v>Palermaa Osku</v>
      </c>
      <c r="B2436" s="16">
        <f>'Tulokset-K8'!$O$32</f>
        <v>194</v>
      </c>
      <c r="C2436" s="16">
        <f>'Tulokset-K8'!$P$32</f>
        <v>2</v>
      </c>
      <c r="D2436" t="str">
        <f>'Tulokset-K8'!$N$29</f>
        <v>Patteri</v>
      </c>
    </row>
    <row r="2437" spans="1:4" x14ac:dyDescent="0.2">
      <c r="A2437" s="16" t="str">
        <f>'Tulokset-K8'!$N$33</f>
        <v>Javanainen Sami</v>
      </c>
      <c r="B2437" s="16">
        <f>'Tulokset-K8'!$O$33</f>
        <v>191</v>
      </c>
      <c r="C2437" s="16">
        <f>'Tulokset-K8'!$P$33</f>
        <v>2</v>
      </c>
      <c r="D2437" t="str">
        <f>'Tulokset-K8'!$N$29</f>
        <v>Patteri</v>
      </c>
    </row>
    <row r="2438" spans="1:4" x14ac:dyDescent="0.2">
      <c r="A2438" s="16" t="str">
        <f>'Tulokset-K8'!$N$34</f>
        <v>Laine Jussi</v>
      </c>
      <c r="B2438" s="16">
        <f>'Tulokset-K8'!$O$34</f>
        <v>156</v>
      </c>
      <c r="C2438" s="16">
        <f>'Tulokset-K8'!$P$34</f>
        <v>0</v>
      </c>
      <c r="D2438" t="str">
        <f>'Tulokset-K8'!$N$29</f>
        <v>Patteri</v>
      </c>
    </row>
    <row r="2439" spans="1:4" x14ac:dyDescent="0.2">
      <c r="A2439" s="16" t="str">
        <f>'Tulokset-K8'!$N$35</f>
        <v>Konttila Saku</v>
      </c>
      <c r="B2439" s="16">
        <f>'Tulokset-K8'!$O$35</f>
        <v>170</v>
      </c>
      <c r="C2439" s="16">
        <f>'Tulokset-K8'!$P$35</f>
        <v>0</v>
      </c>
      <c r="D2439" t="str">
        <f>'Tulokset-K8'!$N$29</f>
        <v>Patteri</v>
      </c>
    </row>
    <row r="2440" spans="1:4" x14ac:dyDescent="0.2">
      <c r="A2440" s="16" t="str">
        <f>'Tulokset-K8'!$J$42</f>
        <v>Pirhonen Jarkko</v>
      </c>
      <c r="B2440" s="16">
        <f>'Tulokset-K8'!$K$42</f>
        <v>220</v>
      </c>
      <c r="C2440" s="16">
        <f>'Tulokset-K8'!$L$42</f>
        <v>2</v>
      </c>
      <c r="D2440" t="str">
        <f>'Tulokset-K8'!$J$40</f>
        <v>BcStory</v>
      </c>
    </row>
    <row r="2441" spans="1:4" x14ac:dyDescent="0.2">
      <c r="A2441" s="16" t="str">
        <f>'Tulokset-K8'!$J$43</f>
        <v>Haldén Niko</v>
      </c>
      <c r="B2441" s="16">
        <f>'Tulokset-K8'!$K$43</f>
        <v>174</v>
      </c>
      <c r="C2441" s="16">
        <f>'Tulokset-K8'!$L$43</f>
        <v>0</v>
      </c>
      <c r="D2441" t="str">
        <f>'Tulokset-K8'!$J$40</f>
        <v>BcStory</v>
      </c>
    </row>
    <row r="2442" spans="1:4" x14ac:dyDescent="0.2">
      <c r="A2442" s="16" t="str">
        <f>'Tulokset-K8'!$J$44</f>
        <v>Keskiruokanen Markus</v>
      </c>
      <c r="B2442" s="16">
        <f>'Tulokset-K8'!$K$44</f>
        <v>190</v>
      </c>
      <c r="C2442" s="16">
        <f>'Tulokset-K8'!$L$44</f>
        <v>2</v>
      </c>
      <c r="D2442" t="str">
        <f>'Tulokset-K8'!$J$40</f>
        <v>BcStory</v>
      </c>
    </row>
    <row r="2443" spans="1:4" x14ac:dyDescent="0.2">
      <c r="A2443" s="16" t="str">
        <f>'Tulokset-K8'!$J$45</f>
        <v>Salomaa Kaaron</v>
      </c>
      <c r="B2443" s="16">
        <f>'Tulokset-K8'!$K$45</f>
        <v>232</v>
      </c>
      <c r="C2443" s="16">
        <f>'Tulokset-K8'!$L$45</f>
        <v>0</v>
      </c>
      <c r="D2443" t="str">
        <f>'Tulokset-K8'!$J$40</f>
        <v>BcStory</v>
      </c>
    </row>
    <row r="2444" spans="1:4" x14ac:dyDescent="0.2">
      <c r="A2444" s="16" t="str">
        <f>'Tulokset-K8'!$J$46</f>
        <v>Juutilainen Santtu</v>
      </c>
      <c r="B2444" s="16">
        <f>'Tulokset-K8'!$K$46</f>
        <v>209</v>
      </c>
      <c r="C2444" s="16">
        <f>'Tulokset-K8'!$L$46</f>
        <v>2</v>
      </c>
      <c r="D2444" t="str">
        <f>'Tulokset-K8'!$J$40</f>
        <v>BcStory</v>
      </c>
    </row>
    <row r="2445" spans="1:4" x14ac:dyDescent="0.2">
      <c r="A2445" s="16" t="str">
        <f>'Tulokset-K8'!$N$42</f>
        <v>Tahvanainen Santtu</v>
      </c>
      <c r="B2445" s="16">
        <f>'Tulokset-K8'!$O$42</f>
        <v>209</v>
      </c>
      <c r="C2445" s="16">
        <f>'Tulokset-K8'!$P$42</f>
        <v>0</v>
      </c>
      <c r="D2445" t="str">
        <f>'Tulokset-K8'!$N$40</f>
        <v>Bay</v>
      </c>
    </row>
    <row r="2446" spans="1:4" x14ac:dyDescent="0.2">
      <c r="A2446" s="16" t="str">
        <f>'Tulokset-K8'!$N$43</f>
        <v>Leskinen Roni</v>
      </c>
      <c r="B2446" s="16">
        <f>'Tulokset-K8'!$O$43</f>
        <v>205</v>
      </c>
      <c r="C2446" s="16">
        <f>'Tulokset-K8'!$P$43</f>
        <v>2</v>
      </c>
      <c r="D2446" t="str">
        <f>'Tulokset-K8'!$N$40</f>
        <v>Bay</v>
      </c>
    </row>
    <row r="2447" spans="1:4" x14ac:dyDescent="0.2">
      <c r="A2447" s="16" t="str">
        <f>'Tulokset-K8'!$N$44</f>
        <v>Laine Henry</v>
      </c>
      <c r="B2447" s="16">
        <f>'Tulokset-K8'!$O$44</f>
        <v>179</v>
      </c>
      <c r="C2447" s="16">
        <f>'Tulokset-K8'!$P$44</f>
        <v>0</v>
      </c>
      <c r="D2447" t="str">
        <f>'Tulokset-K8'!$N$40</f>
        <v>Bay</v>
      </c>
    </row>
    <row r="2448" spans="1:4" x14ac:dyDescent="0.2">
      <c r="A2448" s="16" t="str">
        <f>'Tulokset-K8'!$N$45</f>
        <v>Ahokas Jesse</v>
      </c>
      <c r="B2448" s="16">
        <f>'Tulokset-K8'!$O$45</f>
        <v>257</v>
      </c>
      <c r="C2448" s="16">
        <f>'Tulokset-K8'!$P$45</f>
        <v>2</v>
      </c>
      <c r="D2448" t="str">
        <f>'Tulokset-K8'!$N$40</f>
        <v>Bay</v>
      </c>
    </row>
    <row r="2449" spans="1:4" x14ac:dyDescent="0.2">
      <c r="A2449" s="16" t="str">
        <f>'Tulokset-K8'!$N$46</f>
        <v>Tonteri Juhani</v>
      </c>
      <c r="B2449" s="16">
        <f>'Tulokset-K8'!$O$46</f>
        <v>204</v>
      </c>
      <c r="C2449" s="16">
        <f>'Tulokset-K8'!$P$46</f>
        <v>0</v>
      </c>
      <c r="D2449" t="str">
        <f>'Tulokset-K8'!$N$40</f>
        <v>Bay</v>
      </c>
    </row>
    <row r="2450" spans="1:4" x14ac:dyDescent="0.2">
      <c r="A2450" s="16" t="str">
        <f>'Tulokset-K8'!$J$53</f>
        <v>Jähi Joonas</v>
      </c>
      <c r="B2450" s="16">
        <f>'Tulokset-K8'!$K$53</f>
        <v>227</v>
      </c>
      <c r="C2450" s="16">
        <f>'Tulokset-K8'!$L$53</f>
        <v>1</v>
      </c>
      <c r="D2450" t="str">
        <f>'Tulokset-K8'!$J$51</f>
        <v>GB</v>
      </c>
    </row>
    <row r="2451" spans="1:4" x14ac:dyDescent="0.2">
      <c r="A2451" s="16" t="str">
        <f>'Tulokset-K8'!$J$54</f>
        <v>Putkisto Teemu</v>
      </c>
      <c r="B2451" s="16">
        <f>'Tulokset-K8'!$K$54</f>
        <v>186</v>
      </c>
      <c r="C2451" s="16">
        <f>'Tulokset-K8'!$L$54</f>
        <v>0</v>
      </c>
      <c r="D2451" t="str">
        <f>'Tulokset-K8'!$J$51</f>
        <v>GB</v>
      </c>
    </row>
    <row r="2452" spans="1:4" x14ac:dyDescent="0.2">
      <c r="A2452" s="16" t="str">
        <f>'Tulokset-K8'!$J$55</f>
        <v>Saikkala Leevi</v>
      </c>
      <c r="B2452" s="16">
        <f>'Tulokset-K8'!$K$55</f>
        <v>243</v>
      </c>
      <c r="C2452" s="16">
        <f>'Tulokset-K8'!$L$55</f>
        <v>2</v>
      </c>
      <c r="D2452" t="str">
        <f>'Tulokset-K8'!$J$51</f>
        <v>GB</v>
      </c>
    </row>
    <row r="2453" spans="1:4" x14ac:dyDescent="0.2">
      <c r="A2453" s="16" t="str">
        <f>'Tulokset-K8'!$J$56</f>
        <v>Pajari Olli-Pekka</v>
      </c>
      <c r="B2453" s="16">
        <f>'Tulokset-K8'!$K$56</f>
        <v>247</v>
      </c>
      <c r="C2453" s="16">
        <f>'Tulokset-K8'!$L$56</f>
        <v>0</v>
      </c>
      <c r="D2453" t="str">
        <f>'Tulokset-K8'!$J$51</f>
        <v>GB</v>
      </c>
    </row>
    <row r="2454" spans="1:4" x14ac:dyDescent="0.2">
      <c r="A2454" s="16" t="str">
        <f>'Tulokset-K8'!$J$57</f>
        <v>Puharinen Pyry</v>
      </c>
      <c r="B2454" s="16">
        <f>'Tulokset-K8'!$K$57</f>
        <v>245</v>
      </c>
      <c r="C2454" s="16">
        <f>'Tulokset-K8'!$L$57</f>
        <v>2</v>
      </c>
      <c r="D2454" t="str">
        <f>'Tulokset-K8'!$J$51</f>
        <v>GB</v>
      </c>
    </row>
    <row r="2455" spans="1:4" x14ac:dyDescent="0.2">
      <c r="A2455" s="16" t="str">
        <f>'Tulokset-K8'!$N$53</f>
        <v>Ranta Tony</v>
      </c>
      <c r="B2455" s="16">
        <f>'Tulokset-K8'!$O$53</f>
        <v>227</v>
      </c>
      <c r="C2455" s="16">
        <f>'Tulokset-K8'!$P$53</f>
        <v>1</v>
      </c>
      <c r="D2455" t="str">
        <f>'Tulokset-K8'!$N$51</f>
        <v>TPS</v>
      </c>
    </row>
    <row r="2456" spans="1:4" x14ac:dyDescent="0.2">
      <c r="A2456" s="16" t="str">
        <f>'Tulokset-K8'!$N$54</f>
        <v>Oksanen Jere</v>
      </c>
      <c r="B2456" s="16">
        <f>'Tulokset-K8'!$O$54</f>
        <v>245</v>
      </c>
      <c r="C2456" s="16">
        <f>'Tulokset-K8'!$P$54</f>
        <v>2</v>
      </c>
      <c r="D2456" t="str">
        <f>'Tulokset-K8'!$N$51</f>
        <v>TPS</v>
      </c>
    </row>
    <row r="2457" spans="1:4" x14ac:dyDescent="0.2">
      <c r="A2457" s="16" t="str">
        <f>'Tulokset-K8'!$N$55</f>
        <v>Oksman Karri</v>
      </c>
      <c r="B2457" s="16">
        <f>'Tulokset-K8'!$O$55</f>
        <v>167</v>
      </c>
      <c r="C2457" s="16">
        <f>'Tulokset-K8'!$P$55</f>
        <v>0</v>
      </c>
      <c r="D2457" t="str">
        <f>'Tulokset-K8'!$N$51</f>
        <v>TPS</v>
      </c>
    </row>
    <row r="2458" spans="1:4" x14ac:dyDescent="0.2">
      <c r="A2458" s="16" t="str">
        <f>'Tulokset-K8'!$N$56</f>
        <v>Marjakangas Jarno</v>
      </c>
      <c r="B2458" s="16">
        <f>'Tulokset-K8'!$O$56</f>
        <v>256</v>
      </c>
      <c r="C2458" s="16">
        <f>'Tulokset-K8'!$P$56</f>
        <v>2</v>
      </c>
      <c r="D2458" t="str">
        <f>'Tulokset-K8'!$N$51</f>
        <v>TPS</v>
      </c>
    </row>
    <row r="2459" spans="1:4" x14ac:dyDescent="0.2">
      <c r="A2459" s="16" t="str">
        <f>'Tulokset-K8'!$N$57</f>
        <v>Valaranta Samu</v>
      </c>
      <c r="B2459" s="16">
        <f>'Tulokset-K8'!$O$57</f>
        <v>212</v>
      </c>
      <c r="C2459" s="16">
        <f>'Tulokset-K8'!$P$57</f>
        <v>0</v>
      </c>
      <c r="D2459" t="str">
        <f>'Tulokset-K8'!$N$51</f>
        <v>TPS</v>
      </c>
    </row>
    <row r="2460" spans="1:4" x14ac:dyDescent="0.2">
      <c r="A2460" s="16" t="str">
        <f>'Tulokset-K8'!$J$64</f>
        <v>Käyhkö Tomas</v>
      </c>
      <c r="B2460" s="16">
        <f>'Tulokset-K8'!$K$64</f>
        <v>245</v>
      </c>
      <c r="C2460" s="16">
        <f>'Tulokset-K8'!$L$64</f>
        <v>2</v>
      </c>
      <c r="D2460" t="str">
        <f>'Tulokset-K8'!$J$62</f>
        <v>Mainarit</v>
      </c>
    </row>
    <row r="2461" spans="1:4" x14ac:dyDescent="0.2">
      <c r="A2461" s="16" t="str">
        <f>'Tulokset-K8'!$J$65</f>
        <v>Juutilainen Lenni</v>
      </c>
      <c r="B2461" s="16">
        <f>'Tulokset-K8'!$K$65</f>
        <v>247</v>
      </c>
      <c r="C2461" s="16">
        <f>'Tulokset-K8'!$L$65</f>
        <v>2</v>
      </c>
      <c r="D2461" t="str">
        <f>'Tulokset-K8'!$J$62</f>
        <v>Mainarit</v>
      </c>
    </row>
    <row r="2462" spans="1:4" x14ac:dyDescent="0.2">
      <c r="A2462" s="16" t="str">
        <f>'Tulokset-K8'!$J$66</f>
        <v>Väänänen Luukas</v>
      </c>
      <c r="B2462" s="16">
        <f>'Tulokset-K8'!$K$66</f>
        <v>226</v>
      </c>
      <c r="C2462" s="16">
        <f>'Tulokset-K8'!$L$66</f>
        <v>2</v>
      </c>
      <c r="D2462" t="str">
        <f>'Tulokset-K8'!$J$62</f>
        <v>Mainarit</v>
      </c>
    </row>
    <row r="2463" spans="1:4" x14ac:dyDescent="0.2">
      <c r="A2463" s="16" t="str">
        <f>'Tulokset-K8'!$J$67</f>
        <v>Rissanen Juho</v>
      </c>
      <c r="B2463" s="16">
        <f>'Tulokset-K8'!$K$67</f>
        <v>187</v>
      </c>
      <c r="C2463" s="16">
        <f>'Tulokset-K8'!$L$67</f>
        <v>0</v>
      </c>
      <c r="D2463" t="str">
        <f>'Tulokset-K8'!$J$62</f>
        <v>Mainarit</v>
      </c>
    </row>
    <row r="2464" spans="1:4" x14ac:dyDescent="0.2">
      <c r="A2464" s="16" t="str">
        <f>'Tulokset-K8'!$J$68</f>
        <v>Jehkinen Joonas</v>
      </c>
      <c r="B2464" s="16">
        <f>'Tulokset-K8'!$K$68</f>
        <v>180</v>
      </c>
      <c r="C2464" s="16">
        <f>'Tulokset-K8'!$L$68</f>
        <v>0</v>
      </c>
      <c r="D2464" t="str">
        <f>'Tulokset-K8'!$J$62</f>
        <v>Mainarit</v>
      </c>
    </row>
    <row r="2465" spans="1:4" x14ac:dyDescent="0.2">
      <c r="A2465" s="16" t="str">
        <f>'Tulokset-K8'!$N$64</f>
        <v>Mukkula Rami</v>
      </c>
      <c r="B2465" s="16">
        <f>'Tulokset-K8'!$O$64</f>
        <v>159</v>
      </c>
      <c r="C2465" s="16">
        <f>'Tulokset-K8'!$P$64</f>
        <v>0</v>
      </c>
      <c r="D2465" t="str">
        <f>'Tulokset-K8'!$N$62</f>
        <v>AllStars</v>
      </c>
    </row>
    <row r="2466" spans="1:4" x14ac:dyDescent="0.2">
      <c r="A2466" s="16" t="str">
        <f>'Tulokset-K8'!$N$65</f>
        <v>Oksanen Mika</v>
      </c>
      <c r="B2466" s="16">
        <f>'Tulokset-K8'!$O$65</f>
        <v>164</v>
      </c>
      <c r="C2466" s="16">
        <f>'Tulokset-K8'!$P$65</f>
        <v>0</v>
      </c>
      <c r="D2466" t="str">
        <f>'Tulokset-K8'!$N$62</f>
        <v>AllStars</v>
      </c>
    </row>
    <row r="2467" spans="1:4" x14ac:dyDescent="0.2">
      <c r="A2467" s="16" t="str">
        <f>'Tulokset-K8'!$N$66</f>
        <v>Susiluoto Sebastian</v>
      </c>
      <c r="B2467" s="16">
        <f>'Tulokset-K8'!$O$66</f>
        <v>173</v>
      </c>
      <c r="C2467" s="16">
        <f>'Tulokset-K8'!$P$66</f>
        <v>0</v>
      </c>
      <c r="D2467" t="str">
        <f>'Tulokset-K8'!$N$62</f>
        <v>AllStars</v>
      </c>
    </row>
    <row r="2468" spans="1:4" x14ac:dyDescent="0.2">
      <c r="A2468" s="16" t="str">
        <f>'Tulokset-K8'!$N$67</f>
        <v>Veijanen Markku</v>
      </c>
      <c r="B2468" s="16">
        <f>'Tulokset-K8'!$O$67</f>
        <v>226</v>
      </c>
      <c r="C2468" s="16">
        <f>'Tulokset-K8'!$P$67</f>
        <v>2</v>
      </c>
      <c r="D2468" t="str">
        <f>'Tulokset-K8'!$N$62</f>
        <v>AllStars</v>
      </c>
    </row>
    <row r="2469" spans="1:4" x14ac:dyDescent="0.2">
      <c r="A2469" s="16" t="str">
        <f>'Tulokset-K8'!$N$68</f>
        <v>Oksanen Niko</v>
      </c>
      <c r="B2469" s="16">
        <f>'Tulokset-K8'!$O$68</f>
        <v>196</v>
      </c>
      <c r="C2469" s="16">
        <f>'Tulokset-K8'!$P$68</f>
        <v>2</v>
      </c>
      <c r="D2469" t="str">
        <f>'Tulokset-K8'!$N$62</f>
        <v>AllStars</v>
      </c>
    </row>
    <row r="2470" spans="1:4" x14ac:dyDescent="0.2">
      <c r="A2470" s="16" t="str">
        <f>'Tulokset-K8'!$R$9</f>
        <v>Laine Henry</v>
      </c>
      <c r="B2470" s="16">
        <f>'Tulokset-K8'!$S$9</f>
        <v>257</v>
      </c>
      <c r="C2470" s="16">
        <f>'Tulokset-K8'!$T$9</f>
        <v>2</v>
      </c>
      <c r="D2470" t="str">
        <f>'Tulokset-K8'!$R$7</f>
        <v>Bay</v>
      </c>
    </row>
    <row r="2471" spans="1:4" x14ac:dyDescent="0.2">
      <c r="A2471" s="16" t="str">
        <f>'Tulokset-K8'!$R$10</f>
        <v>Leskinen Roni</v>
      </c>
      <c r="B2471" s="16">
        <f>'Tulokset-K8'!$S$10</f>
        <v>248</v>
      </c>
      <c r="C2471" s="16">
        <f>'Tulokset-K8'!$T$10</f>
        <v>2</v>
      </c>
      <c r="D2471" t="str">
        <f>'Tulokset-K8'!$R$7</f>
        <v>Bay</v>
      </c>
    </row>
    <row r="2472" spans="1:4" x14ac:dyDescent="0.2">
      <c r="A2472" s="16" t="str">
        <f>'Tulokset-K8'!$R$11</f>
        <v>Leskinen Simo</v>
      </c>
      <c r="B2472" s="16">
        <f>'Tulokset-K8'!$S$11</f>
        <v>163</v>
      </c>
      <c r="C2472" s="16">
        <f>'Tulokset-K8'!$T$11</f>
        <v>0</v>
      </c>
      <c r="D2472" t="str">
        <f>'Tulokset-K8'!$R$7</f>
        <v>Bay</v>
      </c>
    </row>
    <row r="2473" spans="1:4" x14ac:dyDescent="0.2">
      <c r="A2473" s="16" t="str">
        <f>'Tulokset-K8'!$R$12</f>
        <v>Ahokas Jesse</v>
      </c>
      <c r="B2473" s="16">
        <f>'Tulokset-K8'!$S$12</f>
        <v>201</v>
      </c>
      <c r="C2473" s="16">
        <f>'Tulokset-K8'!$T$12</f>
        <v>0</v>
      </c>
      <c r="D2473" t="str">
        <f>'Tulokset-K8'!$R$7</f>
        <v>Bay</v>
      </c>
    </row>
    <row r="2474" spans="1:4" x14ac:dyDescent="0.2">
      <c r="A2474" s="16" t="str">
        <f>'Tulokset-K8'!$R$13</f>
        <v>Tahvanainen Santtu</v>
      </c>
      <c r="B2474" s="16">
        <f>'Tulokset-K8'!$S$13</f>
        <v>300</v>
      </c>
      <c r="C2474" s="16">
        <f>'Tulokset-K8'!$T$13</f>
        <v>2</v>
      </c>
      <c r="D2474" t="str">
        <f>'Tulokset-K8'!$R$7</f>
        <v>Bay</v>
      </c>
    </row>
    <row r="2475" spans="1:4" x14ac:dyDescent="0.2">
      <c r="A2475" s="16" t="str">
        <f>'Tulokset-K8'!$V$9</f>
        <v>Hilokoski Karo</v>
      </c>
      <c r="B2475" s="16">
        <f>'Tulokset-K8'!$W$9</f>
        <v>216</v>
      </c>
      <c r="C2475" s="16">
        <f>'Tulokset-K8'!$X$9</f>
        <v>0</v>
      </c>
      <c r="D2475" t="str">
        <f>'Tulokset-K8'!$V$7</f>
        <v>Patteri</v>
      </c>
    </row>
    <row r="2476" spans="1:4" x14ac:dyDescent="0.2">
      <c r="A2476" s="16" t="str">
        <f>'Tulokset-K8'!$V$10</f>
        <v>Palermaa Osku</v>
      </c>
      <c r="B2476" s="16">
        <f>'Tulokset-K8'!$W$10</f>
        <v>196</v>
      </c>
      <c r="C2476" s="16">
        <f>'Tulokset-K8'!$X$10</f>
        <v>0</v>
      </c>
      <c r="D2476" t="str">
        <f>'Tulokset-K8'!$V$7</f>
        <v>Patteri</v>
      </c>
    </row>
    <row r="2477" spans="1:4" x14ac:dyDescent="0.2">
      <c r="A2477" s="16" t="str">
        <f>'Tulokset-K8'!$V$11</f>
        <v>Laine Jussi</v>
      </c>
      <c r="B2477" s="16">
        <f>'Tulokset-K8'!$W$11</f>
        <v>189</v>
      </c>
      <c r="C2477" s="16">
        <f>'Tulokset-K8'!$X$11</f>
        <v>2</v>
      </c>
      <c r="D2477" t="str">
        <f>'Tulokset-K8'!$V$7</f>
        <v>Patteri</v>
      </c>
    </row>
    <row r="2478" spans="1:4" x14ac:dyDescent="0.2">
      <c r="A2478" s="16" t="str">
        <f>'Tulokset-K8'!$V$12</f>
        <v>Toivonen Toni</v>
      </c>
      <c r="B2478" s="16">
        <f>'Tulokset-K8'!$W$12</f>
        <v>211</v>
      </c>
      <c r="C2478" s="16">
        <f>'Tulokset-K8'!$X$12</f>
        <v>2</v>
      </c>
      <c r="D2478" t="str">
        <f>'Tulokset-K8'!$V$7</f>
        <v>Patteri</v>
      </c>
    </row>
    <row r="2479" spans="1:4" x14ac:dyDescent="0.2">
      <c r="A2479" s="16" t="str">
        <f>'Tulokset-K8'!$V$13</f>
        <v>Konttila Saku</v>
      </c>
      <c r="B2479" s="16">
        <f>'Tulokset-K8'!$W$13</f>
        <v>225</v>
      </c>
      <c r="C2479" s="16">
        <f>'Tulokset-K8'!$X$13</f>
        <v>0</v>
      </c>
      <c r="D2479" t="str">
        <f>'Tulokset-K8'!$V$7</f>
        <v>Patteri</v>
      </c>
    </row>
    <row r="2480" spans="1:4" x14ac:dyDescent="0.2">
      <c r="A2480" s="16" t="str">
        <f>'Tulokset-K8'!$R$20</f>
        <v>Oksanen Mika</v>
      </c>
      <c r="B2480" s="16">
        <f>'Tulokset-K8'!$S$20</f>
        <v>209</v>
      </c>
      <c r="C2480" s="16">
        <f>'Tulokset-K8'!$T$20</f>
        <v>0</v>
      </c>
      <c r="D2480" t="str">
        <f>'Tulokset-K8'!$R$18</f>
        <v>AllStars</v>
      </c>
    </row>
    <row r="2481" spans="1:4" x14ac:dyDescent="0.2">
      <c r="A2481" s="16" t="str">
        <f>'Tulokset-K8'!$R$21</f>
        <v>Mukkula Rami</v>
      </c>
      <c r="B2481" s="16">
        <f>'Tulokset-K8'!$S$21</f>
        <v>206</v>
      </c>
      <c r="C2481" s="16">
        <f>'Tulokset-K8'!$T$21</f>
        <v>2</v>
      </c>
      <c r="D2481" t="str">
        <f>'Tulokset-K8'!$R$18</f>
        <v>AllStars</v>
      </c>
    </row>
    <row r="2482" spans="1:4" x14ac:dyDescent="0.2">
      <c r="A2482" s="16" t="str">
        <f>'Tulokset-K8'!$R$22</f>
        <v>Susiluoto Sebastian</v>
      </c>
      <c r="B2482" s="16">
        <f>'Tulokset-K8'!$S$22</f>
        <v>134</v>
      </c>
      <c r="C2482" s="16">
        <f>'Tulokset-K8'!$T$22</f>
        <v>0</v>
      </c>
      <c r="D2482" t="str">
        <f>'Tulokset-K8'!$R$18</f>
        <v>AllStars</v>
      </c>
    </row>
    <row r="2483" spans="1:4" x14ac:dyDescent="0.2">
      <c r="A2483" s="16" t="str">
        <f>'Tulokset-K8'!$R$23</f>
        <v>Veijanen Markku</v>
      </c>
      <c r="B2483" s="16">
        <f>'Tulokset-K8'!$S$23</f>
        <v>226</v>
      </c>
      <c r="C2483" s="16">
        <f>'Tulokset-K8'!$T$23</f>
        <v>2</v>
      </c>
      <c r="D2483" t="str">
        <f>'Tulokset-K8'!$R$18</f>
        <v>AllStars</v>
      </c>
    </row>
    <row r="2484" spans="1:4" x14ac:dyDescent="0.2">
      <c r="A2484" s="16" t="str">
        <f>'Tulokset-K8'!$R$24</f>
        <v>Oksanen Niko</v>
      </c>
      <c r="B2484" s="16">
        <f>'Tulokset-K8'!$S$24</f>
        <v>234</v>
      </c>
      <c r="C2484" s="16">
        <f>'Tulokset-K8'!$T$24</f>
        <v>0</v>
      </c>
      <c r="D2484" t="str">
        <f>'Tulokset-K8'!$R$18</f>
        <v>AllStars</v>
      </c>
    </row>
    <row r="2485" spans="1:4" x14ac:dyDescent="0.2">
      <c r="A2485" s="16" t="str">
        <f>'Tulokset-K8'!$V$20</f>
        <v>Häggman Ville</v>
      </c>
      <c r="B2485" s="16">
        <f>'Tulokset-K8'!$W$20</f>
        <v>253</v>
      </c>
      <c r="C2485" s="16">
        <f>'Tulokset-K8'!$X$20</f>
        <v>2</v>
      </c>
      <c r="D2485" t="str">
        <f>'Tulokset-K8'!$V$18</f>
        <v>TKK</v>
      </c>
    </row>
    <row r="2486" spans="1:4" x14ac:dyDescent="0.2">
      <c r="A2486" s="16" t="str">
        <f>'Tulokset-K8'!$V$21</f>
        <v>Kivioja Lauri</v>
      </c>
      <c r="B2486" s="16">
        <f>'Tulokset-K8'!$W$21</f>
        <v>190</v>
      </c>
      <c r="C2486" s="16">
        <f>'Tulokset-K8'!$X$21</f>
        <v>0</v>
      </c>
      <c r="D2486" t="str">
        <f>'Tulokset-K8'!$V$18</f>
        <v>TKK</v>
      </c>
    </row>
    <row r="2487" spans="1:4" x14ac:dyDescent="0.2">
      <c r="A2487" s="16" t="str">
        <f>'Tulokset-K8'!$V$22</f>
        <v>Lahti Markus</v>
      </c>
      <c r="B2487" s="16">
        <f>'Tulokset-K8'!$W$22</f>
        <v>187</v>
      </c>
      <c r="C2487" s="16">
        <f>'Tulokset-K8'!$X$22</f>
        <v>2</v>
      </c>
      <c r="D2487" t="str">
        <f>'Tulokset-K8'!$V$18</f>
        <v>TKK</v>
      </c>
    </row>
    <row r="2488" spans="1:4" x14ac:dyDescent="0.2">
      <c r="A2488" s="16" t="str">
        <f>'Tulokset-K8'!$V$23</f>
        <v>Salonen Petteri</v>
      </c>
      <c r="B2488" s="16">
        <f>'Tulokset-K8'!$W$23</f>
        <v>197</v>
      </c>
      <c r="C2488" s="16">
        <f>'Tulokset-K8'!$X$23</f>
        <v>0</v>
      </c>
      <c r="D2488" t="str">
        <f>'Tulokset-K8'!$V$18</f>
        <v>TKK</v>
      </c>
    </row>
    <row r="2489" spans="1:4" x14ac:dyDescent="0.2">
      <c r="A2489" s="16" t="str">
        <f>'Tulokset-K8'!$V$24</f>
        <v>Lahti Jarno</v>
      </c>
      <c r="B2489" s="16">
        <f>'Tulokset-K8'!$W$24</f>
        <v>235</v>
      </c>
      <c r="C2489" s="16">
        <f>'Tulokset-K8'!$X$24</f>
        <v>2</v>
      </c>
      <c r="D2489" t="str">
        <f>'Tulokset-K8'!$V$18</f>
        <v>TKK</v>
      </c>
    </row>
    <row r="2490" spans="1:4" x14ac:dyDescent="0.2">
      <c r="A2490" s="16" t="str">
        <f>'Tulokset-K8'!$R$31</f>
        <v>Hyytiä Tatu</v>
      </c>
      <c r="B2490" s="16">
        <f>'Tulokset-K8'!$S$31</f>
        <v>225</v>
      </c>
      <c r="C2490" s="16">
        <f>'Tulokset-K8'!$T$31</f>
        <v>2</v>
      </c>
      <c r="D2490" t="str">
        <f>'Tulokset-K8'!$R$29</f>
        <v>WRB</v>
      </c>
    </row>
    <row r="2491" spans="1:4" x14ac:dyDescent="0.2">
      <c r="A2491" s="16" t="str">
        <f>'Tulokset-K8'!$R$32</f>
        <v>Olsson Nico</v>
      </c>
      <c r="B2491" s="16">
        <f>'Tulokset-K8'!$S$32</f>
        <v>193</v>
      </c>
      <c r="C2491" s="16">
        <f>'Tulokset-K8'!$T$32</f>
        <v>0</v>
      </c>
      <c r="D2491" t="str">
        <f>'Tulokset-K8'!$R$29</f>
        <v>WRB</v>
      </c>
    </row>
    <row r="2492" spans="1:4" x14ac:dyDescent="0.2">
      <c r="A2492" s="16" t="str">
        <f>'Tulokset-K8'!$R$33</f>
        <v>Röyttä Marko</v>
      </c>
      <c r="B2492" s="16">
        <f>'Tulokset-K8'!$S$33</f>
        <v>193</v>
      </c>
      <c r="C2492" s="16">
        <f>'Tulokset-K8'!$T$33</f>
        <v>2</v>
      </c>
      <c r="D2492" t="str">
        <f>'Tulokset-K8'!$R$29</f>
        <v>WRB</v>
      </c>
    </row>
    <row r="2493" spans="1:4" x14ac:dyDescent="0.2">
      <c r="A2493" s="16" t="str">
        <f>'Tulokset-K8'!$R$34</f>
        <v>Tissarinen Simon</v>
      </c>
      <c r="B2493" s="16">
        <f>'Tulokset-K8'!$S$34</f>
        <v>171</v>
      </c>
      <c r="C2493" s="16">
        <f>'Tulokset-K8'!$T$34</f>
        <v>0</v>
      </c>
      <c r="D2493" t="str">
        <f>'Tulokset-K8'!$R$29</f>
        <v>WRB</v>
      </c>
    </row>
    <row r="2494" spans="1:4" x14ac:dyDescent="0.2">
      <c r="A2494" s="16" t="str">
        <f>'Tulokset-K8'!$R$35</f>
        <v>Kivelä Riku-Petteri</v>
      </c>
      <c r="B2494" s="16">
        <f>'Tulokset-K8'!$S$35</f>
        <v>259</v>
      </c>
      <c r="C2494" s="16">
        <f>'Tulokset-K8'!$T$35</f>
        <v>2</v>
      </c>
      <c r="D2494" t="str">
        <f>'Tulokset-K8'!$R$29</f>
        <v>WRB</v>
      </c>
    </row>
    <row r="2495" spans="1:4" x14ac:dyDescent="0.2">
      <c r="A2495" s="16" t="str">
        <f>'Tulokset-K8'!$V$31</f>
        <v>Ranta Tony</v>
      </c>
      <c r="B2495" s="16">
        <f>'Tulokset-K8'!$W$31</f>
        <v>173</v>
      </c>
      <c r="C2495" s="16">
        <f>'Tulokset-K8'!$X$31</f>
        <v>0</v>
      </c>
      <c r="D2495" t="str">
        <f>'Tulokset-K8'!$V$29</f>
        <v>TPS</v>
      </c>
    </row>
    <row r="2496" spans="1:4" x14ac:dyDescent="0.2">
      <c r="A2496" s="16" t="str">
        <f>'Tulokset-K8'!$V$32</f>
        <v>Oksanen Jere</v>
      </c>
      <c r="B2496" s="16">
        <f>'Tulokset-K8'!$W$32</f>
        <v>289</v>
      </c>
      <c r="C2496" s="16">
        <f>'Tulokset-K8'!$X$32</f>
        <v>2</v>
      </c>
      <c r="D2496" t="str">
        <f>'Tulokset-K8'!$V$29</f>
        <v>TPS</v>
      </c>
    </row>
    <row r="2497" spans="1:4" x14ac:dyDescent="0.2">
      <c r="A2497" s="16" t="str">
        <f>'Tulokset-K8'!$V$33</f>
        <v>Oksman Karri</v>
      </c>
      <c r="B2497" s="16">
        <f>'Tulokset-K8'!$W$33</f>
        <v>157</v>
      </c>
      <c r="C2497" s="16">
        <f>'Tulokset-K8'!$X$33</f>
        <v>0</v>
      </c>
      <c r="D2497" t="str">
        <f>'Tulokset-K8'!$V$29</f>
        <v>TPS</v>
      </c>
    </row>
    <row r="2498" spans="1:4" x14ac:dyDescent="0.2">
      <c r="A2498" s="16" t="str">
        <f>'Tulokset-K8'!$V$34</f>
        <v>Marjakangas Jarno</v>
      </c>
      <c r="B2498" s="16">
        <f>'Tulokset-K8'!$W$34</f>
        <v>206</v>
      </c>
      <c r="C2498" s="16">
        <f>'Tulokset-K8'!$X$34</f>
        <v>2</v>
      </c>
      <c r="D2498" t="str">
        <f>'Tulokset-K8'!$V$29</f>
        <v>TPS</v>
      </c>
    </row>
    <row r="2499" spans="1:4" x14ac:dyDescent="0.2">
      <c r="A2499" s="16" t="str">
        <f>'Tulokset-K8'!$V$35</f>
        <v>Valaranta Samu</v>
      </c>
      <c r="B2499" s="16">
        <f>'Tulokset-K8'!$W$35</f>
        <v>192</v>
      </c>
      <c r="C2499" s="16">
        <f>'Tulokset-K8'!$X$35</f>
        <v>0</v>
      </c>
      <c r="D2499" t="str">
        <f>'Tulokset-K8'!$V$29</f>
        <v>TPS</v>
      </c>
    </row>
    <row r="2500" spans="1:4" x14ac:dyDescent="0.2">
      <c r="A2500" s="16" t="str">
        <f>'Tulokset-K8'!$R$42</f>
        <v>Partinen Risto</v>
      </c>
      <c r="B2500" s="16">
        <f>'Tulokset-K8'!$S$42</f>
        <v>179</v>
      </c>
      <c r="C2500" s="16">
        <f>'Tulokset-K8'!$T$42</f>
        <v>0</v>
      </c>
      <c r="D2500" t="str">
        <f>'Tulokset-K8'!$R$40</f>
        <v>GH</v>
      </c>
    </row>
    <row r="2501" spans="1:4" x14ac:dyDescent="0.2">
      <c r="A2501" s="16" t="str">
        <f>'Tulokset-K8'!$R$43</f>
        <v>Päiviö Patrik</v>
      </c>
      <c r="B2501" s="16">
        <f>'Tulokset-K8'!$S$43</f>
        <v>204</v>
      </c>
      <c r="C2501" s="16">
        <f>'Tulokset-K8'!$T$43</f>
        <v>2</v>
      </c>
      <c r="D2501" t="str">
        <f>'Tulokset-K8'!$R$40</f>
        <v>GH</v>
      </c>
    </row>
    <row r="2502" spans="1:4" x14ac:dyDescent="0.2">
      <c r="A2502" s="16" t="str">
        <f>'Tulokset-K8'!$R$44</f>
        <v>Hietarinne Klaus-Kristian</v>
      </c>
      <c r="B2502" s="16">
        <f>'Tulokset-K8'!$S$44</f>
        <v>209</v>
      </c>
      <c r="C2502" s="16">
        <f>'Tulokset-K8'!$T$44</f>
        <v>2</v>
      </c>
      <c r="D2502" t="str">
        <f>'Tulokset-K8'!$R$40</f>
        <v>GH</v>
      </c>
    </row>
    <row r="2503" spans="1:4" x14ac:dyDescent="0.2">
      <c r="A2503" s="16" t="str">
        <f>'Tulokset-K8'!$R$45</f>
        <v>Mäenpää Jouni</v>
      </c>
      <c r="B2503" s="16">
        <f>'Tulokset-K8'!$S$45</f>
        <v>223</v>
      </c>
      <c r="C2503" s="16">
        <f>'Tulokset-K8'!$T$45</f>
        <v>2</v>
      </c>
      <c r="D2503" t="str">
        <f>'Tulokset-K8'!$R$40</f>
        <v>GH</v>
      </c>
    </row>
    <row r="2504" spans="1:4" x14ac:dyDescent="0.2">
      <c r="A2504" s="16" t="str">
        <f>'Tulokset-K8'!$R$46</f>
        <v>Lahtinen Markus</v>
      </c>
      <c r="B2504" s="16">
        <f>'Tulokset-K8'!$S$46</f>
        <v>166</v>
      </c>
      <c r="C2504" s="16">
        <f>'Tulokset-K8'!$T$46</f>
        <v>0</v>
      </c>
      <c r="D2504" t="str">
        <f>'Tulokset-K8'!$R$40</f>
        <v>GH</v>
      </c>
    </row>
    <row r="2505" spans="1:4" x14ac:dyDescent="0.2">
      <c r="A2505" s="16" t="str">
        <f>'Tulokset-K8'!$V$42</f>
        <v>Lönnroth Patrik</v>
      </c>
      <c r="B2505" s="16">
        <f>'Tulokset-K8'!$W$42</f>
        <v>183</v>
      </c>
      <c r="C2505" s="16">
        <f>'Tulokset-K8'!$X$42</f>
        <v>2</v>
      </c>
      <c r="D2505" t="str">
        <f>'Tulokset-K8'!$V$40</f>
        <v>Mistral</v>
      </c>
    </row>
    <row r="2506" spans="1:4" x14ac:dyDescent="0.2">
      <c r="A2506" s="16" t="str">
        <f>'Tulokset-K8'!$V$43</f>
        <v>Nurminen Jukka</v>
      </c>
      <c r="B2506" s="16">
        <f>'Tulokset-K8'!$W$43</f>
        <v>128</v>
      </c>
      <c r="C2506" s="16">
        <f>'Tulokset-K8'!$X$43</f>
        <v>0</v>
      </c>
      <c r="D2506" t="str">
        <f>'Tulokset-K8'!$V$40</f>
        <v>Mistral</v>
      </c>
    </row>
    <row r="2507" spans="1:4" x14ac:dyDescent="0.2">
      <c r="A2507" s="16" t="str">
        <f>'Tulokset-K8'!$V$44</f>
        <v>Tukiainen Antti</v>
      </c>
      <c r="B2507" s="16">
        <f>'Tulokset-K8'!$W$44</f>
        <v>191</v>
      </c>
      <c r="C2507" s="16">
        <f>'Tulokset-K8'!$X$44</f>
        <v>0</v>
      </c>
      <c r="D2507" t="str">
        <f>'Tulokset-K8'!$V$40</f>
        <v>Mistral</v>
      </c>
    </row>
    <row r="2508" spans="1:4" x14ac:dyDescent="0.2">
      <c r="A2508" s="16" t="str">
        <f>'Tulokset-K8'!$V$45</f>
        <v>Sinilaakso Jarmo</v>
      </c>
      <c r="B2508" s="16">
        <f>'Tulokset-K8'!$W$45</f>
        <v>178</v>
      </c>
      <c r="C2508" s="16">
        <f>'Tulokset-K8'!$X$45</f>
        <v>0</v>
      </c>
      <c r="D2508" t="str">
        <f>'Tulokset-K8'!$V$40</f>
        <v>Mistral</v>
      </c>
    </row>
    <row r="2509" spans="1:4" x14ac:dyDescent="0.2">
      <c r="A2509" s="16" t="str">
        <f>'Tulokset-K8'!$V$46</f>
        <v>Lönnroth Magnus</v>
      </c>
      <c r="B2509" s="16">
        <f>'Tulokset-K8'!$W$46</f>
        <v>235</v>
      </c>
      <c r="C2509" s="16">
        <f>'Tulokset-K8'!$X$46</f>
        <v>2</v>
      </c>
      <c r="D2509" t="str">
        <f>'Tulokset-K8'!$V$40</f>
        <v>Mistral</v>
      </c>
    </row>
    <row r="2510" spans="1:4" x14ac:dyDescent="0.2">
      <c r="A2510" s="16" t="str">
        <f>'Tulokset-K8'!$R$53</f>
        <v>Juselius Matti</v>
      </c>
      <c r="B2510" s="16">
        <f>'Tulokset-K8'!$S$53</f>
        <v>206</v>
      </c>
      <c r="C2510" s="16">
        <f>'Tulokset-K8'!$T$53</f>
        <v>0</v>
      </c>
      <c r="D2510" t="str">
        <f>'Tulokset-K8'!$R$51</f>
        <v>RäMe</v>
      </c>
    </row>
    <row r="2511" spans="1:4" x14ac:dyDescent="0.2">
      <c r="A2511" s="16" t="str">
        <f>'Tulokset-K8'!$R$54</f>
        <v>Hyrkkö Eemil</v>
      </c>
      <c r="B2511" s="16">
        <f>'Tulokset-K8'!$S$54</f>
        <v>170</v>
      </c>
      <c r="C2511" s="16">
        <f>'Tulokset-K8'!$T$54</f>
        <v>0</v>
      </c>
      <c r="D2511" t="str">
        <f>'Tulokset-K8'!$R$51</f>
        <v>RäMe</v>
      </c>
    </row>
    <row r="2512" spans="1:4" x14ac:dyDescent="0.2">
      <c r="A2512" s="16" t="str">
        <f>'Tulokset-K8'!$R$55</f>
        <v>Lindholm Jesse</v>
      </c>
      <c r="B2512" s="16">
        <f>'Tulokset-K8'!$S$55</f>
        <v>178</v>
      </c>
      <c r="C2512" s="16">
        <f>'Tulokset-K8'!$T$55</f>
        <v>0</v>
      </c>
      <c r="D2512" t="str">
        <f>'Tulokset-K8'!$R$51</f>
        <v>RäMe</v>
      </c>
    </row>
    <row r="2513" spans="1:4" x14ac:dyDescent="0.2">
      <c r="A2513" s="16" t="str">
        <f>'Tulokset-K8'!$R$56</f>
        <v>Huusko Kalle</v>
      </c>
      <c r="B2513" s="16">
        <f>'Tulokset-K8'!$S$56</f>
        <v>193</v>
      </c>
      <c r="C2513" s="16">
        <f>'Tulokset-K8'!$T$56</f>
        <v>0</v>
      </c>
      <c r="D2513" t="str">
        <f>'Tulokset-K8'!$R$51</f>
        <v>RäMe</v>
      </c>
    </row>
    <row r="2514" spans="1:4" x14ac:dyDescent="0.2">
      <c r="A2514" s="16" t="str">
        <f>'Tulokset-K8'!$R$57</f>
        <v>Salin Sami</v>
      </c>
      <c r="B2514" s="16">
        <f>'Tulokset-K8'!$S$57</f>
        <v>258</v>
      </c>
      <c r="C2514" s="16">
        <f>'Tulokset-K8'!$T$57</f>
        <v>2</v>
      </c>
      <c r="D2514" t="str">
        <f>'Tulokset-K8'!$R$51</f>
        <v>RäMe</v>
      </c>
    </row>
    <row r="2515" spans="1:4" x14ac:dyDescent="0.2">
      <c r="A2515" s="16" t="str">
        <f>'Tulokset-K8'!$V$53</f>
        <v>Käyhkö Tomas</v>
      </c>
      <c r="B2515" s="16">
        <f>'Tulokset-K8'!$W$53</f>
        <v>237</v>
      </c>
      <c r="C2515" s="16">
        <f>'Tulokset-K8'!$X$53</f>
        <v>2</v>
      </c>
      <c r="D2515" t="str">
        <f>'Tulokset-K8'!$V$51</f>
        <v>Mainarit</v>
      </c>
    </row>
    <row r="2516" spans="1:4" x14ac:dyDescent="0.2">
      <c r="A2516" s="16" t="str">
        <f>'Tulokset-K8'!$V$54</f>
        <v>Juutilainen Lenni</v>
      </c>
      <c r="B2516" s="16">
        <f>'Tulokset-K8'!$W$54</f>
        <v>211</v>
      </c>
      <c r="C2516" s="16">
        <f>'Tulokset-K8'!$X$54</f>
        <v>2</v>
      </c>
      <c r="D2516" t="str">
        <f>'Tulokset-K8'!$V$51</f>
        <v>Mainarit</v>
      </c>
    </row>
    <row r="2517" spans="1:4" x14ac:dyDescent="0.2">
      <c r="A2517" s="16" t="str">
        <f>'Tulokset-K8'!$V$55</f>
        <v>Väänänen Luukas</v>
      </c>
      <c r="B2517" s="16">
        <f>'Tulokset-K8'!$W$55</f>
        <v>225</v>
      </c>
      <c r="C2517" s="16">
        <f>'Tulokset-K8'!$X$55</f>
        <v>2</v>
      </c>
      <c r="D2517" t="str">
        <f>'Tulokset-K8'!$V$51</f>
        <v>Mainarit</v>
      </c>
    </row>
    <row r="2518" spans="1:4" x14ac:dyDescent="0.2">
      <c r="A2518" s="16" t="str">
        <f>'Tulokset-K8'!$V$56</f>
        <v>Rissanen Juho</v>
      </c>
      <c r="B2518" s="16">
        <f>'Tulokset-K8'!$W$56</f>
        <v>231</v>
      </c>
      <c r="C2518" s="16">
        <f>'Tulokset-K8'!$X$56</f>
        <v>2</v>
      </c>
      <c r="D2518" t="str">
        <f>'Tulokset-K8'!$V$51</f>
        <v>Mainarit</v>
      </c>
    </row>
    <row r="2519" spans="1:4" x14ac:dyDescent="0.2">
      <c r="A2519" s="16" t="str">
        <f>'Tulokset-K8'!$V$57</f>
        <v>Jehkinen Joonas</v>
      </c>
      <c r="B2519" s="16">
        <f>'Tulokset-K8'!$W$57</f>
        <v>224</v>
      </c>
      <c r="C2519" s="16">
        <f>'Tulokset-K8'!$X$57</f>
        <v>0</v>
      </c>
      <c r="D2519" t="str">
        <f>'Tulokset-K8'!$V$51</f>
        <v>Mainarit</v>
      </c>
    </row>
    <row r="2520" spans="1:4" x14ac:dyDescent="0.2">
      <c r="A2520" s="16" t="str">
        <f>'Tulokset-K8'!$R$64</f>
        <v>Pirhonen Jarkko</v>
      </c>
      <c r="B2520" s="16">
        <f>'Tulokset-K8'!$S$64</f>
        <v>246</v>
      </c>
      <c r="C2520" s="16">
        <f>'Tulokset-K8'!$T$64</f>
        <v>2</v>
      </c>
      <c r="D2520" t="str">
        <f>'Tulokset-K8'!$R$62</f>
        <v>BcStory</v>
      </c>
    </row>
    <row r="2521" spans="1:4" x14ac:dyDescent="0.2">
      <c r="A2521" s="16" t="str">
        <f>'Tulokset-K8'!$R$65</f>
        <v>Haldén Niko</v>
      </c>
      <c r="B2521" s="16">
        <f>'Tulokset-K8'!$S$65</f>
        <v>184</v>
      </c>
      <c r="C2521" s="16">
        <f>'Tulokset-K8'!$T$65</f>
        <v>0</v>
      </c>
      <c r="D2521" t="str">
        <f>'Tulokset-K8'!$R$62</f>
        <v>BcStory</v>
      </c>
    </row>
    <row r="2522" spans="1:4" x14ac:dyDescent="0.2">
      <c r="A2522" s="16" t="str">
        <f>'Tulokset-K8'!$R$66</f>
        <v>Keskiruokanen Markus</v>
      </c>
      <c r="B2522" s="16">
        <f>'Tulokset-K8'!$S$66</f>
        <v>200</v>
      </c>
      <c r="C2522" s="16">
        <f>'Tulokset-K8'!$T$66</f>
        <v>0</v>
      </c>
      <c r="D2522" t="str">
        <f>'Tulokset-K8'!$R$62</f>
        <v>BcStory</v>
      </c>
    </row>
    <row r="2523" spans="1:4" x14ac:dyDescent="0.2">
      <c r="A2523" s="16" t="str">
        <f>'Tulokset-K8'!$R$67</f>
        <v>Salomaa Kaaron</v>
      </c>
      <c r="B2523" s="16">
        <f>'Tulokset-K8'!$S$67</f>
        <v>221</v>
      </c>
      <c r="C2523" s="16">
        <f>'Tulokset-K8'!$T$67</f>
        <v>2</v>
      </c>
      <c r="D2523" t="str">
        <f>'Tulokset-K8'!$R$62</f>
        <v>BcStory</v>
      </c>
    </row>
    <row r="2524" spans="1:4" x14ac:dyDescent="0.2">
      <c r="A2524" s="16" t="str">
        <f>'Tulokset-K8'!$R$68</f>
        <v>Juutilainen Santtu</v>
      </c>
      <c r="B2524" s="16">
        <f>'Tulokset-K8'!$S$68</f>
        <v>235</v>
      </c>
      <c r="C2524" s="16">
        <f>'Tulokset-K8'!$T$68</f>
        <v>2</v>
      </c>
      <c r="D2524" t="str">
        <f>'Tulokset-K8'!$R$62</f>
        <v>BcStory</v>
      </c>
    </row>
    <row r="2525" spans="1:4" x14ac:dyDescent="0.2">
      <c r="A2525" s="16" t="str">
        <f>'Tulokset-K8'!$V$64</f>
        <v>Jähi Joonas</v>
      </c>
      <c r="B2525" s="16">
        <f>'Tulokset-K8'!$W$64</f>
        <v>218</v>
      </c>
      <c r="C2525" s="16">
        <f>'Tulokset-K8'!$X$64</f>
        <v>0</v>
      </c>
      <c r="D2525" t="str">
        <f>'Tulokset-K8'!$V$62</f>
        <v>GB</v>
      </c>
    </row>
    <row r="2526" spans="1:4" x14ac:dyDescent="0.2">
      <c r="A2526" s="16" t="str">
        <f>'Tulokset-K8'!$V$65</f>
        <v>Putkisto Teemu</v>
      </c>
      <c r="B2526" s="16">
        <f>'Tulokset-K8'!$W$65</f>
        <v>245</v>
      </c>
      <c r="C2526" s="16">
        <f>'Tulokset-K8'!$X$65</f>
        <v>2</v>
      </c>
      <c r="D2526" t="str">
        <f>'Tulokset-K8'!$V$62</f>
        <v>GB</v>
      </c>
    </row>
    <row r="2527" spans="1:4" x14ac:dyDescent="0.2">
      <c r="A2527" s="16" t="str">
        <f>'Tulokset-K8'!$V$66</f>
        <v>Saikkala Leevi</v>
      </c>
      <c r="B2527" s="16">
        <f>'Tulokset-K8'!$W$66</f>
        <v>258</v>
      </c>
      <c r="C2527" s="16">
        <f>'Tulokset-K8'!$X$66</f>
        <v>2</v>
      </c>
      <c r="D2527" t="str">
        <f>'Tulokset-K8'!$V$62</f>
        <v>GB</v>
      </c>
    </row>
    <row r="2528" spans="1:4" x14ac:dyDescent="0.2">
      <c r="A2528" s="16" t="str">
        <f>'Tulokset-K8'!$V$67</f>
        <v>Pajari Olli-Pekka</v>
      </c>
      <c r="B2528" s="16">
        <f>'Tulokset-K8'!$W$67</f>
        <v>207</v>
      </c>
      <c r="C2528" s="16">
        <f>'Tulokset-K8'!$X$67</f>
        <v>0</v>
      </c>
      <c r="D2528" t="str">
        <f>'Tulokset-K8'!$V$62</f>
        <v>GB</v>
      </c>
    </row>
    <row r="2529" spans="1:4" x14ac:dyDescent="0.2">
      <c r="A2529" s="16" t="str">
        <f>'Tulokset-K8'!$V$68</f>
        <v>Puharinen Pyry</v>
      </c>
      <c r="B2529" s="16">
        <f>'Tulokset-K8'!$W$68</f>
        <v>186</v>
      </c>
      <c r="C2529" s="16">
        <f>'Tulokset-K8'!$X$68</f>
        <v>0</v>
      </c>
      <c r="D2529" t="str">
        <f>'Tulokset-K8'!$V$62</f>
        <v>GB</v>
      </c>
    </row>
    <row r="2530" spans="1:4" x14ac:dyDescent="0.2">
      <c r="A2530" s="16" t="str">
        <f>'Tulokset-K8'!$Z$9</f>
        <v>Käyhkö Tomas</v>
      </c>
      <c r="B2530" s="16">
        <f>'Tulokset-K8'!$AA$9</f>
        <v>247</v>
      </c>
      <c r="C2530" s="16">
        <f>'Tulokset-K8'!$AB$9</f>
        <v>0</v>
      </c>
      <c r="D2530" t="str">
        <f>'Tulokset-K8'!$Z$7</f>
        <v>Mainarit</v>
      </c>
    </row>
    <row r="2531" spans="1:4" x14ac:dyDescent="0.2">
      <c r="A2531" s="16" t="str">
        <f>'Tulokset-K8'!$Z$10</f>
        <v>Juutilainen Lenni</v>
      </c>
      <c r="B2531" s="16">
        <f>'Tulokset-K8'!$AA$10</f>
        <v>225</v>
      </c>
      <c r="C2531" s="16">
        <f>'Tulokset-K8'!$AB$10</f>
        <v>2</v>
      </c>
      <c r="D2531" t="str">
        <f>'Tulokset-K8'!$Z$7</f>
        <v>Mainarit</v>
      </c>
    </row>
    <row r="2532" spans="1:4" x14ac:dyDescent="0.2">
      <c r="A2532" s="16" t="str">
        <f>'Tulokset-K8'!$Z$11</f>
        <v>Väänänen Luukas</v>
      </c>
      <c r="B2532" s="16">
        <f>'Tulokset-K8'!$AA$11</f>
        <v>179</v>
      </c>
      <c r="C2532" s="16">
        <f>'Tulokset-K8'!$AB$11</f>
        <v>0</v>
      </c>
      <c r="D2532" t="str">
        <f>'Tulokset-K8'!$Z$7</f>
        <v>Mainarit</v>
      </c>
    </row>
    <row r="2533" spans="1:4" x14ac:dyDescent="0.2">
      <c r="A2533" s="16" t="str">
        <f>'Tulokset-K8'!$Z$12</f>
        <v>Rissanen Juho</v>
      </c>
      <c r="B2533" s="16">
        <f>'Tulokset-K8'!$AA$12</f>
        <v>201</v>
      </c>
      <c r="C2533" s="16">
        <f>'Tulokset-K8'!$AB$12</f>
        <v>2</v>
      </c>
      <c r="D2533" t="str">
        <f>'Tulokset-K8'!$Z$7</f>
        <v>Mainarit</v>
      </c>
    </row>
    <row r="2534" spans="1:4" x14ac:dyDescent="0.2">
      <c r="A2534" s="16" t="str">
        <f>'Tulokset-K8'!$Z$13</f>
        <v>Jehkinen Joonas</v>
      </c>
      <c r="B2534" s="16">
        <f>'Tulokset-K8'!$AA$13</f>
        <v>252</v>
      </c>
      <c r="C2534" s="16">
        <f>'Tulokset-K8'!$AB$13</f>
        <v>2</v>
      </c>
      <c r="D2534" t="str">
        <f>'Tulokset-K8'!$Z$7</f>
        <v>Mainarit</v>
      </c>
    </row>
    <row r="2535" spans="1:4" x14ac:dyDescent="0.2">
      <c r="A2535" s="16" t="str">
        <f>'Tulokset-K8'!$AD$9</f>
        <v>Ranta Tony</v>
      </c>
      <c r="B2535" s="16">
        <f>'Tulokset-K8'!$AE$9</f>
        <v>257</v>
      </c>
      <c r="C2535" s="16">
        <f>'Tulokset-K8'!$AF$9</f>
        <v>2</v>
      </c>
      <c r="D2535" t="str">
        <f>'Tulokset-K8'!$AD$7</f>
        <v>TPS</v>
      </c>
    </row>
    <row r="2536" spans="1:4" x14ac:dyDescent="0.2">
      <c r="A2536" s="16" t="str">
        <f>'Tulokset-K8'!$AD$10</f>
        <v>Oksanen Jere</v>
      </c>
      <c r="B2536" s="16">
        <f>'Tulokset-K8'!$AE$10</f>
        <v>215</v>
      </c>
      <c r="C2536" s="16">
        <f>'Tulokset-K8'!$AF$10</f>
        <v>0</v>
      </c>
      <c r="D2536" t="str">
        <f>'Tulokset-K8'!$AD$7</f>
        <v>TPS</v>
      </c>
    </row>
    <row r="2537" spans="1:4" x14ac:dyDescent="0.2">
      <c r="A2537" s="16" t="str">
        <f>'Tulokset-K8'!$AD$11</f>
        <v>Oksman Karri</v>
      </c>
      <c r="B2537" s="16">
        <f>'Tulokset-K8'!$AE$11</f>
        <v>187</v>
      </c>
      <c r="C2537" s="16">
        <f>'Tulokset-K8'!$AF$11</f>
        <v>2</v>
      </c>
      <c r="D2537" t="str">
        <f>'Tulokset-K8'!$AD$7</f>
        <v>TPS</v>
      </c>
    </row>
    <row r="2538" spans="1:4" x14ac:dyDescent="0.2">
      <c r="A2538" s="16" t="str">
        <f>'Tulokset-K8'!$AD$12</f>
        <v>Marjakangas Jarno</v>
      </c>
      <c r="B2538" s="16">
        <f>'Tulokset-K8'!$AE$12</f>
        <v>136</v>
      </c>
      <c r="C2538" s="16">
        <f>'Tulokset-K8'!$AF$12</f>
        <v>0</v>
      </c>
      <c r="D2538" t="str">
        <f>'Tulokset-K8'!$AD$7</f>
        <v>TPS</v>
      </c>
    </row>
    <row r="2539" spans="1:4" x14ac:dyDescent="0.2">
      <c r="A2539" s="16" t="str">
        <f>'Tulokset-K8'!$AD$13</f>
        <v>Valaranta Samu</v>
      </c>
      <c r="B2539" s="16">
        <f>'Tulokset-K8'!$AE$13</f>
        <v>213</v>
      </c>
      <c r="C2539" s="16">
        <f>'Tulokset-K8'!$AF$13</f>
        <v>0</v>
      </c>
      <c r="D2539" t="str">
        <f>'Tulokset-K8'!$AD$7</f>
        <v>TPS</v>
      </c>
    </row>
    <row r="2540" spans="1:4" x14ac:dyDescent="0.2">
      <c r="A2540" s="16" t="str">
        <f>'Tulokset-K8'!$Z$20</f>
        <v>Pirhonen Jarkko</v>
      </c>
      <c r="B2540" s="16">
        <f>'Tulokset-K8'!$AA$20</f>
        <v>177</v>
      </c>
      <c r="C2540" s="16">
        <f>'Tulokset-K8'!$AB$20</f>
        <v>0</v>
      </c>
      <c r="D2540" t="str">
        <f>'Tulokset-K8'!$Z$18</f>
        <v>BcStory</v>
      </c>
    </row>
    <row r="2541" spans="1:4" x14ac:dyDescent="0.2">
      <c r="A2541" s="16" t="str">
        <f>'Tulokset-K8'!$Z$21</f>
        <v>Haldén Niko</v>
      </c>
      <c r="B2541" s="16">
        <f>'Tulokset-K8'!$AA$21</f>
        <v>173</v>
      </c>
      <c r="C2541" s="16">
        <f>'Tulokset-K8'!$AB$21</f>
        <v>0</v>
      </c>
      <c r="D2541" t="str">
        <f>'Tulokset-K8'!$Z$18</f>
        <v>BcStory</v>
      </c>
    </row>
    <row r="2542" spans="1:4" x14ac:dyDescent="0.2">
      <c r="A2542" s="16" t="str">
        <f>'Tulokset-K8'!$Z$22</f>
        <v>Keskiruokanen Markus</v>
      </c>
      <c r="B2542" s="16">
        <f>'Tulokset-K8'!$AA$22</f>
        <v>217</v>
      </c>
      <c r="C2542" s="16">
        <f>'Tulokset-K8'!$AB$22</f>
        <v>2</v>
      </c>
      <c r="D2542" t="str">
        <f>'Tulokset-K8'!$Z$18</f>
        <v>BcStory</v>
      </c>
    </row>
    <row r="2543" spans="1:4" x14ac:dyDescent="0.2">
      <c r="A2543" s="16" t="str">
        <f>'Tulokset-K8'!$Z$23</f>
        <v>Salomaa Kaaron</v>
      </c>
      <c r="B2543" s="16">
        <f>'Tulokset-K8'!$AA$23</f>
        <v>169</v>
      </c>
      <c r="C2543" s="16">
        <f>'Tulokset-K8'!$AB$23</f>
        <v>0</v>
      </c>
      <c r="D2543" t="str">
        <f>'Tulokset-K8'!$Z$18</f>
        <v>BcStory</v>
      </c>
    </row>
    <row r="2544" spans="1:4" x14ac:dyDescent="0.2">
      <c r="A2544" s="16" t="str">
        <f>'Tulokset-K8'!$Z$24</f>
        <v>Juutilainen Santtu</v>
      </c>
      <c r="B2544" s="16">
        <f>'Tulokset-K8'!$AA$24</f>
        <v>205</v>
      </c>
      <c r="C2544" s="16">
        <f>'Tulokset-K8'!$AB$24</f>
        <v>0</v>
      </c>
      <c r="D2544" t="str">
        <f>'Tulokset-K8'!$Z$18</f>
        <v>BcStory</v>
      </c>
    </row>
    <row r="2545" spans="1:4" x14ac:dyDescent="0.2">
      <c r="A2545" s="16" t="str">
        <f>'Tulokset-K8'!$AD$20</f>
        <v>Lönnroth Patrik</v>
      </c>
      <c r="B2545" s="16">
        <f>'Tulokset-K8'!$AE$20</f>
        <v>194</v>
      </c>
      <c r="C2545" s="16">
        <f>'Tulokset-K8'!$AF$20</f>
        <v>2</v>
      </c>
      <c r="D2545" t="str">
        <f>'Tulokset-K8'!$AD$18</f>
        <v>Mistral</v>
      </c>
    </row>
    <row r="2546" spans="1:4" x14ac:dyDescent="0.2">
      <c r="A2546" s="16" t="str">
        <f>'Tulokset-K8'!$AD$21</f>
        <v>Nurminen Jukka</v>
      </c>
      <c r="B2546" s="16">
        <f>'Tulokset-K8'!$AE$21</f>
        <v>180</v>
      </c>
      <c r="C2546" s="16">
        <f>'Tulokset-K8'!$AF$21</f>
        <v>2</v>
      </c>
      <c r="D2546" t="str">
        <f>'Tulokset-K8'!$AD$18</f>
        <v>Mistral</v>
      </c>
    </row>
    <row r="2547" spans="1:4" x14ac:dyDescent="0.2">
      <c r="A2547" s="16" t="str">
        <f>'Tulokset-K8'!$AD$22</f>
        <v>Tukiainen Antti</v>
      </c>
      <c r="B2547" s="16">
        <f>'Tulokset-K8'!$AE$22</f>
        <v>189</v>
      </c>
      <c r="C2547" s="16">
        <f>'Tulokset-K8'!$AF$22</f>
        <v>0</v>
      </c>
      <c r="D2547" t="str">
        <f>'Tulokset-K8'!$AD$18</f>
        <v>Mistral</v>
      </c>
    </row>
    <row r="2548" spans="1:4" x14ac:dyDescent="0.2">
      <c r="A2548" s="16" t="str">
        <f>'Tulokset-K8'!$AD$23</f>
        <v>Sinilaakso Jarmo</v>
      </c>
      <c r="B2548" s="16">
        <f>'Tulokset-K8'!$AE$23</f>
        <v>195</v>
      </c>
      <c r="C2548" s="16">
        <f>'Tulokset-K8'!$AF$23</f>
        <v>2</v>
      </c>
      <c r="D2548" t="str">
        <f>'Tulokset-K8'!$AD$18</f>
        <v>Mistral</v>
      </c>
    </row>
    <row r="2549" spans="1:4" x14ac:dyDescent="0.2">
      <c r="A2549" s="16" t="str">
        <f>'Tulokset-K8'!$AD$24</f>
        <v>Lönnroth Magnus</v>
      </c>
      <c r="B2549" s="16">
        <f>'Tulokset-K8'!$AE$24</f>
        <v>228</v>
      </c>
      <c r="C2549" s="16">
        <f>'Tulokset-K8'!$AF$24</f>
        <v>2</v>
      </c>
      <c r="D2549" t="str">
        <f>'Tulokset-K8'!$AD$18</f>
        <v>Mistral</v>
      </c>
    </row>
    <row r="2550" spans="1:4" x14ac:dyDescent="0.2">
      <c r="A2550" s="16" t="str">
        <f>'Tulokset-K8'!$Z$31</f>
        <v>Laine Henry</v>
      </c>
      <c r="B2550" s="16">
        <f>'Tulokset-K8'!$AA$31</f>
        <v>203</v>
      </c>
      <c r="C2550" s="16">
        <f>'Tulokset-K8'!$AB$31</f>
        <v>2</v>
      </c>
      <c r="D2550" t="str">
        <f>'Tulokset-K8'!$Z$29</f>
        <v>Bay</v>
      </c>
    </row>
    <row r="2551" spans="1:4" x14ac:dyDescent="0.2">
      <c r="A2551" s="16" t="str">
        <f>'Tulokset-K8'!$Z$32</f>
        <v>Leskinen Roni</v>
      </c>
      <c r="B2551" s="16">
        <f>'Tulokset-K8'!$AA$32</f>
        <v>221</v>
      </c>
      <c r="C2551" s="16">
        <f>'Tulokset-K8'!$AB$32</f>
        <v>2</v>
      </c>
      <c r="D2551" t="str">
        <f>'Tulokset-K8'!$Z$29</f>
        <v>Bay</v>
      </c>
    </row>
    <row r="2552" spans="1:4" x14ac:dyDescent="0.2">
      <c r="A2552" s="16" t="str">
        <f>'Tulokset-K8'!$Z$33</f>
        <v>Leskinen Simo</v>
      </c>
      <c r="B2552" s="16">
        <f>'Tulokset-K8'!$AA$33</f>
        <v>172</v>
      </c>
      <c r="C2552" s="16">
        <f>'Tulokset-K8'!$AB$33</f>
        <v>0</v>
      </c>
      <c r="D2552" t="str">
        <f>'Tulokset-K8'!$Z$29</f>
        <v>Bay</v>
      </c>
    </row>
    <row r="2553" spans="1:4" x14ac:dyDescent="0.2">
      <c r="A2553" s="16" t="str">
        <f>'Tulokset-K8'!$Z$34</f>
        <v>Ahokas Jesse</v>
      </c>
      <c r="B2553" s="16">
        <f>'Tulokset-K8'!$AA$34</f>
        <v>178</v>
      </c>
      <c r="C2553" s="16">
        <f>'Tulokset-K8'!$AB$34</f>
        <v>0</v>
      </c>
      <c r="D2553" t="str">
        <f>'Tulokset-K8'!$Z$29</f>
        <v>Bay</v>
      </c>
    </row>
    <row r="2554" spans="1:4" x14ac:dyDescent="0.2">
      <c r="A2554" s="16" t="str">
        <f>'Tulokset-K8'!$Z$35</f>
        <v>Tahvanainen Santtu</v>
      </c>
      <c r="B2554" s="16">
        <f>'Tulokset-K8'!$AA$35</f>
        <v>202</v>
      </c>
      <c r="C2554" s="16">
        <f>'Tulokset-K8'!$AB$35</f>
        <v>0</v>
      </c>
      <c r="D2554" t="str">
        <f>'Tulokset-K8'!$Z$29</f>
        <v>Bay</v>
      </c>
    </row>
    <row r="2555" spans="1:4" x14ac:dyDescent="0.2">
      <c r="A2555" s="16" t="str">
        <f>'Tulokset-K8'!$AD$31</f>
        <v>Juselius Matti</v>
      </c>
      <c r="B2555" s="16">
        <f>'Tulokset-K8'!$AE$31</f>
        <v>181</v>
      </c>
      <c r="C2555" s="16">
        <f>'Tulokset-K8'!$AF$31</f>
        <v>0</v>
      </c>
      <c r="D2555" t="str">
        <f>'Tulokset-K8'!$AD$29</f>
        <v>RäMe</v>
      </c>
    </row>
    <row r="2556" spans="1:4" x14ac:dyDescent="0.2">
      <c r="A2556" s="16" t="str">
        <f>'Tulokset-K8'!$AD$32</f>
        <v>Hyrkkö Eemil</v>
      </c>
      <c r="B2556" s="16">
        <f>'Tulokset-K8'!$AE$32</f>
        <v>177</v>
      </c>
      <c r="C2556" s="16">
        <f>'Tulokset-K8'!$AF$32</f>
        <v>0</v>
      </c>
      <c r="D2556" t="str">
        <f>'Tulokset-K8'!$AD$29</f>
        <v>RäMe</v>
      </c>
    </row>
    <row r="2557" spans="1:4" x14ac:dyDescent="0.2">
      <c r="A2557" s="16" t="str">
        <f>'Tulokset-K8'!$AD$33</f>
        <v>Lindholm Jesse</v>
      </c>
      <c r="B2557" s="16">
        <f>'Tulokset-K8'!$AE$33</f>
        <v>191</v>
      </c>
      <c r="C2557" s="16">
        <f>'Tulokset-K8'!$AF$33</f>
        <v>2</v>
      </c>
      <c r="D2557" t="str">
        <f>'Tulokset-K8'!$AD$29</f>
        <v>RäMe</v>
      </c>
    </row>
    <row r="2558" spans="1:4" x14ac:dyDescent="0.2">
      <c r="A2558" s="16" t="str">
        <f>'Tulokset-K8'!$AD$34</f>
        <v>Huusko Kalle</v>
      </c>
      <c r="B2558" s="16">
        <f>'Tulokset-K8'!$AE$34</f>
        <v>210</v>
      </c>
      <c r="C2558" s="16">
        <f>'Tulokset-K8'!$AF$34</f>
        <v>2</v>
      </c>
      <c r="D2558" t="str">
        <f>'Tulokset-K8'!$AD$29</f>
        <v>RäMe</v>
      </c>
    </row>
    <row r="2559" spans="1:4" x14ac:dyDescent="0.2">
      <c r="A2559" s="16" t="str">
        <f>'Tulokset-K8'!$AD$35</f>
        <v>Salin Sami</v>
      </c>
      <c r="B2559" s="16">
        <f>'Tulokset-K8'!$AE$35</f>
        <v>214</v>
      </c>
      <c r="C2559" s="16">
        <f>'Tulokset-K8'!$AF$35</f>
        <v>2</v>
      </c>
      <c r="D2559" t="str">
        <f>'Tulokset-K8'!$AD$29</f>
        <v>RäMe</v>
      </c>
    </row>
    <row r="2560" spans="1:4" x14ac:dyDescent="0.2">
      <c r="A2560" s="16" t="str">
        <f>'Tulokset-K8'!$Z$42</f>
        <v>Oksanen Mika</v>
      </c>
      <c r="B2560" s="16">
        <f>'Tulokset-K8'!$AA$42</f>
        <v>217</v>
      </c>
      <c r="C2560" s="16">
        <f>'Tulokset-K8'!$AB$42</f>
        <v>2</v>
      </c>
      <c r="D2560" t="str">
        <f>'Tulokset-K8'!$Z$40</f>
        <v>AllStars</v>
      </c>
    </row>
    <row r="2561" spans="1:4" x14ac:dyDescent="0.2">
      <c r="A2561" s="16" t="str">
        <f>'Tulokset-K8'!$Z$43</f>
        <v>Mukkula Rami</v>
      </c>
      <c r="B2561" s="16">
        <f>'Tulokset-K8'!$AA$43</f>
        <v>200</v>
      </c>
      <c r="C2561" s="16">
        <f>'Tulokset-K8'!$AB$43</f>
        <v>0</v>
      </c>
      <c r="D2561" t="str">
        <f>'Tulokset-K8'!$Z$40</f>
        <v>AllStars</v>
      </c>
    </row>
    <row r="2562" spans="1:4" x14ac:dyDescent="0.2">
      <c r="A2562" s="16" t="str">
        <f>'Tulokset-K8'!$Z$44</f>
        <v>Taina Jari</v>
      </c>
      <c r="B2562" s="16">
        <f>'Tulokset-K8'!$AA$44</f>
        <v>162</v>
      </c>
      <c r="C2562" s="16">
        <f>'Tulokset-K8'!$AB$44</f>
        <v>0</v>
      </c>
      <c r="D2562" t="str">
        <f>'Tulokset-K8'!$Z$40</f>
        <v>AllStars</v>
      </c>
    </row>
    <row r="2563" spans="1:4" x14ac:dyDescent="0.2">
      <c r="A2563" s="16" t="str">
        <f>'Tulokset-K8'!$Z$45</f>
        <v>Veijanen Markku</v>
      </c>
      <c r="B2563" s="16">
        <f>'Tulokset-K8'!$AA$45</f>
        <v>189</v>
      </c>
      <c r="C2563" s="16">
        <f>'Tulokset-K8'!$AB$45</f>
        <v>0</v>
      </c>
      <c r="D2563" t="str">
        <f>'Tulokset-K8'!$Z$40</f>
        <v>AllStars</v>
      </c>
    </row>
    <row r="2564" spans="1:4" x14ac:dyDescent="0.2">
      <c r="A2564" s="16" t="str">
        <f>'Tulokset-K8'!$Z$46</f>
        <v>Oksanen Niko</v>
      </c>
      <c r="B2564" s="16">
        <f>'Tulokset-K8'!$AA$46</f>
        <v>236</v>
      </c>
      <c r="C2564" s="16">
        <f>'Tulokset-K8'!$AB$46</f>
        <v>2</v>
      </c>
      <c r="D2564" t="str">
        <f>'Tulokset-K8'!$Z$40</f>
        <v>AllStars</v>
      </c>
    </row>
    <row r="2565" spans="1:4" x14ac:dyDescent="0.2">
      <c r="A2565" s="16" t="str">
        <f>'Tulokset-K8'!$AD$42</f>
        <v>Jähi Joonas</v>
      </c>
      <c r="B2565" s="16">
        <f>'Tulokset-K8'!$AE$42</f>
        <v>214</v>
      </c>
      <c r="C2565" s="16">
        <f>'Tulokset-K8'!$AF$42</f>
        <v>0</v>
      </c>
      <c r="D2565" t="str">
        <f>'Tulokset-K8'!$AD$40</f>
        <v>GB</v>
      </c>
    </row>
    <row r="2566" spans="1:4" x14ac:dyDescent="0.2">
      <c r="A2566" s="16" t="str">
        <f>'Tulokset-K8'!$AD$43</f>
        <v>Putkisto Teemu</v>
      </c>
      <c r="B2566" s="16">
        <f>'Tulokset-K8'!$AE$43</f>
        <v>204</v>
      </c>
      <c r="C2566" s="16">
        <f>'Tulokset-K8'!$AF$43</f>
        <v>2</v>
      </c>
      <c r="D2566" t="str">
        <f>'Tulokset-K8'!$AD$40</f>
        <v>GB</v>
      </c>
    </row>
    <row r="2567" spans="1:4" x14ac:dyDescent="0.2">
      <c r="A2567" s="16" t="str">
        <f>'Tulokset-K8'!$AD$44</f>
        <v>Saikkala Leevi</v>
      </c>
      <c r="B2567" s="16">
        <f>'Tulokset-K8'!$AE$44</f>
        <v>243</v>
      </c>
      <c r="C2567" s="16">
        <f>'Tulokset-K8'!$AF$44</f>
        <v>2</v>
      </c>
      <c r="D2567" t="str">
        <f>'Tulokset-K8'!$AD$40</f>
        <v>GB</v>
      </c>
    </row>
    <row r="2568" spans="1:4" x14ac:dyDescent="0.2">
      <c r="A2568" s="16" t="str">
        <f>'Tulokset-K8'!$AD$45</f>
        <v>Pajari Olli-Pekka</v>
      </c>
      <c r="B2568" s="16">
        <f>'Tulokset-K8'!$AE$45</f>
        <v>196</v>
      </c>
      <c r="C2568" s="16">
        <f>'Tulokset-K8'!$AF$45</f>
        <v>2</v>
      </c>
      <c r="D2568" t="str">
        <f>'Tulokset-K8'!$AD$40</f>
        <v>GB</v>
      </c>
    </row>
    <row r="2569" spans="1:4" x14ac:dyDescent="0.2">
      <c r="A2569" s="16" t="str">
        <f>'Tulokset-K8'!$AD$46</f>
        <v>Puharinen Pyry</v>
      </c>
      <c r="B2569" s="16">
        <f>'Tulokset-K8'!$AE$46</f>
        <v>191</v>
      </c>
      <c r="C2569" s="16">
        <f>'Tulokset-K8'!$AF$46</f>
        <v>0</v>
      </c>
      <c r="D2569" t="str">
        <f>'Tulokset-K8'!$AD$40</f>
        <v>GB</v>
      </c>
    </row>
    <row r="2570" spans="1:4" x14ac:dyDescent="0.2">
      <c r="A2570" s="16" t="str">
        <f>'Tulokset-K8'!$Z$53</f>
        <v>Hyytiä Tatu</v>
      </c>
      <c r="B2570" s="16">
        <f>'Tulokset-K8'!$AA$53</f>
        <v>178</v>
      </c>
      <c r="C2570" s="16">
        <f>'Tulokset-K8'!$AB$53</f>
        <v>0</v>
      </c>
      <c r="D2570" t="str">
        <f>'Tulokset-K8'!$Z$51</f>
        <v>WRB</v>
      </c>
    </row>
    <row r="2571" spans="1:4" x14ac:dyDescent="0.2">
      <c r="A2571" s="16" t="str">
        <f>'Tulokset-K8'!$Z$54</f>
        <v>Olsson Nico</v>
      </c>
      <c r="B2571" s="16">
        <f>'Tulokset-K8'!$AA$54</f>
        <v>202</v>
      </c>
      <c r="C2571" s="16">
        <f>'Tulokset-K8'!$AB$54</f>
        <v>0</v>
      </c>
      <c r="D2571" t="str">
        <f>'Tulokset-K8'!$Z$51</f>
        <v>WRB</v>
      </c>
    </row>
    <row r="2572" spans="1:4" x14ac:dyDescent="0.2">
      <c r="A2572" s="16" t="str">
        <f>'Tulokset-K8'!$Z$55</f>
        <v>Röyttä Marko</v>
      </c>
      <c r="B2572" s="16">
        <f>'Tulokset-K8'!$AA$55</f>
        <v>188</v>
      </c>
      <c r="C2572" s="16">
        <f>'Tulokset-K8'!$AB$55</f>
        <v>2</v>
      </c>
      <c r="D2572" t="str">
        <f>'Tulokset-K8'!$Z$51</f>
        <v>WRB</v>
      </c>
    </row>
    <row r="2573" spans="1:4" x14ac:dyDescent="0.2">
      <c r="A2573" s="16" t="str">
        <f>'Tulokset-K8'!$Z$56</f>
        <v>Tissarinen Simon</v>
      </c>
      <c r="B2573" s="16">
        <f>'Tulokset-K8'!$AA$56</f>
        <v>267</v>
      </c>
      <c r="C2573" s="16">
        <f>'Tulokset-K8'!$AB$56</f>
        <v>2</v>
      </c>
      <c r="D2573" t="str">
        <f>'Tulokset-K8'!$Z$51</f>
        <v>WRB</v>
      </c>
    </row>
    <row r="2574" spans="1:4" x14ac:dyDescent="0.2">
      <c r="A2574" s="16" t="str">
        <f>'Tulokset-K8'!$Z$57</f>
        <v>Kivelä Riku-Petteri</v>
      </c>
      <c r="B2574" s="16">
        <f>'Tulokset-K8'!$AA$57</f>
        <v>203</v>
      </c>
      <c r="C2574" s="16">
        <f>'Tulokset-K8'!$AB$57</f>
        <v>0</v>
      </c>
      <c r="D2574" t="str">
        <f>'Tulokset-K8'!$Z$51</f>
        <v>WRB</v>
      </c>
    </row>
    <row r="2575" spans="1:4" x14ac:dyDescent="0.2">
      <c r="A2575" s="16" t="str">
        <f>'Tulokset-K8'!$AD$53</f>
        <v>Hilokoski Karo</v>
      </c>
      <c r="B2575" s="16">
        <f>'Tulokset-K8'!$AE$53</f>
        <v>219</v>
      </c>
      <c r="C2575" s="16">
        <f>'Tulokset-K8'!$AF$53</f>
        <v>2</v>
      </c>
      <c r="D2575" t="str">
        <f>'Tulokset-K8'!$AD$51</f>
        <v>Patteri</v>
      </c>
    </row>
    <row r="2576" spans="1:4" x14ac:dyDescent="0.2">
      <c r="A2576" s="16" t="str">
        <f>'Tulokset-K8'!$AD$54</f>
        <v>Palermaa Osku</v>
      </c>
      <c r="B2576" s="16">
        <f>'Tulokset-K8'!$AE$54</f>
        <v>204</v>
      </c>
      <c r="C2576" s="16">
        <f>'Tulokset-K8'!$AF$54</f>
        <v>2</v>
      </c>
      <c r="D2576" t="str">
        <f>'Tulokset-K8'!$AD$51</f>
        <v>Patteri</v>
      </c>
    </row>
    <row r="2577" spans="1:4" x14ac:dyDescent="0.2">
      <c r="A2577" s="16" t="str">
        <f>'Tulokset-K8'!$AD$55</f>
        <v>Laine Jussi</v>
      </c>
      <c r="B2577" s="16">
        <f>'Tulokset-K8'!$AE$55</f>
        <v>159</v>
      </c>
      <c r="C2577" s="16">
        <f>'Tulokset-K8'!$AF$55</f>
        <v>0</v>
      </c>
      <c r="D2577" t="str">
        <f>'Tulokset-K8'!$AD$51</f>
        <v>Patteri</v>
      </c>
    </row>
    <row r="2578" spans="1:4" x14ac:dyDescent="0.2">
      <c r="A2578" s="16" t="str">
        <f>'Tulokset-K8'!$AD$56</f>
        <v>Toivonen Toni</v>
      </c>
      <c r="B2578" s="16">
        <f>'Tulokset-K8'!$AE$56</f>
        <v>199</v>
      </c>
      <c r="C2578" s="16">
        <f>'Tulokset-K8'!$AF$56</f>
        <v>0</v>
      </c>
      <c r="D2578" t="str">
        <f>'Tulokset-K8'!$AD$51</f>
        <v>Patteri</v>
      </c>
    </row>
    <row r="2579" spans="1:4" x14ac:dyDescent="0.2">
      <c r="A2579" s="16" t="str">
        <f>'Tulokset-K8'!$AD$57</f>
        <v>Konttila Saku</v>
      </c>
      <c r="B2579" s="16">
        <f>'Tulokset-K8'!$AE$57</f>
        <v>234</v>
      </c>
      <c r="C2579" s="16">
        <f>'Tulokset-K8'!$AF$57</f>
        <v>2</v>
      </c>
      <c r="D2579" t="str">
        <f>'Tulokset-K8'!$AD$51</f>
        <v>Patteri</v>
      </c>
    </row>
    <row r="2580" spans="1:4" x14ac:dyDescent="0.2">
      <c r="A2580" s="16" t="str">
        <f>'Tulokset-K8'!$Z$64</f>
        <v>Partinen Risto</v>
      </c>
      <c r="B2580" s="16">
        <f>'Tulokset-K8'!$AA$64</f>
        <v>178</v>
      </c>
      <c r="C2580" s="16">
        <f>'Tulokset-K8'!$AB$64</f>
        <v>0</v>
      </c>
      <c r="D2580" t="str">
        <f>'Tulokset-K8'!$Z$62</f>
        <v>GH</v>
      </c>
    </row>
    <row r="2581" spans="1:4" x14ac:dyDescent="0.2">
      <c r="A2581" s="16" t="str">
        <f>'Tulokset-K8'!$Z$65</f>
        <v>Päiviö Patrik</v>
      </c>
      <c r="B2581" s="16">
        <f>'Tulokset-K8'!$AA$65</f>
        <v>186</v>
      </c>
      <c r="C2581" s="16">
        <f>'Tulokset-K8'!$AB$65</f>
        <v>2</v>
      </c>
      <c r="D2581" t="str">
        <f>'Tulokset-K8'!$Z$62</f>
        <v>GH</v>
      </c>
    </row>
    <row r="2582" spans="1:4" x14ac:dyDescent="0.2">
      <c r="A2582" s="16" t="str">
        <f>'Tulokset-K8'!$Z$66</f>
        <v>Hietarinne Klaus-Kristian</v>
      </c>
      <c r="B2582" s="16">
        <f>'Tulokset-K8'!$AA$66</f>
        <v>276</v>
      </c>
      <c r="C2582" s="16">
        <f>'Tulokset-K8'!$AB$66</f>
        <v>2</v>
      </c>
      <c r="D2582" t="str">
        <f>'Tulokset-K8'!$Z$62</f>
        <v>GH</v>
      </c>
    </row>
    <row r="2583" spans="1:4" x14ac:dyDescent="0.2">
      <c r="A2583" s="16" t="str">
        <f>'Tulokset-K8'!$Z$67</f>
        <v>Mäenpää Jouni</v>
      </c>
      <c r="B2583" s="16">
        <f>'Tulokset-K8'!$AA$67</f>
        <v>181</v>
      </c>
      <c r="C2583" s="16">
        <f>'Tulokset-K8'!$AB$67</f>
        <v>2</v>
      </c>
      <c r="D2583" t="str">
        <f>'Tulokset-K8'!$Z$62</f>
        <v>GH</v>
      </c>
    </row>
    <row r="2584" spans="1:4" x14ac:dyDescent="0.2">
      <c r="A2584" s="16" t="str">
        <f>'Tulokset-K8'!$Z$68</f>
        <v>Lahtinen Markus</v>
      </c>
      <c r="B2584" s="16">
        <f>'Tulokset-K8'!$AA$68</f>
        <v>186</v>
      </c>
      <c r="C2584" s="16">
        <f>'Tulokset-K8'!$AB$68</f>
        <v>0</v>
      </c>
      <c r="D2584" t="str">
        <f>'Tulokset-K8'!$Z$62</f>
        <v>GH</v>
      </c>
    </row>
    <row r="2585" spans="1:4" x14ac:dyDescent="0.2">
      <c r="A2585" s="16" t="str">
        <f>'Tulokset-K8'!$AD$64</f>
        <v>Häggman Ville</v>
      </c>
      <c r="B2585" s="16">
        <f>'Tulokset-K8'!$AE$64</f>
        <v>188</v>
      </c>
      <c r="C2585" s="16">
        <f>'Tulokset-K8'!$AF$64</f>
        <v>2</v>
      </c>
      <c r="D2585" t="str">
        <f>'Tulokset-K8'!$AD$62</f>
        <v>TKK</v>
      </c>
    </row>
    <row r="2586" spans="1:4" x14ac:dyDescent="0.2">
      <c r="A2586" s="16" t="str">
        <f>'Tulokset-K8'!$AD$65</f>
        <v>Kivioja Lauri</v>
      </c>
      <c r="B2586" s="16">
        <f>'Tulokset-K8'!$AE$65</f>
        <v>153</v>
      </c>
      <c r="C2586" s="16">
        <f>'Tulokset-K8'!$AF$65</f>
        <v>0</v>
      </c>
      <c r="D2586" t="str">
        <f>'Tulokset-K8'!$AD$62</f>
        <v>TKK</v>
      </c>
    </row>
    <row r="2587" spans="1:4" x14ac:dyDescent="0.2">
      <c r="A2587" s="16" t="str">
        <f>'Tulokset-K8'!$AD$66</f>
        <v>Lahti Markus</v>
      </c>
      <c r="B2587" s="16">
        <f>'Tulokset-K8'!$AE$66</f>
        <v>222</v>
      </c>
      <c r="C2587" s="16">
        <f>'Tulokset-K8'!$AF$66</f>
        <v>0</v>
      </c>
      <c r="D2587" t="str">
        <f>'Tulokset-K8'!$AD$62</f>
        <v>TKK</v>
      </c>
    </row>
    <row r="2588" spans="1:4" x14ac:dyDescent="0.2">
      <c r="A2588" s="16" t="str">
        <f>'Tulokset-K8'!$AD$67</f>
        <v>Salonen Petteri</v>
      </c>
      <c r="B2588" s="16">
        <f>'Tulokset-K8'!$AE$67</f>
        <v>169</v>
      </c>
      <c r="C2588" s="16">
        <f>'Tulokset-K8'!$AF$67</f>
        <v>0</v>
      </c>
      <c r="D2588" t="str">
        <f>'Tulokset-K8'!$AD$62</f>
        <v>TKK</v>
      </c>
    </row>
    <row r="2589" spans="1:4" x14ac:dyDescent="0.2">
      <c r="A2589" s="16" t="str">
        <f>'Tulokset-K8'!$AD$68</f>
        <v>Lahti Jarno</v>
      </c>
      <c r="B2589" s="16">
        <f>'Tulokset-K8'!$AE$68</f>
        <v>223</v>
      </c>
      <c r="C2589" s="16">
        <f>'Tulokset-K8'!$AF$68</f>
        <v>2</v>
      </c>
      <c r="D2589" t="str">
        <f>'Tulokset-K8'!$AD$62</f>
        <v>TKK</v>
      </c>
    </row>
    <row r="2590" spans="1:4" x14ac:dyDescent="0.2">
      <c r="A2590" s="16" t="str">
        <f>'Tulokset-K8'!$AH$9</f>
        <v>Pirhonen Jarkko</v>
      </c>
      <c r="B2590" s="16">
        <f>'Tulokset-K8'!$AI$9</f>
        <v>188</v>
      </c>
      <c r="C2590" s="16">
        <f>'Tulokset-K8'!$AJ$9</f>
        <v>0</v>
      </c>
      <c r="D2590" t="str">
        <f>'Tulokset-K8'!$AH$7</f>
        <v>BcStory</v>
      </c>
    </row>
    <row r="2591" spans="1:4" x14ac:dyDescent="0.2">
      <c r="A2591" s="16" t="str">
        <f>'Tulokset-K8'!$AH$10</f>
        <v>Haldén Niko</v>
      </c>
      <c r="B2591" s="16">
        <f>'Tulokset-K8'!$AI$10</f>
        <v>233</v>
      </c>
      <c r="C2591" s="16">
        <f>'Tulokset-K8'!$AJ$10</f>
        <v>2</v>
      </c>
      <c r="D2591" t="str">
        <f>'Tulokset-K8'!$AH$7</f>
        <v>BcStory</v>
      </c>
    </row>
    <row r="2592" spans="1:4" x14ac:dyDescent="0.2">
      <c r="A2592" s="16" t="str">
        <f>'Tulokset-K8'!$AH$11</f>
        <v>Keskiruokanen Markus</v>
      </c>
      <c r="B2592" s="16">
        <f>'Tulokset-K8'!$AI$11</f>
        <v>224</v>
      </c>
      <c r="C2592" s="16">
        <f>'Tulokset-K8'!$AJ$11</f>
        <v>2</v>
      </c>
      <c r="D2592" t="str">
        <f>'Tulokset-K8'!$AH$7</f>
        <v>BcStory</v>
      </c>
    </row>
    <row r="2593" spans="1:4" x14ac:dyDescent="0.2">
      <c r="A2593" s="16" t="str">
        <f>'Tulokset-K8'!$AH$12</f>
        <v>Salomaa Kaaron</v>
      </c>
      <c r="B2593" s="16">
        <f>'Tulokset-K8'!$AI$12</f>
        <v>205</v>
      </c>
      <c r="C2593" s="16">
        <f>'Tulokset-K8'!$AJ$12</f>
        <v>0</v>
      </c>
      <c r="D2593" t="str">
        <f>'Tulokset-K8'!$AH$7</f>
        <v>BcStory</v>
      </c>
    </row>
    <row r="2594" spans="1:4" x14ac:dyDescent="0.2">
      <c r="A2594" s="16" t="str">
        <f>'Tulokset-K8'!$AH$13</f>
        <v>Juutilainen Santtu</v>
      </c>
      <c r="B2594" s="16">
        <f>'Tulokset-K8'!$AI$13</f>
        <v>188</v>
      </c>
      <c r="C2594" s="16">
        <f>'Tulokset-K8'!$AJ$13</f>
        <v>0</v>
      </c>
      <c r="D2594" t="str">
        <f>'Tulokset-K8'!$AH$7</f>
        <v>BcStory</v>
      </c>
    </row>
    <row r="2595" spans="1:4" x14ac:dyDescent="0.2">
      <c r="A2595" s="16" t="str">
        <f>'Tulokset-K8'!$AL$9</f>
        <v>Häggman Ville</v>
      </c>
      <c r="B2595" s="16">
        <f>'Tulokset-K8'!$AM$9</f>
        <v>201</v>
      </c>
      <c r="C2595" s="16">
        <f>'Tulokset-K8'!$AN$9</f>
        <v>2</v>
      </c>
      <c r="D2595" t="str">
        <f>'Tulokset-K8'!$AL$7</f>
        <v>TKK</v>
      </c>
    </row>
    <row r="2596" spans="1:4" x14ac:dyDescent="0.2">
      <c r="A2596" s="16" t="str">
        <f>'Tulokset-K8'!$AL$10</f>
        <v>Kivioja Lauri</v>
      </c>
      <c r="B2596" s="16">
        <f>'Tulokset-K8'!$AM$10</f>
        <v>187</v>
      </c>
      <c r="C2596" s="16">
        <f>'Tulokset-K8'!$AN$10</f>
        <v>0</v>
      </c>
      <c r="D2596" t="str">
        <f>'Tulokset-K8'!$AL$7</f>
        <v>TKK</v>
      </c>
    </row>
    <row r="2597" spans="1:4" x14ac:dyDescent="0.2">
      <c r="A2597" s="16" t="str">
        <f>'Tulokset-K8'!$AL$11</f>
        <v>Lahti Markus</v>
      </c>
      <c r="B2597" s="16">
        <f>'Tulokset-K8'!$AM$11</f>
        <v>219</v>
      </c>
      <c r="C2597" s="16">
        <f>'Tulokset-K8'!$AN$11</f>
        <v>0</v>
      </c>
      <c r="D2597" t="str">
        <f>'Tulokset-K8'!$AL$7</f>
        <v>TKK</v>
      </c>
    </row>
    <row r="2598" spans="1:4" x14ac:dyDescent="0.2">
      <c r="A2598" s="16" t="str">
        <f>'Tulokset-K8'!$AL$12</f>
        <v>Salonen Petteri</v>
      </c>
      <c r="B2598" s="16">
        <f>'Tulokset-K8'!$AM$12</f>
        <v>228</v>
      </c>
      <c r="C2598" s="16">
        <f>'Tulokset-K8'!$AN$12</f>
        <v>2</v>
      </c>
      <c r="D2598" t="str">
        <f>'Tulokset-K8'!$AL$7</f>
        <v>TKK</v>
      </c>
    </row>
    <row r="2599" spans="1:4" x14ac:dyDescent="0.2">
      <c r="A2599" s="16" t="str">
        <f>'Tulokset-K8'!$AL$13</f>
        <v>Lahti Jarno</v>
      </c>
      <c r="B2599" s="16">
        <f>'Tulokset-K8'!$AM$13</f>
        <v>211</v>
      </c>
      <c r="C2599" s="16">
        <f>'Tulokset-K8'!$AN$13</f>
        <v>2</v>
      </c>
      <c r="D2599" t="str">
        <f>'Tulokset-K8'!$AL$7</f>
        <v>TKK</v>
      </c>
    </row>
    <row r="2600" spans="1:4" x14ac:dyDescent="0.2">
      <c r="A2600" s="16" t="str">
        <f>'Tulokset-K8'!$AH$20</f>
        <v>Hilokoski Karo</v>
      </c>
      <c r="B2600" s="16">
        <f>'Tulokset-K8'!$AI$20</f>
        <v>191</v>
      </c>
      <c r="C2600" s="16">
        <f>'Tulokset-K8'!$AJ$20</f>
        <v>0</v>
      </c>
      <c r="D2600" t="str">
        <f>'Tulokset-K8'!$AH$18</f>
        <v>Patteri</v>
      </c>
    </row>
    <row r="2601" spans="1:4" x14ac:dyDescent="0.2">
      <c r="A2601" s="16" t="str">
        <f>'Tulokset-K8'!$AH$21</f>
        <v>Palermaa Osku</v>
      </c>
      <c r="B2601" s="16">
        <f>'Tulokset-K8'!$AI$21</f>
        <v>171</v>
      </c>
      <c r="C2601" s="16">
        <f>'Tulokset-K8'!$AJ$21</f>
        <v>0</v>
      </c>
      <c r="D2601" t="str">
        <f>'Tulokset-K8'!$AH$18</f>
        <v>Patteri</v>
      </c>
    </row>
    <row r="2602" spans="1:4" x14ac:dyDescent="0.2">
      <c r="A2602" s="16" t="str">
        <f>'Tulokset-K8'!$AH$22</f>
        <v>Javanainen Sami</v>
      </c>
      <c r="B2602" s="16">
        <f>'Tulokset-K8'!$AI$22</f>
        <v>242</v>
      </c>
      <c r="C2602" s="16">
        <f>'Tulokset-K8'!$AJ$22</f>
        <v>0</v>
      </c>
      <c r="D2602" t="str">
        <f>'Tulokset-K8'!$AH$18</f>
        <v>Patteri</v>
      </c>
    </row>
    <row r="2603" spans="1:4" x14ac:dyDescent="0.2">
      <c r="A2603" s="16" t="str">
        <f>'Tulokset-K8'!$AH$23</f>
        <v>Toivonen Toni</v>
      </c>
      <c r="B2603" s="16">
        <f>'Tulokset-K8'!$AI$23</f>
        <v>189</v>
      </c>
      <c r="C2603" s="16">
        <f>'Tulokset-K8'!$AJ$23</f>
        <v>0</v>
      </c>
      <c r="D2603" t="str">
        <f>'Tulokset-K8'!$AH$18</f>
        <v>Patteri</v>
      </c>
    </row>
    <row r="2604" spans="1:4" x14ac:dyDescent="0.2">
      <c r="A2604" s="16" t="str">
        <f>'Tulokset-K8'!$AH$24</f>
        <v>Konttila Saku</v>
      </c>
      <c r="B2604" s="16">
        <f>'Tulokset-K8'!$AI$24</f>
        <v>214</v>
      </c>
      <c r="C2604" s="16">
        <f>'Tulokset-K8'!$AJ$24</f>
        <v>0</v>
      </c>
      <c r="D2604" t="str">
        <f>'Tulokset-K8'!$AH$18</f>
        <v>Patteri</v>
      </c>
    </row>
    <row r="2605" spans="1:4" x14ac:dyDescent="0.2">
      <c r="A2605" s="16" t="str">
        <f>'Tulokset-K8'!$AL$20</f>
        <v>Jähi Joonas</v>
      </c>
      <c r="B2605" s="16">
        <f>'Tulokset-K8'!$AM$20</f>
        <v>213</v>
      </c>
      <c r="C2605" s="16">
        <f>'Tulokset-K8'!$AN$20</f>
        <v>2</v>
      </c>
      <c r="D2605" t="str">
        <f>'Tulokset-K8'!$AL$18</f>
        <v>GB</v>
      </c>
    </row>
    <row r="2606" spans="1:4" x14ac:dyDescent="0.2">
      <c r="A2606" s="16" t="str">
        <f>'Tulokset-K8'!$AL$21</f>
        <v>Putkisto Teemu</v>
      </c>
      <c r="B2606" s="16">
        <f>'Tulokset-K8'!$AM$21</f>
        <v>196</v>
      </c>
      <c r="C2606" s="16">
        <f>'Tulokset-K8'!$AN$21</f>
        <v>2</v>
      </c>
      <c r="D2606" t="str">
        <f>'Tulokset-K8'!$AL$18</f>
        <v>GB</v>
      </c>
    </row>
    <row r="2607" spans="1:4" x14ac:dyDescent="0.2">
      <c r="A2607" s="16" t="str">
        <f>'Tulokset-K8'!$AL$22</f>
        <v>Saikkala Leevi</v>
      </c>
      <c r="B2607" s="16">
        <f>'Tulokset-K8'!$AM$22</f>
        <v>249</v>
      </c>
      <c r="C2607" s="16">
        <f>'Tulokset-K8'!$AN$22</f>
        <v>2</v>
      </c>
      <c r="D2607" t="str">
        <f>'Tulokset-K8'!$AL$18</f>
        <v>GB</v>
      </c>
    </row>
    <row r="2608" spans="1:4" x14ac:dyDescent="0.2">
      <c r="A2608" s="16" t="str">
        <f>'Tulokset-K8'!$AL$23</f>
        <v>Pajari Olli-Pekka</v>
      </c>
      <c r="B2608" s="16">
        <f>'Tulokset-K8'!$AM$23</f>
        <v>248</v>
      </c>
      <c r="C2608" s="16">
        <f>'Tulokset-K8'!$AN$23</f>
        <v>2</v>
      </c>
      <c r="D2608" t="str">
        <f>'Tulokset-K8'!$AL$18</f>
        <v>GB</v>
      </c>
    </row>
    <row r="2609" spans="1:4" x14ac:dyDescent="0.2">
      <c r="A2609" s="16" t="str">
        <f>'Tulokset-K8'!$AL$24</f>
        <v>Puharinen Pyry</v>
      </c>
      <c r="B2609" s="16">
        <f>'Tulokset-K8'!$AM$24</f>
        <v>225</v>
      </c>
      <c r="C2609" s="16">
        <f>'Tulokset-K8'!$AN$24</f>
        <v>2</v>
      </c>
      <c r="D2609" t="str">
        <f>'Tulokset-K8'!$AL$18</f>
        <v>GB</v>
      </c>
    </row>
    <row r="2610" spans="1:4" x14ac:dyDescent="0.2">
      <c r="A2610" s="16" t="str">
        <f>'Tulokset-K8'!$AH$31</f>
        <v>Käyhkö Tomas</v>
      </c>
      <c r="B2610" s="16">
        <f>'Tulokset-K8'!$AI$31</f>
        <v>211</v>
      </c>
      <c r="C2610" s="16">
        <f>'Tulokset-K8'!$AJ$31</f>
        <v>0</v>
      </c>
      <c r="D2610" t="str">
        <f>'Tulokset-K8'!$AH$29</f>
        <v>Mainarit</v>
      </c>
    </row>
    <row r="2611" spans="1:4" x14ac:dyDescent="0.2">
      <c r="A2611" s="16" t="str">
        <f>'Tulokset-K8'!$AH$32</f>
        <v>Juutilainen Lenni</v>
      </c>
      <c r="B2611" s="16">
        <f>'Tulokset-K8'!$AI$32</f>
        <v>223</v>
      </c>
      <c r="C2611" s="16">
        <f>'Tulokset-K8'!$AJ$32</f>
        <v>0</v>
      </c>
      <c r="D2611" t="str">
        <f>'Tulokset-K8'!$AH$29</f>
        <v>Mainarit</v>
      </c>
    </row>
    <row r="2612" spans="1:4" x14ac:dyDescent="0.2">
      <c r="A2612" s="16" t="str">
        <f>'Tulokset-K8'!$AH$33</f>
        <v>Väänänen Luukas</v>
      </c>
      <c r="B2612" s="16">
        <f>'Tulokset-K8'!$AI$33</f>
        <v>169</v>
      </c>
      <c r="C2612" s="16">
        <f>'Tulokset-K8'!$AJ$33</f>
        <v>0</v>
      </c>
      <c r="D2612" t="str">
        <f>'Tulokset-K8'!$AH$29</f>
        <v>Mainarit</v>
      </c>
    </row>
    <row r="2613" spans="1:4" x14ac:dyDescent="0.2">
      <c r="A2613" s="16" t="str">
        <f>'Tulokset-K8'!$AH$34</f>
        <v>Rissanen Juho</v>
      </c>
      <c r="B2613" s="16">
        <f>'Tulokset-K8'!$AI$34</f>
        <v>224</v>
      </c>
      <c r="C2613" s="16">
        <f>'Tulokset-K8'!$AJ$34</f>
        <v>2</v>
      </c>
      <c r="D2613" t="str">
        <f>'Tulokset-K8'!$AH$29</f>
        <v>Mainarit</v>
      </c>
    </row>
    <row r="2614" spans="1:4" x14ac:dyDescent="0.2">
      <c r="A2614" s="16" t="str">
        <f>'Tulokset-K8'!$AH$35</f>
        <v>Jehkinen Joonas</v>
      </c>
      <c r="B2614" s="16">
        <f>'Tulokset-K8'!$AI$35</f>
        <v>244</v>
      </c>
      <c r="C2614" s="16">
        <f>'Tulokset-K8'!$AJ$35</f>
        <v>2</v>
      </c>
      <c r="D2614" t="str">
        <f>'Tulokset-K8'!$AH$29</f>
        <v>Mainarit</v>
      </c>
    </row>
    <row r="2615" spans="1:4" x14ac:dyDescent="0.2">
      <c r="A2615" s="16" t="str">
        <f>'Tulokset-K8'!$AL$31</f>
        <v>Partinen Risto</v>
      </c>
      <c r="B2615" s="16">
        <f>'Tulokset-K8'!$AM$31</f>
        <v>230</v>
      </c>
      <c r="C2615" s="16">
        <f>'Tulokset-K8'!$AN$31</f>
        <v>2</v>
      </c>
      <c r="D2615" t="str">
        <f>'Tulokset-K8'!$AL$29</f>
        <v>GH</v>
      </c>
    </row>
    <row r="2616" spans="1:4" x14ac:dyDescent="0.2">
      <c r="A2616" s="16" t="str">
        <f>'Tulokset-K8'!$AL$32</f>
        <v>Päiviö Patrik</v>
      </c>
      <c r="B2616" s="16">
        <f>'Tulokset-K8'!$AM$32</f>
        <v>226</v>
      </c>
      <c r="C2616" s="16">
        <f>'Tulokset-K8'!$AN$32</f>
        <v>2</v>
      </c>
      <c r="D2616" t="str">
        <f>'Tulokset-K8'!$AL$29</f>
        <v>GH</v>
      </c>
    </row>
    <row r="2617" spans="1:4" x14ac:dyDescent="0.2">
      <c r="A2617" s="16" t="str">
        <f>'Tulokset-K8'!$AL$33</f>
        <v>Hietarinne Klaus-Kristian</v>
      </c>
      <c r="B2617" s="16">
        <f>'Tulokset-K8'!$AM$33</f>
        <v>192</v>
      </c>
      <c r="C2617" s="16">
        <f>'Tulokset-K8'!$AN$33</f>
        <v>2</v>
      </c>
      <c r="D2617" t="str">
        <f>'Tulokset-K8'!$AL$29</f>
        <v>GH</v>
      </c>
    </row>
    <row r="2618" spans="1:4" x14ac:dyDescent="0.2">
      <c r="A2618" s="16" t="str">
        <f>'Tulokset-K8'!$AL$34</f>
        <v>Mäenpää Jouni</v>
      </c>
      <c r="B2618" s="16">
        <f>'Tulokset-K8'!$AM$34</f>
        <v>187</v>
      </c>
      <c r="C2618" s="16">
        <f>'Tulokset-K8'!$AN$34</f>
        <v>0</v>
      </c>
      <c r="D2618" t="str">
        <f>'Tulokset-K8'!$AL$29</f>
        <v>GH</v>
      </c>
    </row>
    <row r="2619" spans="1:4" x14ac:dyDescent="0.2">
      <c r="A2619" s="16" t="str">
        <f>'Tulokset-K8'!$AL$35</f>
        <v>Järvinen Tero</v>
      </c>
      <c r="B2619" s="16">
        <f>'Tulokset-K8'!$AM$35</f>
        <v>167</v>
      </c>
      <c r="C2619" s="16">
        <f>'Tulokset-K8'!$AN$35</f>
        <v>0</v>
      </c>
      <c r="D2619" t="str">
        <f>'Tulokset-K8'!$AL$29</f>
        <v>GH</v>
      </c>
    </row>
    <row r="2620" spans="1:4" x14ac:dyDescent="0.2">
      <c r="A2620" s="16" t="str">
        <f>'Tulokset-K8'!$AH$42</f>
        <v>Juselius Matti</v>
      </c>
      <c r="B2620" s="16">
        <f>'Tulokset-K8'!$AI$42</f>
        <v>190</v>
      </c>
      <c r="C2620" s="16">
        <f>'Tulokset-K8'!$AJ$42</f>
        <v>0</v>
      </c>
      <c r="D2620" t="str">
        <f>'Tulokset-K8'!$AH$40</f>
        <v>RäMe</v>
      </c>
    </row>
    <row r="2621" spans="1:4" x14ac:dyDescent="0.2">
      <c r="A2621" s="16" t="str">
        <f>'Tulokset-K8'!$AH$43</f>
        <v>Hyrkkö Eemil</v>
      </c>
      <c r="B2621" s="16">
        <f>'Tulokset-K8'!$AI$43</f>
        <v>175</v>
      </c>
      <c r="C2621" s="16">
        <f>'Tulokset-K8'!$AJ$43</f>
        <v>0</v>
      </c>
      <c r="D2621" t="str">
        <f>'Tulokset-K8'!$AH$40</f>
        <v>RäMe</v>
      </c>
    </row>
    <row r="2622" spans="1:4" x14ac:dyDescent="0.2">
      <c r="A2622" s="16" t="str">
        <f>'Tulokset-K8'!$AH$44</f>
        <v>Huusko Kalle</v>
      </c>
      <c r="B2622" s="16">
        <f>'Tulokset-K8'!$AI$44</f>
        <v>175</v>
      </c>
      <c r="C2622" s="16">
        <f>'Tulokset-K8'!$AJ$44</f>
        <v>0</v>
      </c>
      <c r="D2622" t="str">
        <f>'Tulokset-K8'!$AH$40</f>
        <v>RäMe</v>
      </c>
    </row>
    <row r="2623" spans="1:4" x14ac:dyDescent="0.2">
      <c r="A2623" s="16" t="str">
        <f>'Tulokset-K8'!$AH$45</f>
        <v>Lindholm Jesse</v>
      </c>
      <c r="B2623" s="16">
        <f>'Tulokset-K8'!$AI$45</f>
        <v>231</v>
      </c>
      <c r="C2623" s="16">
        <f>'Tulokset-K8'!$AJ$45</f>
        <v>2</v>
      </c>
      <c r="D2623" t="str">
        <f>'Tulokset-K8'!$AH$40</f>
        <v>RäMe</v>
      </c>
    </row>
    <row r="2624" spans="1:4" x14ac:dyDescent="0.2">
      <c r="A2624" s="16" t="str">
        <f>'Tulokset-K8'!$AH$46</f>
        <v>Salin Sami</v>
      </c>
      <c r="B2624" s="16">
        <f>'Tulokset-K8'!$AI$46</f>
        <v>213</v>
      </c>
      <c r="C2624" s="16">
        <f>'Tulokset-K8'!$AJ$46</f>
        <v>0</v>
      </c>
      <c r="D2624" t="str">
        <f>'Tulokset-K8'!$AH$40</f>
        <v>RäMe</v>
      </c>
    </row>
    <row r="2625" spans="1:4" x14ac:dyDescent="0.2">
      <c r="A2625" s="16" t="str">
        <f>'Tulokset-K8'!$AL$42</f>
        <v>Hyytiä Tatu</v>
      </c>
      <c r="B2625" s="16">
        <f>'Tulokset-K8'!$AM$42</f>
        <v>223</v>
      </c>
      <c r="C2625" s="16">
        <f>'Tulokset-K8'!$AN$42</f>
        <v>2</v>
      </c>
      <c r="D2625" t="str">
        <f>'Tulokset-K8'!$AL$40</f>
        <v>WRB</v>
      </c>
    </row>
    <row r="2626" spans="1:4" x14ac:dyDescent="0.2">
      <c r="A2626" s="16" t="str">
        <f>'Tulokset-K8'!$AL$43</f>
        <v>Olsson Nico</v>
      </c>
      <c r="B2626" s="16">
        <f>'Tulokset-K8'!$AM$43</f>
        <v>197</v>
      </c>
      <c r="C2626" s="16">
        <f>'Tulokset-K8'!$AN$43</f>
        <v>2</v>
      </c>
      <c r="D2626" t="str">
        <f>'Tulokset-K8'!$AL$40</f>
        <v>WRB</v>
      </c>
    </row>
    <row r="2627" spans="1:4" x14ac:dyDescent="0.2">
      <c r="A2627" s="16" t="str">
        <f>'Tulokset-K8'!$AL$44</f>
        <v>Röyttä Marko</v>
      </c>
      <c r="B2627" s="16">
        <f>'Tulokset-K8'!$AM$44</f>
        <v>187</v>
      </c>
      <c r="C2627" s="16">
        <f>'Tulokset-K8'!$AN$44</f>
        <v>2</v>
      </c>
      <c r="D2627" t="str">
        <f>'Tulokset-K8'!$AL$40</f>
        <v>WRB</v>
      </c>
    </row>
    <row r="2628" spans="1:4" x14ac:dyDescent="0.2">
      <c r="A2628" s="16" t="str">
        <f>'Tulokset-K8'!$AL$45</f>
        <v>Tissarinen Simon</v>
      </c>
      <c r="B2628" s="16">
        <f>'Tulokset-K8'!$AM$45</f>
        <v>228</v>
      </c>
      <c r="C2628" s="16">
        <f>'Tulokset-K8'!$AN$45</f>
        <v>0</v>
      </c>
      <c r="D2628" t="str">
        <f>'Tulokset-K8'!$AL$40</f>
        <v>WRB</v>
      </c>
    </row>
    <row r="2629" spans="1:4" x14ac:dyDescent="0.2">
      <c r="A2629" s="16" t="str">
        <f>'Tulokset-K8'!$AL$46</f>
        <v>Kivelä Riku-Petteri</v>
      </c>
      <c r="B2629" s="16">
        <f>'Tulokset-K8'!$AM$46</f>
        <v>218</v>
      </c>
      <c r="C2629" s="16">
        <f>'Tulokset-K8'!$AN$46</f>
        <v>2</v>
      </c>
      <c r="D2629" t="str">
        <f>'Tulokset-K8'!$AL$40</f>
        <v>WRB</v>
      </c>
    </row>
    <row r="2630" spans="1:4" x14ac:dyDescent="0.2">
      <c r="A2630" s="16" t="str">
        <f>'Tulokset-K8'!$AH$53</f>
        <v>Oksanen Mika</v>
      </c>
      <c r="B2630" s="16">
        <f>'Tulokset-K8'!$AI$53</f>
        <v>180</v>
      </c>
      <c r="C2630" s="16">
        <f>'Tulokset-K8'!$AJ$53</f>
        <v>0</v>
      </c>
      <c r="D2630" t="str">
        <f>'Tulokset-K8'!$AH$51</f>
        <v>AllStars</v>
      </c>
    </row>
    <row r="2631" spans="1:4" x14ac:dyDescent="0.2">
      <c r="A2631" s="16" t="str">
        <f>'Tulokset-K8'!$AH$54</f>
        <v>Mukkula Rami</v>
      </c>
      <c r="B2631" s="16">
        <f>'Tulokset-K8'!$AI$54</f>
        <v>223</v>
      </c>
      <c r="C2631" s="16">
        <f>'Tulokset-K8'!$AJ$54</f>
        <v>2</v>
      </c>
      <c r="D2631" t="str">
        <f>'Tulokset-K8'!$AH$51</f>
        <v>AllStars</v>
      </c>
    </row>
    <row r="2632" spans="1:4" x14ac:dyDescent="0.2">
      <c r="A2632" s="16" t="str">
        <f>'Tulokset-K8'!$AH$55</f>
        <v>Susiluoto Sebastian</v>
      </c>
      <c r="B2632" s="16">
        <f>'Tulokset-K8'!$AI$55</f>
        <v>190</v>
      </c>
      <c r="C2632" s="16">
        <f>'Tulokset-K8'!$AJ$55</f>
        <v>0</v>
      </c>
      <c r="D2632" t="str">
        <f>'Tulokset-K8'!$AH$51</f>
        <v>AllStars</v>
      </c>
    </row>
    <row r="2633" spans="1:4" x14ac:dyDescent="0.2">
      <c r="A2633" s="16" t="str">
        <f>'Tulokset-K8'!$AH$56</f>
        <v>Veijanen Markku</v>
      </c>
      <c r="B2633" s="16">
        <f>'Tulokset-K8'!$AI$56</f>
        <v>173</v>
      </c>
      <c r="C2633" s="16">
        <f>'Tulokset-K8'!$AJ$56</f>
        <v>0</v>
      </c>
      <c r="D2633" t="str">
        <f>'Tulokset-K8'!$AH$51</f>
        <v>AllStars</v>
      </c>
    </row>
    <row r="2634" spans="1:4" x14ac:dyDescent="0.2">
      <c r="A2634" s="16" t="str">
        <f>'Tulokset-K8'!$AH$57</f>
        <v>Oksanen Niko</v>
      </c>
      <c r="B2634" s="16">
        <f>'Tulokset-K8'!$AI$57</f>
        <v>238</v>
      </c>
      <c r="C2634" s="16">
        <f>'Tulokset-K8'!$AJ$57</f>
        <v>2</v>
      </c>
      <c r="D2634" t="str">
        <f>'Tulokset-K8'!$AH$51</f>
        <v>AllStars</v>
      </c>
    </row>
    <row r="2635" spans="1:4" x14ac:dyDescent="0.2">
      <c r="A2635" s="16" t="str">
        <f>'Tulokset-K8'!$AL$53</f>
        <v>Lönnroth Patrik</v>
      </c>
      <c r="B2635" s="16">
        <f>'Tulokset-K8'!$AM$53</f>
        <v>192</v>
      </c>
      <c r="C2635" s="16">
        <f>'Tulokset-K8'!$AN$53</f>
        <v>2</v>
      </c>
      <c r="D2635" t="str">
        <f>'Tulokset-K8'!$AL$51</f>
        <v>Mistral</v>
      </c>
    </row>
    <row r="2636" spans="1:4" x14ac:dyDescent="0.2">
      <c r="A2636" s="16" t="str">
        <f>'Tulokset-K8'!$AL$54</f>
        <v>Nurminen Jukka</v>
      </c>
      <c r="B2636" s="16">
        <f>'Tulokset-K8'!$AM$54</f>
        <v>213</v>
      </c>
      <c r="C2636" s="16">
        <f>'Tulokset-K8'!$AN$54</f>
        <v>0</v>
      </c>
      <c r="D2636" t="str">
        <f>'Tulokset-K8'!$AL$51</f>
        <v>Mistral</v>
      </c>
    </row>
    <row r="2637" spans="1:4" x14ac:dyDescent="0.2">
      <c r="A2637" s="16" t="str">
        <f>'Tulokset-K8'!$AL$55</f>
        <v>Tukiainen Antti</v>
      </c>
      <c r="B2637" s="16">
        <f>'Tulokset-K8'!$AM$55</f>
        <v>218</v>
      </c>
      <c r="C2637" s="16">
        <f>'Tulokset-K8'!$AN$55</f>
        <v>2</v>
      </c>
      <c r="D2637" t="str">
        <f>'Tulokset-K8'!$AL$51</f>
        <v>Mistral</v>
      </c>
    </row>
    <row r="2638" spans="1:4" x14ac:dyDescent="0.2">
      <c r="A2638" s="16" t="str">
        <f>'Tulokset-K8'!$AL$56</f>
        <v>Sinilaakso Jarmo</v>
      </c>
      <c r="B2638" s="16">
        <f>'Tulokset-K8'!$AM$56</f>
        <v>212</v>
      </c>
      <c r="C2638" s="16">
        <f>'Tulokset-K8'!$AN$56</f>
        <v>2</v>
      </c>
      <c r="D2638" t="str">
        <f>'Tulokset-K8'!$AL$51</f>
        <v>Mistral</v>
      </c>
    </row>
    <row r="2639" spans="1:4" x14ac:dyDescent="0.2">
      <c r="A2639" s="16" t="str">
        <f>'Tulokset-K8'!$AL$57</f>
        <v>Lönnroth Magnus</v>
      </c>
      <c r="B2639" s="16">
        <f>'Tulokset-K8'!$AM$57</f>
        <v>186</v>
      </c>
      <c r="C2639" s="16">
        <f>'Tulokset-K8'!$AN$57</f>
        <v>0</v>
      </c>
      <c r="D2639" t="str">
        <f>'Tulokset-K8'!$AL$51</f>
        <v>Mistral</v>
      </c>
    </row>
    <row r="2640" spans="1:4" x14ac:dyDescent="0.2">
      <c r="A2640" s="16" t="str">
        <f>'Tulokset-K8'!$AH$64</f>
        <v>Ranta Tony</v>
      </c>
      <c r="B2640" s="16">
        <f>'Tulokset-K8'!$AI$64</f>
        <v>146</v>
      </c>
      <c r="C2640" s="16">
        <f>'Tulokset-K8'!$AJ$64</f>
        <v>0</v>
      </c>
      <c r="D2640" t="str">
        <f>'Tulokset-K8'!$AH$62</f>
        <v>TPS</v>
      </c>
    </row>
    <row r="2641" spans="1:4" x14ac:dyDescent="0.2">
      <c r="A2641" s="16" t="str">
        <f>'Tulokset-K8'!$AH$65</f>
        <v>Oksanen Jere</v>
      </c>
      <c r="B2641" s="16">
        <f>'Tulokset-K8'!$AI$65</f>
        <v>210</v>
      </c>
      <c r="C2641" s="16">
        <f>'Tulokset-K8'!$AJ$65</f>
        <v>1</v>
      </c>
      <c r="D2641" t="str">
        <f>'Tulokset-K8'!$AH$62</f>
        <v>TPS</v>
      </c>
    </row>
    <row r="2642" spans="1:4" x14ac:dyDescent="0.2">
      <c r="A2642" s="16" t="str">
        <f>'Tulokset-K8'!$AH$66</f>
        <v>Oksman Karri</v>
      </c>
      <c r="B2642" s="16">
        <f>'Tulokset-K8'!$AI$66</f>
        <v>212</v>
      </c>
      <c r="C2642" s="16">
        <f>'Tulokset-K8'!$AJ$66</f>
        <v>0</v>
      </c>
      <c r="D2642" t="str">
        <f>'Tulokset-K8'!$AH$62</f>
        <v>TPS</v>
      </c>
    </row>
    <row r="2643" spans="1:4" x14ac:dyDescent="0.2">
      <c r="A2643" s="16" t="str">
        <f>'Tulokset-K8'!$AH$67</f>
        <v>Marjakangas Jarno</v>
      </c>
      <c r="B2643" s="16">
        <f>'Tulokset-K8'!$AI$67</f>
        <v>213</v>
      </c>
      <c r="C2643" s="16">
        <f>'Tulokset-K8'!$AJ$67</f>
        <v>0</v>
      </c>
      <c r="D2643" t="str">
        <f>'Tulokset-K8'!$AH$62</f>
        <v>TPS</v>
      </c>
    </row>
    <row r="2644" spans="1:4" x14ac:dyDescent="0.2">
      <c r="A2644" s="16" t="str">
        <f>'Tulokset-K8'!$AH$68</f>
        <v>Valaranta Samu</v>
      </c>
      <c r="B2644" s="16">
        <f>'Tulokset-K8'!$AI$68</f>
        <v>206</v>
      </c>
      <c r="C2644" s="16">
        <f>'Tulokset-K8'!$AJ$68</f>
        <v>0</v>
      </c>
      <c r="D2644" t="str">
        <f>'Tulokset-K8'!$AH$62</f>
        <v>TPS</v>
      </c>
    </row>
    <row r="2645" spans="1:4" x14ac:dyDescent="0.2">
      <c r="A2645" s="16" t="str">
        <f>'Tulokset-K8'!$AL$64</f>
        <v>Laine Henry</v>
      </c>
      <c r="B2645" s="16">
        <f>'Tulokset-K8'!$AM$64</f>
        <v>181</v>
      </c>
      <c r="C2645" s="16">
        <f>'Tulokset-K8'!$AN$64</f>
        <v>2</v>
      </c>
      <c r="D2645" t="str">
        <f>'Tulokset-K8'!$AL$62</f>
        <v>Bay</v>
      </c>
    </row>
    <row r="2646" spans="1:4" x14ac:dyDescent="0.2">
      <c r="A2646" s="16" t="str">
        <f>'Tulokset-K8'!$AL$65</f>
        <v>Leskinen Roni</v>
      </c>
      <c r="B2646" s="16">
        <f>'Tulokset-K8'!$AM$65</f>
        <v>210</v>
      </c>
      <c r="C2646" s="16">
        <f>'Tulokset-K8'!$AN$65</f>
        <v>1</v>
      </c>
      <c r="D2646" t="str">
        <f>'Tulokset-K8'!$AL$62</f>
        <v>Bay</v>
      </c>
    </row>
    <row r="2647" spans="1:4" x14ac:dyDescent="0.2">
      <c r="A2647" s="16" t="str">
        <f>'Tulokset-K8'!$AL$66</f>
        <v>Tonteri Juhani</v>
      </c>
      <c r="B2647" s="16">
        <f>'Tulokset-K8'!$AM$66</f>
        <v>228</v>
      </c>
      <c r="C2647" s="16">
        <f>'Tulokset-K8'!$AN$66</f>
        <v>2</v>
      </c>
      <c r="D2647" t="str">
        <f>'Tulokset-K8'!$AL$62</f>
        <v>Bay</v>
      </c>
    </row>
    <row r="2648" spans="1:4" x14ac:dyDescent="0.2">
      <c r="A2648" s="16" t="str">
        <f>'Tulokset-K8'!$AL$67</f>
        <v>Ahokas Jesse</v>
      </c>
      <c r="B2648" s="16">
        <f>'Tulokset-K8'!$AM$67</f>
        <v>219</v>
      </c>
      <c r="C2648" s="16">
        <f>'Tulokset-K8'!$AN$67</f>
        <v>2</v>
      </c>
      <c r="D2648" t="str">
        <f>'Tulokset-K8'!$AL$62</f>
        <v>Bay</v>
      </c>
    </row>
    <row r="2649" spans="1:4" ht="13.5" thickBot="1" x14ac:dyDescent="0.25">
      <c r="A2649" s="25" t="str">
        <f>'Tulokset-K8'!$AL$68</f>
        <v>Tahvanainen Santtu</v>
      </c>
      <c r="B2649" s="25">
        <f>'Tulokset-K8'!$AM$68</f>
        <v>238</v>
      </c>
      <c r="C2649" s="25">
        <f>'Tulokset-K8'!$AN$68</f>
        <v>2</v>
      </c>
      <c r="D2649" s="24" t="str">
        <f>'Tulokset-K8'!$AL$62</f>
        <v>Bay</v>
      </c>
    </row>
  </sheetData>
  <sheetProtection selectLockedCells="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
  <dimension ref="A1:L20"/>
  <sheetViews>
    <sheetView zoomScaleNormal="100" workbookViewId="0">
      <selection activeCell="G18" sqref="G18"/>
    </sheetView>
  </sheetViews>
  <sheetFormatPr defaultRowHeight="12.75" x14ac:dyDescent="0.2"/>
  <cols>
    <col min="1" max="12" width="20" customWidth="1"/>
    <col min="13" max="13" width="2.42578125" customWidth="1"/>
  </cols>
  <sheetData>
    <row r="1" spans="1:12" ht="18.75" x14ac:dyDescent="0.3">
      <c r="A1" s="9" t="str">
        <f>Perustiedot!$B$1</f>
        <v>SUOMEN KEILAILULIITTO</v>
      </c>
    </row>
    <row r="2" spans="1:12" ht="15" x14ac:dyDescent="0.25">
      <c r="A2" s="1"/>
    </row>
    <row r="3" spans="1:12" ht="15.75" x14ac:dyDescent="0.25">
      <c r="A3" s="8" t="str">
        <f>Perustiedot!$B$2</f>
        <v>MIESTEN SM-LIIGA 2021 - 2022</v>
      </c>
    </row>
    <row r="5" spans="1:12" ht="15.75" x14ac:dyDescent="0.25">
      <c r="A5" s="8" t="s">
        <v>38</v>
      </c>
      <c r="H5" s="6"/>
      <c r="L5" s="6"/>
    </row>
    <row r="7" spans="1:12" x14ac:dyDescent="0.2">
      <c r="A7" s="5" t="str">
        <f>Perustiedot!$A$5</f>
        <v>RäMe</v>
      </c>
      <c r="B7" s="5" t="str">
        <f>Perustiedot!$A$6</f>
        <v>WRB</v>
      </c>
      <c r="C7" s="5" t="str">
        <f>Perustiedot!$A$7</f>
        <v>Mistral</v>
      </c>
      <c r="D7" s="5" t="str">
        <f>Perustiedot!$A$8</f>
        <v>AllStars</v>
      </c>
      <c r="E7" s="5" t="str">
        <f>Perustiedot!$A$9</f>
        <v>GB</v>
      </c>
      <c r="F7" s="5" t="str">
        <f>Perustiedot!$A$10</f>
        <v>Patteri</v>
      </c>
      <c r="G7" s="5" t="str">
        <f>Perustiedot!$A$11</f>
        <v>Bay</v>
      </c>
      <c r="H7" s="5" t="str">
        <f>Perustiedot!$A$12</f>
        <v>TPS</v>
      </c>
      <c r="I7" s="5" t="str">
        <f>Perustiedot!$A$13</f>
        <v>GH</v>
      </c>
      <c r="J7" s="5" t="str">
        <f>Perustiedot!$A$14</f>
        <v>Mainarit</v>
      </c>
      <c r="K7" s="5" t="str">
        <f>Perustiedot!$A$15</f>
        <v>TKK</v>
      </c>
      <c r="L7" s="5" t="str">
        <f>Perustiedot!$A$16</f>
        <v>BcStory</v>
      </c>
    </row>
    <row r="8" spans="1:12" x14ac:dyDescent="0.2">
      <c r="A8" s="36" t="s">
        <v>107</v>
      </c>
      <c r="B8" s="36" t="s">
        <v>206</v>
      </c>
      <c r="C8" s="36" t="s">
        <v>166</v>
      </c>
      <c r="D8" s="36" t="s">
        <v>202</v>
      </c>
      <c r="E8" s="36" t="s">
        <v>105</v>
      </c>
      <c r="F8" s="36" t="s">
        <v>195</v>
      </c>
      <c r="G8" s="36" t="s">
        <v>104</v>
      </c>
      <c r="H8" s="36" t="s">
        <v>109</v>
      </c>
      <c r="I8" s="36" t="s">
        <v>163</v>
      </c>
      <c r="J8" s="36" t="s">
        <v>148</v>
      </c>
      <c r="K8" s="36" t="s">
        <v>172</v>
      </c>
      <c r="L8" s="36" t="s">
        <v>185</v>
      </c>
    </row>
    <row r="9" spans="1:12" x14ac:dyDescent="0.2">
      <c r="A9" s="36" t="s">
        <v>116</v>
      </c>
      <c r="B9" s="36" t="s">
        <v>110</v>
      </c>
      <c r="C9" s="36" t="s">
        <v>161</v>
      </c>
      <c r="D9" s="36" t="s">
        <v>201</v>
      </c>
      <c r="E9" s="36" t="s">
        <v>152</v>
      </c>
      <c r="F9" s="36" t="s">
        <v>115</v>
      </c>
      <c r="G9" s="36" t="s">
        <v>193</v>
      </c>
      <c r="H9" s="36" t="s">
        <v>155</v>
      </c>
      <c r="I9" s="36" t="s">
        <v>106</v>
      </c>
      <c r="J9" s="36" t="s">
        <v>121</v>
      </c>
      <c r="K9" s="36" t="s">
        <v>108</v>
      </c>
      <c r="L9" s="36" t="s">
        <v>186</v>
      </c>
    </row>
    <row r="10" spans="1:12" x14ac:dyDescent="0.2">
      <c r="A10" s="36" t="s">
        <v>143</v>
      </c>
      <c r="B10" s="36" t="s">
        <v>168</v>
      </c>
      <c r="C10" s="36" t="s">
        <v>164</v>
      </c>
      <c r="D10" s="36" t="s">
        <v>200</v>
      </c>
      <c r="E10" s="36" t="s">
        <v>112</v>
      </c>
      <c r="F10" s="36" t="s">
        <v>122</v>
      </c>
      <c r="G10" s="36" t="s">
        <v>111</v>
      </c>
      <c r="H10" s="36" t="s">
        <v>124</v>
      </c>
      <c r="I10" s="36" t="s">
        <v>113</v>
      </c>
      <c r="J10" s="36" t="s">
        <v>114</v>
      </c>
      <c r="K10" s="36" t="s">
        <v>117</v>
      </c>
      <c r="L10" s="36" t="s">
        <v>187</v>
      </c>
    </row>
    <row r="11" spans="1:12" x14ac:dyDescent="0.2">
      <c r="A11" s="36" t="s">
        <v>153</v>
      </c>
      <c r="B11" s="36" t="s">
        <v>119</v>
      </c>
      <c r="C11" s="36" t="s">
        <v>160</v>
      </c>
      <c r="D11" s="36" t="s">
        <v>199</v>
      </c>
      <c r="E11" s="36" t="s">
        <v>175</v>
      </c>
      <c r="F11" s="36" t="s">
        <v>196</v>
      </c>
      <c r="G11" s="36" t="s">
        <v>118</v>
      </c>
      <c r="H11" s="36" t="s">
        <v>145</v>
      </c>
      <c r="I11" s="36" t="s">
        <v>125</v>
      </c>
      <c r="J11" s="36" t="s">
        <v>126</v>
      </c>
      <c r="K11" s="36" t="s">
        <v>123</v>
      </c>
      <c r="L11" s="36" t="s">
        <v>190</v>
      </c>
    </row>
    <row r="12" spans="1:12" x14ac:dyDescent="0.2">
      <c r="A12" s="36" t="s">
        <v>157</v>
      </c>
      <c r="B12" s="36" t="s">
        <v>205</v>
      </c>
      <c r="C12" s="36" t="s">
        <v>204</v>
      </c>
      <c r="D12" s="36" t="s">
        <v>198</v>
      </c>
      <c r="E12" s="36" t="s">
        <v>120</v>
      </c>
      <c r="F12" s="36" t="s">
        <v>194</v>
      </c>
      <c r="G12" s="36" t="s">
        <v>162</v>
      </c>
      <c r="H12" s="36" t="s">
        <v>133</v>
      </c>
      <c r="I12" s="36" t="s">
        <v>177</v>
      </c>
      <c r="J12" s="36" t="s">
        <v>178</v>
      </c>
      <c r="K12" s="36" t="s">
        <v>154</v>
      </c>
      <c r="L12" s="36" t="s">
        <v>184</v>
      </c>
    </row>
    <row r="13" spans="1:12" x14ac:dyDescent="0.2">
      <c r="A13" s="36" t="s">
        <v>144</v>
      </c>
      <c r="B13" s="36" t="s">
        <v>128</v>
      </c>
      <c r="C13" s="36" t="s">
        <v>165</v>
      </c>
      <c r="D13" s="36" t="s">
        <v>203</v>
      </c>
      <c r="E13" s="36" t="s">
        <v>129</v>
      </c>
      <c r="F13" s="36" t="s">
        <v>127</v>
      </c>
      <c r="G13" s="36" t="s">
        <v>135</v>
      </c>
      <c r="H13" s="36" t="s">
        <v>150</v>
      </c>
      <c r="I13" s="36" t="s">
        <v>151</v>
      </c>
      <c r="J13" s="36" t="s">
        <v>131</v>
      </c>
      <c r="K13" s="36" t="s">
        <v>171</v>
      </c>
      <c r="L13" s="36" t="s">
        <v>188</v>
      </c>
    </row>
    <row r="14" spans="1:12" x14ac:dyDescent="0.2">
      <c r="A14" s="36" t="s">
        <v>209</v>
      </c>
      <c r="B14" s="36" t="s">
        <v>207</v>
      </c>
      <c r="C14" s="36" t="s">
        <v>167</v>
      </c>
      <c r="D14" s="36" t="s">
        <v>218</v>
      </c>
      <c r="E14" s="36" t="s">
        <v>169</v>
      </c>
      <c r="F14" s="36" t="s">
        <v>197</v>
      </c>
      <c r="G14" s="36" t="s">
        <v>192</v>
      </c>
      <c r="H14" s="36" t="s">
        <v>140</v>
      </c>
      <c r="I14" s="36" t="s">
        <v>130</v>
      </c>
      <c r="J14" s="36" t="s">
        <v>137</v>
      </c>
      <c r="K14" s="36" t="s">
        <v>132</v>
      </c>
      <c r="L14" s="36" t="s">
        <v>212</v>
      </c>
    </row>
    <row r="15" spans="1:12" x14ac:dyDescent="0.2">
      <c r="A15" s="36" t="s">
        <v>210</v>
      </c>
      <c r="B15" s="36" t="s">
        <v>176</v>
      </c>
      <c r="C15" s="36"/>
      <c r="D15" s="36" t="s">
        <v>227</v>
      </c>
      <c r="E15" s="36" t="s">
        <v>222</v>
      </c>
      <c r="F15" s="36" t="s">
        <v>138</v>
      </c>
      <c r="G15" s="36" t="s">
        <v>156</v>
      </c>
      <c r="H15" s="36" t="s">
        <v>220</v>
      </c>
      <c r="I15" s="36" t="s">
        <v>173</v>
      </c>
      <c r="J15" s="36" t="s">
        <v>142</v>
      </c>
      <c r="K15" s="36" t="s">
        <v>191</v>
      </c>
      <c r="L15" s="36" t="s">
        <v>189</v>
      </c>
    </row>
    <row r="16" spans="1:12" x14ac:dyDescent="0.2">
      <c r="A16" s="36" t="s">
        <v>213</v>
      </c>
      <c r="B16" s="36" t="s">
        <v>134</v>
      </c>
      <c r="C16" s="36"/>
      <c r="D16" s="36"/>
      <c r="E16" s="36"/>
      <c r="F16" s="36" t="s">
        <v>149</v>
      </c>
      <c r="G16" s="36" t="s">
        <v>219</v>
      </c>
      <c r="H16" s="36"/>
      <c r="I16" s="36" t="s">
        <v>136</v>
      </c>
      <c r="J16" s="36" t="s">
        <v>147</v>
      </c>
      <c r="K16" s="36" t="s">
        <v>139</v>
      </c>
      <c r="L16" s="36" t="s">
        <v>146</v>
      </c>
    </row>
    <row r="17" spans="1:12" x14ac:dyDescent="0.2">
      <c r="A17" s="36" t="s">
        <v>223</v>
      </c>
      <c r="B17" s="36" t="s">
        <v>208</v>
      </c>
      <c r="C17" s="36"/>
      <c r="D17" s="36"/>
      <c r="E17" s="36"/>
      <c r="F17" s="36" t="s">
        <v>214</v>
      </c>
      <c r="G17" s="36" t="s">
        <v>228</v>
      </c>
      <c r="H17" s="36"/>
      <c r="I17" s="36" t="s">
        <v>170</v>
      </c>
    </row>
    <row r="18" spans="1:12" x14ac:dyDescent="0.2">
      <c r="A18" s="36"/>
      <c r="B18" s="36" t="s">
        <v>141</v>
      </c>
      <c r="C18" s="36"/>
      <c r="D18" s="36"/>
      <c r="E18" s="36"/>
      <c r="F18" s="36"/>
      <c r="G18" s="36"/>
      <c r="H18" s="36"/>
      <c r="I18" s="36" t="s">
        <v>215</v>
      </c>
      <c r="J18" s="36" t="s">
        <v>221</v>
      </c>
      <c r="K18" s="36" t="s">
        <v>217</v>
      </c>
      <c r="L18" s="36" t="s">
        <v>216</v>
      </c>
    </row>
    <row r="19" spans="1:12" x14ac:dyDescent="0.2">
      <c r="A19" s="36"/>
      <c r="B19" s="36" t="s">
        <v>213</v>
      </c>
      <c r="C19" s="36"/>
      <c r="D19" s="36"/>
      <c r="E19" s="36"/>
      <c r="F19" s="36"/>
      <c r="G19" s="36"/>
      <c r="H19" s="36"/>
      <c r="I19" s="36"/>
      <c r="J19" s="36"/>
      <c r="K19" s="36" t="s">
        <v>224</v>
      </c>
      <c r="L19" s="36"/>
    </row>
    <row r="20" spans="1:12" x14ac:dyDescent="0.2">
      <c r="A20" s="36"/>
      <c r="B20" s="36" t="s">
        <v>226</v>
      </c>
      <c r="C20" s="36"/>
      <c r="D20" s="36"/>
      <c r="E20" s="36"/>
      <c r="F20" s="36"/>
      <c r="G20" s="36"/>
      <c r="H20" s="36"/>
      <c r="I20" s="36"/>
      <c r="J20" s="36"/>
      <c r="K20" s="36" t="s">
        <v>225</v>
      </c>
      <c r="L20" s="36"/>
    </row>
  </sheetData>
  <sheetProtection sheet="1" selectLockedCells="1"/>
  <sortState xmlns:xlrd2="http://schemas.microsoft.com/office/spreadsheetml/2017/richdata2" ref="L8:L16">
    <sortCondition ref="L8:L16"/>
  </sortState>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ul8">
    <pageSetUpPr fitToPage="1"/>
  </sheetPr>
  <dimension ref="A1:S243"/>
  <sheetViews>
    <sheetView topLeftCell="A197" zoomScale="90" zoomScaleNormal="90" workbookViewId="0">
      <selection activeCell="B223" sqref="B223"/>
    </sheetView>
  </sheetViews>
  <sheetFormatPr defaultRowHeight="12.75" x14ac:dyDescent="0.2"/>
  <cols>
    <col min="1" max="1" width="7.140625" style="63" customWidth="1"/>
    <col min="2" max="2" width="11.42578125" style="17" customWidth="1"/>
    <col min="3" max="3" width="2.5703125" style="63" bestFit="1" customWidth="1"/>
    <col min="4" max="4" width="11.42578125" style="16" customWidth="1"/>
    <col min="5" max="5" width="11.42578125" style="17" customWidth="1"/>
    <col min="6" max="6" width="2.5703125" style="63" bestFit="1" customWidth="1"/>
    <col min="7" max="7" width="11.42578125" style="16" customWidth="1"/>
    <col min="8" max="8" width="11.42578125" style="17" customWidth="1"/>
    <col min="9" max="9" width="2.5703125" style="63" bestFit="1" customWidth="1"/>
    <col min="10" max="10" width="11.42578125" style="16" customWidth="1"/>
    <col min="11" max="11" width="11.42578125" style="17" customWidth="1"/>
    <col min="12" max="12" width="2.5703125" style="63" bestFit="1" customWidth="1"/>
    <col min="13" max="13" width="11.42578125" style="16" customWidth="1"/>
    <col min="14" max="14" width="11.42578125" style="17" customWidth="1"/>
    <col min="15" max="15" width="2.5703125" style="63" bestFit="1" customWidth="1"/>
    <col min="16" max="16" width="11.42578125" style="16" customWidth="1"/>
    <col min="17" max="17" width="11.42578125" style="17" customWidth="1"/>
    <col min="18" max="18" width="2.5703125" style="63" bestFit="1" customWidth="1"/>
    <col min="19" max="19" width="11.42578125" style="16" customWidth="1"/>
    <col min="263" max="263" width="7.140625" customWidth="1"/>
    <col min="264" max="264" width="11.42578125" customWidth="1"/>
    <col min="265" max="265" width="2.5703125" bestFit="1" customWidth="1"/>
    <col min="266" max="267" width="11.42578125" customWidth="1"/>
    <col min="268" max="268" width="2.5703125" bestFit="1" customWidth="1"/>
    <col min="269" max="270" width="11.42578125" customWidth="1"/>
    <col min="271" max="271" width="2.5703125" bestFit="1" customWidth="1"/>
    <col min="272" max="273" width="11.42578125" customWidth="1"/>
    <col min="274" max="274" width="2.5703125" bestFit="1" customWidth="1"/>
    <col min="275" max="275" width="11.42578125" customWidth="1"/>
    <col min="519" max="519" width="7.140625" customWidth="1"/>
    <col min="520" max="520" width="11.42578125" customWidth="1"/>
    <col min="521" max="521" width="2.5703125" bestFit="1" customWidth="1"/>
    <col min="522" max="523" width="11.42578125" customWidth="1"/>
    <col min="524" max="524" width="2.5703125" bestFit="1" customWidth="1"/>
    <col min="525" max="526" width="11.42578125" customWidth="1"/>
    <col min="527" max="527" width="2.5703125" bestFit="1" customWidth="1"/>
    <col min="528" max="529" width="11.42578125" customWidth="1"/>
    <col min="530" max="530" width="2.5703125" bestFit="1" customWidth="1"/>
    <col min="531" max="531" width="11.42578125" customWidth="1"/>
    <col min="775" max="775" width="7.140625" customWidth="1"/>
    <col min="776" max="776" width="11.42578125" customWidth="1"/>
    <col min="777" max="777" width="2.5703125" bestFit="1" customWidth="1"/>
    <col min="778" max="779" width="11.42578125" customWidth="1"/>
    <col min="780" max="780" width="2.5703125" bestFit="1" customWidth="1"/>
    <col min="781" max="782" width="11.42578125" customWidth="1"/>
    <col min="783" max="783" width="2.5703125" bestFit="1" customWidth="1"/>
    <col min="784" max="785" width="11.42578125" customWidth="1"/>
    <col min="786" max="786" width="2.5703125" bestFit="1" customWidth="1"/>
    <col min="787" max="787" width="11.42578125" customWidth="1"/>
    <col min="1031" max="1031" width="7.140625" customWidth="1"/>
    <col min="1032" max="1032" width="11.42578125" customWidth="1"/>
    <col min="1033" max="1033" width="2.5703125" bestFit="1" customWidth="1"/>
    <col min="1034" max="1035" width="11.42578125" customWidth="1"/>
    <col min="1036" max="1036" width="2.5703125" bestFit="1" customWidth="1"/>
    <col min="1037" max="1038" width="11.42578125" customWidth="1"/>
    <col min="1039" max="1039" width="2.5703125" bestFit="1" customWidth="1"/>
    <col min="1040" max="1041" width="11.42578125" customWidth="1"/>
    <col min="1042" max="1042" width="2.5703125" bestFit="1" customWidth="1"/>
    <col min="1043" max="1043" width="11.42578125" customWidth="1"/>
    <col min="1287" max="1287" width="7.140625" customWidth="1"/>
    <col min="1288" max="1288" width="11.42578125" customWidth="1"/>
    <col min="1289" max="1289" width="2.5703125" bestFit="1" customWidth="1"/>
    <col min="1290" max="1291" width="11.42578125" customWidth="1"/>
    <col min="1292" max="1292" width="2.5703125" bestFit="1" customWidth="1"/>
    <col min="1293" max="1294" width="11.42578125" customWidth="1"/>
    <col min="1295" max="1295" width="2.5703125" bestFit="1" customWidth="1"/>
    <col min="1296" max="1297" width="11.42578125" customWidth="1"/>
    <col min="1298" max="1298" width="2.5703125" bestFit="1" customWidth="1"/>
    <col min="1299" max="1299" width="11.42578125" customWidth="1"/>
    <col min="1543" max="1543" width="7.140625" customWidth="1"/>
    <col min="1544" max="1544" width="11.42578125" customWidth="1"/>
    <col min="1545" max="1545" width="2.5703125" bestFit="1" customWidth="1"/>
    <col min="1546" max="1547" width="11.42578125" customWidth="1"/>
    <col min="1548" max="1548" width="2.5703125" bestFit="1" customWidth="1"/>
    <col min="1549" max="1550" width="11.42578125" customWidth="1"/>
    <col min="1551" max="1551" width="2.5703125" bestFit="1" customWidth="1"/>
    <col min="1552" max="1553" width="11.42578125" customWidth="1"/>
    <col min="1554" max="1554" width="2.5703125" bestFit="1" customWidth="1"/>
    <col min="1555" max="1555" width="11.42578125" customWidth="1"/>
    <col min="1799" max="1799" width="7.140625" customWidth="1"/>
    <col min="1800" max="1800" width="11.42578125" customWidth="1"/>
    <col min="1801" max="1801" width="2.5703125" bestFit="1" customWidth="1"/>
    <col min="1802" max="1803" width="11.42578125" customWidth="1"/>
    <col min="1804" max="1804" width="2.5703125" bestFit="1" customWidth="1"/>
    <col min="1805" max="1806" width="11.42578125" customWidth="1"/>
    <col min="1807" max="1807" width="2.5703125" bestFit="1" customWidth="1"/>
    <col min="1808" max="1809" width="11.42578125" customWidth="1"/>
    <col min="1810" max="1810" width="2.5703125" bestFit="1" customWidth="1"/>
    <col min="1811" max="1811" width="11.42578125" customWidth="1"/>
    <col min="2055" max="2055" width="7.140625" customWidth="1"/>
    <col min="2056" max="2056" width="11.42578125" customWidth="1"/>
    <col min="2057" max="2057" width="2.5703125" bestFit="1" customWidth="1"/>
    <col min="2058" max="2059" width="11.42578125" customWidth="1"/>
    <col min="2060" max="2060" width="2.5703125" bestFit="1" customWidth="1"/>
    <col min="2061" max="2062" width="11.42578125" customWidth="1"/>
    <col min="2063" max="2063" width="2.5703125" bestFit="1" customWidth="1"/>
    <col min="2064" max="2065" width="11.42578125" customWidth="1"/>
    <col min="2066" max="2066" width="2.5703125" bestFit="1" customWidth="1"/>
    <col min="2067" max="2067" width="11.42578125" customWidth="1"/>
    <col min="2311" max="2311" width="7.140625" customWidth="1"/>
    <col min="2312" max="2312" width="11.42578125" customWidth="1"/>
    <col min="2313" max="2313" width="2.5703125" bestFit="1" customWidth="1"/>
    <col min="2314" max="2315" width="11.42578125" customWidth="1"/>
    <col min="2316" max="2316" width="2.5703125" bestFit="1" customWidth="1"/>
    <col min="2317" max="2318" width="11.42578125" customWidth="1"/>
    <col min="2319" max="2319" width="2.5703125" bestFit="1" customWidth="1"/>
    <col min="2320" max="2321" width="11.42578125" customWidth="1"/>
    <col min="2322" max="2322" width="2.5703125" bestFit="1" customWidth="1"/>
    <col min="2323" max="2323" width="11.42578125" customWidth="1"/>
    <col min="2567" max="2567" width="7.140625" customWidth="1"/>
    <col min="2568" max="2568" width="11.42578125" customWidth="1"/>
    <col min="2569" max="2569" width="2.5703125" bestFit="1" customWidth="1"/>
    <col min="2570" max="2571" width="11.42578125" customWidth="1"/>
    <col min="2572" max="2572" width="2.5703125" bestFit="1" customWidth="1"/>
    <col min="2573" max="2574" width="11.42578125" customWidth="1"/>
    <col min="2575" max="2575" width="2.5703125" bestFit="1" customWidth="1"/>
    <col min="2576" max="2577" width="11.42578125" customWidth="1"/>
    <col min="2578" max="2578" width="2.5703125" bestFit="1" customWidth="1"/>
    <col min="2579" max="2579" width="11.42578125" customWidth="1"/>
    <col min="2823" max="2823" width="7.140625" customWidth="1"/>
    <col min="2824" max="2824" width="11.42578125" customWidth="1"/>
    <col min="2825" max="2825" width="2.5703125" bestFit="1" customWidth="1"/>
    <col min="2826" max="2827" width="11.42578125" customWidth="1"/>
    <col min="2828" max="2828" width="2.5703125" bestFit="1" customWidth="1"/>
    <col min="2829" max="2830" width="11.42578125" customWidth="1"/>
    <col min="2831" max="2831" width="2.5703125" bestFit="1" customWidth="1"/>
    <col min="2832" max="2833" width="11.42578125" customWidth="1"/>
    <col min="2834" max="2834" width="2.5703125" bestFit="1" customWidth="1"/>
    <col min="2835" max="2835" width="11.42578125" customWidth="1"/>
    <col min="3079" max="3079" width="7.140625" customWidth="1"/>
    <col min="3080" max="3080" width="11.42578125" customWidth="1"/>
    <col min="3081" max="3081" width="2.5703125" bestFit="1" customWidth="1"/>
    <col min="3082" max="3083" width="11.42578125" customWidth="1"/>
    <col min="3084" max="3084" width="2.5703125" bestFit="1" customWidth="1"/>
    <col min="3085" max="3086" width="11.42578125" customWidth="1"/>
    <col min="3087" max="3087" width="2.5703125" bestFit="1" customWidth="1"/>
    <col min="3088" max="3089" width="11.42578125" customWidth="1"/>
    <col min="3090" max="3090" width="2.5703125" bestFit="1" customWidth="1"/>
    <col min="3091" max="3091" width="11.42578125" customWidth="1"/>
    <col min="3335" max="3335" width="7.140625" customWidth="1"/>
    <col min="3336" max="3336" width="11.42578125" customWidth="1"/>
    <col min="3337" max="3337" width="2.5703125" bestFit="1" customWidth="1"/>
    <col min="3338" max="3339" width="11.42578125" customWidth="1"/>
    <col min="3340" max="3340" width="2.5703125" bestFit="1" customWidth="1"/>
    <col min="3341" max="3342" width="11.42578125" customWidth="1"/>
    <col min="3343" max="3343" width="2.5703125" bestFit="1" customWidth="1"/>
    <col min="3344" max="3345" width="11.42578125" customWidth="1"/>
    <col min="3346" max="3346" width="2.5703125" bestFit="1" customWidth="1"/>
    <col min="3347" max="3347" width="11.42578125" customWidth="1"/>
    <col min="3591" max="3591" width="7.140625" customWidth="1"/>
    <col min="3592" max="3592" width="11.42578125" customWidth="1"/>
    <col min="3593" max="3593" width="2.5703125" bestFit="1" customWidth="1"/>
    <col min="3594" max="3595" width="11.42578125" customWidth="1"/>
    <col min="3596" max="3596" width="2.5703125" bestFit="1" customWidth="1"/>
    <col min="3597" max="3598" width="11.42578125" customWidth="1"/>
    <col min="3599" max="3599" width="2.5703125" bestFit="1" customWidth="1"/>
    <col min="3600" max="3601" width="11.42578125" customWidth="1"/>
    <col min="3602" max="3602" width="2.5703125" bestFit="1" customWidth="1"/>
    <col min="3603" max="3603" width="11.42578125" customWidth="1"/>
    <col min="3847" max="3847" width="7.140625" customWidth="1"/>
    <col min="3848" max="3848" width="11.42578125" customWidth="1"/>
    <col min="3849" max="3849" width="2.5703125" bestFit="1" customWidth="1"/>
    <col min="3850" max="3851" width="11.42578125" customWidth="1"/>
    <col min="3852" max="3852" width="2.5703125" bestFit="1" customWidth="1"/>
    <col min="3853" max="3854" width="11.42578125" customWidth="1"/>
    <col min="3855" max="3855" width="2.5703125" bestFit="1" customWidth="1"/>
    <col min="3856" max="3857" width="11.42578125" customWidth="1"/>
    <col min="3858" max="3858" width="2.5703125" bestFit="1" customWidth="1"/>
    <col min="3859" max="3859" width="11.42578125" customWidth="1"/>
    <col min="4103" max="4103" width="7.140625" customWidth="1"/>
    <col min="4104" max="4104" width="11.42578125" customWidth="1"/>
    <col min="4105" max="4105" width="2.5703125" bestFit="1" customWidth="1"/>
    <col min="4106" max="4107" width="11.42578125" customWidth="1"/>
    <col min="4108" max="4108" width="2.5703125" bestFit="1" customWidth="1"/>
    <col min="4109" max="4110" width="11.42578125" customWidth="1"/>
    <col min="4111" max="4111" width="2.5703125" bestFit="1" customWidth="1"/>
    <col min="4112" max="4113" width="11.42578125" customWidth="1"/>
    <col min="4114" max="4114" width="2.5703125" bestFit="1" customWidth="1"/>
    <col min="4115" max="4115" width="11.42578125" customWidth="1"/>
    <col min="4359" max="4359" width="7.140625" customWidth="1"/>
    <col min="4360" max="4360" width="11.42578125" customWidth="1"/>
    <col min="4361" max="4361" width="2.5703125" bestFit="1" customWidth="1"/>
    <col min="4362" max="4363" width="11.42578125" customWidth="1"/>
    <col min="4364" max="4364" width="2.5703125" bestFit="1" customWidth="1"/>
    <col min="4365" max="4366" width="11.42578125" customWidth="1"/>
    <col min="4367" max="4367" width="2.5703125" bestFit="1" customWidth="1"/>
    <col min="4368" max="4369" width="11.42578125" customWidth="1"/>
    <col min="4370" max="4370" width="2.5703125" bestFit="1" customWidth="1"/>
    <col min="4371" max="4371" width="11.42578125" customWidth="1"/>
    <col min="4615" max="4615" width="7.140625" customWidth="1"/>
    <col min="4616" max="4616" width="11.42578125" customWidth="1"/>
    <col min="4617" max="4617" width="2.5703125" bestFit="1" customWidth="1"/>
    <col min="4618" max="4619" width="11.42578125" customWidth="1"/>
    <col min="4620" max="4620" width="2.5703125" bestFit="1" customWidth="1"/>
    <col min="4621" max="4622" width="11.42578125" customWidth="1"/>
    <col min="4623" max="4623" width="2.5703125" bestFit="1" customWidth="1"/>
    <col min="4624" max="4625" width="11.42578125" customWidth="1"/>
    <col min="4626" max="4626" width="2.5703125" bestFit="1" customWidth="1"/>
    <col min="4627" max="4627" width="11.42578125" customWidth="1"/>
    <col min="4871" max="4871" width="7.140625" customWidth="1"/>
    <col min="4872" max="4872" width="11.42578125" customWidth="1"/>
    <col min="4873" max="4873" width="2.5703125" bestFit="1" customWidth="1"/>
    <col min="4874" max="4875" width="11.42578125" customWidth="1"/>
    <col min="4876" max="4876" width="2.5703125" bestFit="1" customWidth="1"/>
    <col min="4877" max="4878" width="11.42578125" customWidth="1"/>
    <col min="4879" max="4879" width="2.5703125" bestFit="1" customWidth="1"/>
    <col min="4880" max="4881" width="11.42578125" customWidth="1"/>
    <col min="4882" max="4882" width="2.5703125" bestFit="1" customWidth="1"/>
    <col min="4883" max="4883" width="11.42578125" customWidth="1"/>
    <col min="5127" max="5127" width="7.140625" customWidth="1"/>
    <col min="5128" max="5128" width="11.42578125" customWidth="1"/>
    <col min="5129" max="5129" width="2.5703125" bestFit="1" customWidth="1"/>
    <col min="5130" max="5131" width="11.42578125" customWidth="1"/>
    <col min="5132" max="5132" width="2.5703125" bestFit="1" customWidth="1"/>
    <col min="5133" max="5134" width="11.42578125" customWidth="1"/>
    <col min="5135" max="5135" width="2.5703125" bestFit="1" customWidth="1"/>
    <col min="5136" max="5137" width="11.42578125" customWidth="1"/>
    <col min="5138" max="5138" width="2.5703125" bestFit="1" customWidth="1"/>
    <col min="5139" max="5139" width="11.42578125" customWidth="1"/>
    <col min="5383" max="5383" width="7.140625" customWidth="1"/>
    <col min="5384" max="5384" width="11.42578125" customWidth="1"/>
    <col min="5385" max="5385" width="2.5703125" bestFit="1" customWidth="1"/>
    <col min="5386" max="5387" width="11.42578125" customWidth="1"/>
    <col min="5388" max="5388" width="2.5703125" bestFit="1" customWidth="1"/>
    <col min="5389" max="5390" width="11.42578125" customWidth="1"/>
    <col min="5391" max="5391" width="2.5703125" bestFit="1" customWidth="1"/>
    <col min="5392" max="5393" width="11.42578125" customWidth="1"/>
    <col min="5394" max="5394" width="2.5703125" bestFit="1" customWidth="1"/>
    <col min="5395" max="5395" width="11.42578125" customWidth="1"/>
    <col min="5639" max="5639" width="7.140625" customWidth="1"/>
    <col min="5640" max="5640" width="11.42578125" customWidth="1"/>
    <col min="5641" max="5641" width="2.5703125" bestFit="1" customWidth="1"/>
    <col min="5642" max="5643" width="11.42578125" customWidth="1"/>
    <col min="5644" max="5644" width="2.5703125" bestFit="1" customWidth="1"/>
    <col min="5645" max="5646" width="11.42578125" customWidth="1"/>
    <col min="5647" max="5647" width="2.5703125" bestFit="1" customWidth="1"/>
    <col min="5648" max="5649" width="11.42578125" customWidth="1"/>
    <col min="5650" max="5650" width="2.5703125" bestFit="1" customWidth="1"/>
    <col min="5651" max="5651" width="11.42578125" customWidth="1"/>
    <col min="5895" max="5895" width="7.140625" customWidth="1"/>
    <col min="5896" max="5896" width="11.42578125" customWidth="1"/>
    <col min="5897" max="5897" width="2.5703125" bestFit="1" customWidth="1"/>
    <col min="5898" max="5899" width="11.42578125" customWidth="1"/>
    <col min="5900" max="5900" width="2.5703125" bestFit="1" customWidth="1"/>
    <col min="5901" max="5902" width="11.42578125" customWidth="1"/>
    <col min="5903" max="5903" width="2.5703125" bestFit="1" customWidth="1"/>
    <col min="5904" max="5905" width="11.42578125" customWidth="1"/>
    <col min="5906" max="5906" width="2.5703125" bestFit="1" customWidth="1"/>
    <col min="5907" max="5907" width="11.42578125" customWidth="1"/>
    <col min="6151" max="6151" width="7.140625" customWidth="1"/>
    <col min="6152" max="6152" width="11.42578125" customWidth="1"/>
    <col min="6153" max="6153" width="2.5703125" bestFit="1" customWidth="1"/>
    <col min="6154" max="6155" width="11.42578125" customWidth="1"/>
    <col min="6156" max="6156" width="2.5703125" bestFit="1" customWidth="1"/>
    <col min="6157" max="6158" width="11.42578125" customWidth="1"/>
    <col min="6159" max="6159" width="2.5703125" bestFit="1" customWidth="1"/>
    <col min="6160" max="6161" width="11.42578125" customWidth="1"/>
    <col min="6162" max="6162" width="2.5703125" bestFit="1" customWidth="1"/>
    <col min="6163" max="6163" width="11.42578125" customWidth="1"/>
    <col min="6407" max="6407" width="7.140625" customWidth="1"/>
    <col min="6408" max="6408" width="11.42578125" customWidth="1"/>
    <col min="6409" max="6409" width="2.5703125" bestFit="1" customWidth="1"/>
    <col min="6410" max="6411" width="11.42578125" customWidth="1"/>
    <col min="6412" max="6412" width="2.5703125" bestFit="1" customWidth="1"/>
    <col min="6413" max="6414" width="11.42578125" customWidth="1"/>
    <col min="6415" max="6415" width="2.5703125" bestFit="1" customWidth="1"/>
    <col min="6416" max="6417" width="11.42578125" customWidth="1"/>
    <col min="6418" max="6418" width="2.5703125" bestFit="1" customWidth="1"/>
    <col min="6419" max="6419" width="11.42578125" customWidth="1"/>
    <col min="6663" max="6663" width="7.140625" customWidth="1"/>
    <col min="6664" max="6664" width="11.42578125" customWidth="1"/>
    <col min="6665" max="6665" width="2.5703125" bestFit="1" customWidth="1"/>
    <col min="6666" max="6667" width="11.42578125" customWidth="1"/>
    <col min="6668" max="6668" width="2.5703125" bestFit="1" customWidth="1"/>
    <col min="6669" max="6670" width="11.42578125" customWidth="1"/>
    <col min="6671" max="6671" width="2.5703125" bestFit="1" customWidth="1"/>
    <col min="6672" max="6673" width="11.42578125" customWidth="1"/>
    <col min="6674" max="6674" width="2.5703125" bestFit="1" customWidth="1"/>
    <col min="6675" max="6675" width="11.42578125" customWidth="1"/>
    <col min="6919" max="6919" width="7.140625" customWidth="1"/>
    <col min="6920" max="6920" width="11.42578125" customWidth="1"/>
    <col min="6921" max="6921" width="2.5703125" bestFit="1" customWidth="1"/>
    <col min="6922" max="6923" width="11.42578125" customWidth="1"/>
    <col min="6924" max="6924" width="2.5703125" bestFit="1" customWidth="1"/>
    <col min="6925" max="6926" width="11.42578125" customWidth="1"/>
    <col min="6927" max="6927" width="2.5703125" bestFit="1" customWidth="1"/>
    <col min="6928" max="6929" width="11.42578125" customWidth="1"/>
    <col min="6930" max="6930" width="2.5703125" bestFit="1" customWidth="1"/>
    <col min="6931" max="6931" width="11.42578125" customWidth="1"/>
    <col min="7175" max="7175" width="7.140625" customWidth="1"/>
    <col min="7176" max="7176" width="11.42578125" customWidth="1"/>
    <col min="7177" max="7177" width="2.5703125" bestFit="1" customWidth="1"/>
    <col min="7178" max="7179" width="11.42578125" customWidth="1"/>
    <col min="7180" max="7180" width="2.5703125" bestFit="1" customWidth="1"/>
    <col min="7181" max="7182" width="11.42578125" customWidth="1"/>
    <col min="7183" max="7183" width="2.5703125" bestFit="1" customWidth="1"/>
    <col min="7184" max="7185" width="11.42578125" customWidth="1"/>
    <col min="7186" max="7186" width="2.5703125" bestFit="1" customWidth="1"/>
    <col min="7187" max="7187" width="11.42578125" customWidth="1"/>
    <col min="7431" max="7431" width="7.140625" customWidth="1"/>
    <col min="7432" max="7432" width="11.42578125" customWidth="1"/>
    <col min="7433" max="7433" width="2.5703125" bestFit="1" customWidth="1"/>
    <col min="7434" max="7435" width="11.42578125" customWidth="1"/>
    <col min="7436" max="7436" width="2.5703125" bestFit="1" customWidth="1"/>
    <col min="7437" max="7438" width="11.42578125" customWidth="1"/>
    <col min="7439" max="7439" width="2.5703125" bestFit="1" customWidth="1"/>
    <col min="7440" max="7441" width="11.42578125" customWidth="1"/>
    <col min="7442" max="7442" width="2.5703125" bestFit="1" customWidth="1"/>
    <col min="7443" max="7443" width="11.42578125" customWidth="1"/>
    <col min="7687" max="7687" width="7.140625" customWidth="1"/>
    <col min="7688" max="7688" width="11.42578125" customWidth="1"/>
    <col min="7689" max="7689" width="2.5703125" bestFit="1" customWidth="1"/>
    <col min="7690" max="7691" width="11.42578125" customWidth="1"/>
    <col min="7692" max="7692" width="2.5703125" bestFit="1" customWidth="1"/>
    <col min="7693" max="7694" width="11.42578125" customWidth="1"/>
    <col min="7695" max="7695" width="2.5703125" bestFit="1" customWidth="1"/>
    <col min="7696" max="7697" width="11.42578125" customWidth="1"/>
    <col min="7698" max="7698" width="2.5703125" bestFit="1" customWidth="1"/>
    <col min="7699" max="7699" width="11.42578125" customWidth="1"/>
    <col min="7943" max="7943" width="7.140625" customWidth="1"/>
    <col min="7944" max="7944" width="11.42578125" customWidth="1"/>
    <col min="7945" max="7945" width="2.5703125" bestFit="1" customWidth="1"/>
    <col min="7946" max="7947" width="11.42578125" customWidth="1"/>
    <col min="7948" max="7948" width="2.5703125" bestFit="1" customWidth="1"/>
    <col min="7949" max="7950" width="11.42578125" customWidth="1"/>
    <col min="7951" max="7951" width="2.5703125" bestFit="1" customWidth="1"/>
    <col min="7952" max="7953" width="11.42578125" customWidth="1"/>
    <col min="7954" max="7954" width="2.5703125" bestFit="1" customWidth="1"/>
    <col min="7955" max="7955" width="11.42578125" customWidth="1"/>
    <col min="8199" max="8199" width="7.140625" customWidth="1"/>
    <col min="8200" max="8200" width="11.42578125" customWidth="1"/>
    <col min="8201" max="8201" width="2.5703125" bestFit="1" customWidth="1"/>
    <col min="8202" max="8203" width="11.42578125" customWidth="1"/>
    <col min="8204" max="8204" width="2.5703125" bestFit="1" customWidth="1"/>
    <col min="8205" max="8206" width="11.42578125" customWidth="1"/>
    <col min="8207" max="8207" width="2.5703125" bestFit="1" customWidth="1"/>
    <col min="8208" max="8209" width="11.42578125" customWidth="1"/>
    <col min="8210" max="8210" width="2.5703125" bestFit="1" customWidth="1"/>
    <col min="8211" max="8211" width="11.42578125" customWidth="1"/>
    <col min="8455" max="8455" width="7.140625" customWidth="1"/>
    <col min="8456" max="8456" width="11.42578125" customWidth="1"/>
    <col min="8457" max="8457" width="2.5703125" bestFit="1" customWidth="1"/>
    <col min="8458" max="8459" width="11.42578125" customWidth="1"/>
    <col min="8460" max="8460" width="2.5703125" bestFit="1" customWidth="1"/>
    <col min="8461" max="8462" width="11.42578125" customWidth="1"/>
    <col min="8463" max="8463" width="2.5703125" bestFit="1" customWidth="1"/>
    <col min="8464" max="8465" width="11.42578125" customWidth="1"/>
    <col min="8466" max="8466" width="2.5703125" bestFit="1" customWidth="1"/>
    <col min="8467" max="8467" width="11.42578125" customWidth="1"/>
    <col min="8711" max="8711" width="7.140625" customWidth="1"/>
    <col min="8712" max="8712" width="11.42578125" customWidth="1"/>
    <col min="8713" max="8713" width="2.5703125" bestFit="1" customWidth="1"/>
    <col min="8714" max="8715" width="11.42578125" customWidth="1"/>
    <col min="8716" max="8716" width="2.5703125" bestFit="1" customWidth="1"/>
    <col min="8717" max="8718" width="11.42578125" customWidth="1"/>
    <col min="8719" max="8719" width="2.5703125" bestFit="1" customWidth="1"/>
    <col min="8720" max="8721" width="11.42578125" customWidth="1"/>
    <col min="8722" max="8722" width="2.5703125" bestFit="1" customWidth="1"/>
    <col min="8723" max="8723" width="11.42578125" customWidth="1"/>
    <col min="8967" max="8967" width="7.140625" customWidth="1"/>
    <col min="8968" max="8968" width="11.42578125" customWidth="1"/>
    <col min="8969" max="8969" width="2.5703125" bestFit="1" customWidth="1"/>
    <col min="8970" max="8971" width="11.42578125" customWidth="1"/>
    <col min="8972" max="8972" width="2.5703125" bestFit="1" customWidth="1"/>
    <col min="8973" max="8974" width="11.42578125" customWidth="1"/>
    <col min="8975" max="8975" width="2.5703125" bestFit="1" customWidth="1"/>
    <col min="8976" max="8977" width="11.42578125" customWidth="1"/>
    <col min="8978" max="8978" width="2.5703125" bestFit="1" customWidth="1"/>
    <col min="8979" max="8979" width="11.42578125" customWidth="1"/>
    <col min="9223" max="9223" width="7.140625" customWidth="1"/>
    <col min="9224" max="9224" width="11.42578125" customWidth="1"/>
    <col min="9225" max="9225" width="2.5703125" bestFit="1" customWidth="1"/>
    <col min="9226" max="9227" width="11.42578125" customWidth="1"/>
    <col min="9228" max="9228" width="2.5703125" bestFit="1" customWidth="1"/>
    <col min="9229" max="9230" width="11.42578125" customWidth="1"/>
    <col min="9231" max="9231" width="2.5703125" bestFit="1" customWidth="1"/>
    <col min="9232" max="9233" width="11.42578125" customWidth="1"/>
    <col min="9234" max="9234" width="2.5703125" bestFit="1" customWidth="1"/>
    <col min="9235" max="9235" width="11.42578125" customWidth="1"/>
    <col min="9479" max="9479" width="7.140625" customWidth="1"/>
    <col min="9480" max="9480" width="11.42578125" customWidth="1"/>
    <col min="9481" max="9481" width="2.5703125" bestFit="1" customWidth="1"/>
    <col min="9482" max="9483" width="11.42578125" customWidth="1"/>
    <col min="9484" max="9484" width="2.5703125" bestFit="1" customWidth="1"/>
    <col min="9485" max="9486" width="11.42578125" customWidth="1"/>
    <col min="9487" max="9487" width="2.5703125" bestFit="1" customWidth="1"/>
    <col min="9488" max="9489" width="11.42578125" customWidth="1"/>
    <col min="9490" max="9490" width="2.5703125" bestFit="1" customWidth="1"/>
    <col min="9491" max="9491" width="11.42578125" customWidth="1"/>
    <col min="9735" max="9735" width="7.140625" customWidth="1"/>
    <col min="9736" max="9736" width="11.42578125" customWidth="1"/>
    <col min="9737" max="9737" width="2.5703125" bestFit="1" customWidth="1"/>
    <col min="9738" max="9739" width="11.42578125" customWidth="1"/>
    <col min="9740" max="9740" width="2.5703125" bestFit="1" customWidth="1"/>
    <col min="9741" max="9742" width="11.42578125" customWidth="1"/>
    <col min="9743" max="9743" width="2.5703125" bestFit="1" customWidth="1"/>
    <col min="9744" max="9745" width="11.42578125" customWidth="1"/>
    <col min="9746" max="9746" width="2.5703125" bestFit="1" customWidth="1"/>
    <col min="9747" max="9747" width="11.42578125" customWidth="1"/>
    <col min="9991" max="9991" width="7.140625" customWidth="1"/>
    <col min="9992" max="9992" width="11.42578125" customWidth="1"/>
    <col min="9993" max="9993" width="2.5703125" bestFit="1" customWidth="1"/>
    <col min="9994" max="9995" width="11.42578125" customWidth="1"/>
    <col min="9996" max="9996" width="2.5703125" bestFit="1" customWidth="1"/>
    <col min="9997" max="9998" width="11.42578125" customWidth="1"/>
    <col min="9999" max="9999" width="2.5703125" bestFit="1" customWidth="1"/>
    <col min="10000" max="10001" width="11.42578125" customWidth="1"/>
    <col min="10002" max="10002" width="2.5703125" bestFit="1" customWidth="1"/>
    <col min="10003" max="10003" width="11.42578125" customWidth="1"/>
    <col min="10247" max="10247" width="7.140625" customWidth="1"/>
    <col min="10248" max="10248" width="11.42578125" customWidth="1"/>
    <col min="10249" max="10249" width="2.5703125" bestFit="1" customWidth="1"/>
    <col min="10250" max="10251" width="11.42578125" customWidth="1"/>
    <col min="10252" max="10252" width="2.5703125" bestFit="1" customWidth="1"/>
    <col min="10253" max="10254" width="11.42578125" customWidth="1"/>
    <col min="10255" max="10255" width="2.5703125" bestFit="1" customWidth="1"/>
    <col min="10256" max="10257" width="11.42578125" customWidth="1"/>
    <col min="10258" max="10258" width="2.5703125" bestFit="1" customWidth="1"/>
    <col min="10259" max="10259" width="11.42578125" customWidth="1"/>
    <col min="10503" max="10503" width="7.140625" customWidth="1"/>
    <col min="10504" max="10504" width="11.42578125" customWidth="1"/>
    <col min="10505" max="10505" width="2.5703125" bestFit="1" customWidth="1"/>
    <col min="10506" max="10507" width="11.42578125" customWidth="1"/>
    <col min="10508" max="10508" width="2.5703125" bestFit="1" customWidth="1"/>
    <col min="10509" max="10510" width="11.42578125" customWidth="1"/>
    <col min="10511" max="10511" width="2.5703125" bestFit="1" customWidth="1"/>
    <col min="10512" max="10513" width="11.42578125" customWidth="1"/>
    <col min="10514" max="10514" width="2.5703125" bestFit="1" customWidth="1"/>
    <col min="10515" max="10515" width="11.42578125" customWidth="1"/>
    <col min="10759" max="10759" width="7.140625" customWidth="1"/>
    <col min="10760" max="10760" width="11.42578125" customWidth="1"/>
    <col min="10761" max="10761" width="2.5703125" bestFit="1" customWidth="1"/>
    <col min="10762" max="10763" width="11.42578125" customWidth="1"/>
    <col min="10764" max="10764" width="2.5703125" bestFit="1" customWidth="1"/>
    <col min="10765" max="10766" width="11.42578125" customWidth="1"/>
    <col min="10767" max="10767" width="2.5703125" bestFit="1" customWidth="1"/>
    <col min="10768" max="10769" width="11.42578125" customWidth="1"/>
    <col min="10770" max="10770" width="2.5703125" bestFit="1" customWidth="1"/>
    <col min="10771" max="10771" width="11.42578125" customWidth="1"/>
    <col min="11015" max="11015" width="7.140625" customWidth="1"/>
    <col min="11016" max="11016" width="11.42578125" customWidth="1"/>
    <col min="11017" max="11017" width="2.5703125" bestFit="1" customWidth="1"/>
    <col min="11018" max="11019" width="11.42578125" customWidth="1"/>
    <col min="11020" max="11020" width="2.5703125" bestFit="1" customWidth="1"/>
    <col min="11021" max="11022" width="11.42578125" customWidth="1"/>
    <col min="11023" max="11023" width="2.5703125" bestFit="1" customWidth="1"/>
    <col min="11024" max="11025" width="11.42578125" customWidth="1"/>
    <col min="11026" max="11026" width="2.5703125" bestFit="1" customWidth="1"/>
    <col min="11027" max="11027" width="11.42578125" customWidth="1"/>
    <col min="11271" max="11271" width="7.140625" customWidth="1"/>
    <col min="11272" max="11272" width="11.42578125" customWidth="1"/>
    <col min="11273" max="11273" width="2.5703125" bestFit="1" customWidth="1"/>
    <col min="11274" max="11275" width="11.42578125" customWidth="1"/>
    <col min="11276" max="11276" width="2.5703125" bestFit="1" customWidth="1"/>
    <col min="11277" max="11278" width="11.42578125" customWidth="1"/>
    <col min="11279" max="11279" width="2.5703125" bestFit="1" customWidth="1"/>
    <col min="11280" max="11281" width="11.42578125" customWidth="1"/>
    <col min="11282" max="11282" width="2.5703125" bestFit="1" customWidth="1"/>
    <col min="11283" max="11283" width="11.42578125" customWidth="1"/>
    <col min="11527" max="11527" width="7.140625" customWidth="1"/>
    <col min="11528" max="11528" width="11.42578125" customWidth="1"/>
    <col min="11529" max="11529" width="2.5703125" bestFit="1" customWidth="1"/>
    <col min="11530" max="11531" width="11.42578125" customWidth="1"/>
    <col min="11532" max="11532" width="2.5703125" bestFit="1" customWidth="1"/>
    <col min="11533" max="11534" width="11.42578125" customWidth="1"/>
    <col min="11535" max="11535" width="2.5703125" bestFit="1" customWidth="1"/>
    <col min="11536" max="11537" width="11.42578125" customWidth="1"/>
    <col min="11538" max="11538" width="2.5703125" bestFit="1" customWidth="1"/>
    <col min="11539" max="11539" width="11.42578125" customWidth="1"/>
    <col min="11783" max="11783" width="7.140625" customWidth="1"/>
    <col min="11784" max="11784" width="11.42578125" customWidth="1"/>
    <col min="11785" max="11785" width="2.5703125" bestFit="1" customWidth="1"/>
    <col min="11786" max="11787" width="11.42578125" customWidth="1"/>
    <col min="11788" max="11788" width="2.5703125" bestFit="1" customWidth="1"/>
    <col min="11789" max="11790" width="11.42578125" customWidth="1"/>
    <col min="11791" max="11791" width="2.5703125" bestFit="1" customWidth="1"/>
    <col min="11792" max="11793" width="11.42578125" customWidth="1"/>
    <col min="11794" max="11794" width="2.5703125" bestFit="1" customWidth="1"/>
    <col min="11795" max="11795" width="11.42578125" customWidth="1"/>
    <col min="12039" max="12039" width="7.140625" customWidth="1"/>
    <col min="12040" max="12040" width="11.42578125" customWidth="1"/>
    <col min="12041" max="12041" width="2.5703125" bestFit="1" customWidth="1"/>
    <col min="12042" max="12043" width="11.42578125" customWidth="1"/>
    <col min="12044" max="12044" width="2.5703125" bestFit="1" customWidth="1"/>
    <col min="12045" max="12046" width="11.42578125" customWidth="1"/>
    <col min="12047" max="12047" width="2.5703125" bestFit="1" customWidth="1"/>
    <col min="12048" max="12049" width="11.42578125" customWidth="1"/>
    <col min="12050" max="12050" width="2.5703125" bestFit="1" customWidth="1"/>
    <col min="12051" max="12051" width="11.42578125" customWidth="1"/>
    <col min="12295" max="12295" width="7.140625" customWidth="1"/>
    <col min="12296" max="12296" width="11.42578125" customWidth="1"/>
    <col min="12297" max="12297" width="2.5703125" bestFit="1" customWidth="1"/>
    <col min="12298" max="12299" width="11.42578125" customWidth="1"/>
    <col min="12300" max="12300" width="2.5703125" bestFit="1" customWidth="1"/>
    <col min="12301" max="12302" width="11.42578125" customWidth="1"/>
    <col min="12303" max="12303" width="2.5703125" bestFit="1" customWidth="1"/>
    <col min="12304" max="12305" width="11.42578125" customWidth="1"/>
    <col min="12306" max="12306" width="2.5703125" bestFit="1" customWidth="1"/>
    <col min="12307" max="12307" width="11.42578125" customWidth="1"/>
    <col min="12551" max="12551" width="7.140625" customWidth="1"/>
    <col min="12552" max="12552" width="11.42578125" customWidth="1"/>
    <col min="12553" max="12553" width="2.5703125" bestFit="1" customWidth="1"/>
    <col min="12554" max="12555" width="11.42578125" customWidth="1"/>
    <col min="12556" max="12556" width="2.5703125" bestFit="1" customWidth="1"/>
    <col min="12557" max="12558" width="11.42578125" customWidth="1"/>
    <col min="12559" max="12559" width="2.5703125" bestFit="1" customWidth="1"/>
    <col min="12560" max="12561" width="11.42578125" customWidth="1"/>
    <col min="12562" max="12562" width="2.5703125" bestFit="1" customWidth="1"/>
    <col min="12563" max="12563" width="11.42578125" customWidth="1"/>
    <col min="12807" max="12807" width="7.140625" customWidth="1"/>
    <col min="12808" max="12808" width="11.42578125" customWidth="1"/>
    <col min="12809" max="12809" width="2.5703125" bestFit="1" customWidth="1"/>
    <col min="12810" max="12811" width="11.42578125" customWidth="1"/>
    <col min="12812" max="12812" width="2.5703125" bestFit="1" customWidth="1"/>
    <col min="12813" max="12814" width="11.42578125" customWidth="1"/>
    <col min="12815" max="12815" width="2.5703125" bestFit="1" customWidth="1"/>
    <col min="12816" max="12817" width="11.42578125" customWidth="1"/>
    <col min="12818" max="12818" width="2.5703125" bestFit="1" customWidth="1"/>
    <col min="12819" max="12819" width="11.42578125" customWidth="1"/>
    <col min="13063" max="13063" width="7.140625" customWidth="1"/>
    <col min="13064" max="13064" width="11.42578125" customWidth="1"/>
    <col min="13065" max="13065" width="2.5703125" bestFit="1" customWidth="1"/>
    <col min="13066" max="13067" width="11.42578125" customWidth="1"/>
    <col min="13068" max="13068" width="2.5703125" bestFit="1" customWidth="1"/>
    <col min="13069" max="13070" width="11.42578125" customWidth="1"/>
    <col min="13071" max="13071" width="2.5703125" bestFit="1" customWidth="1"/>
    <col min="13072" max="13073" width="11.42578125" customWidth="1"/>
    <col min="13074" max="13074" width="2.5703125" bestFit="1" customWidth="1"/>
    <col min="13075" max="13075" width="11.42578125" customWidth="1"/>
    <col min="13319" max="13319" width="7.140625" customWidth="1"/>
    <col min="13320" max="13320" width="11.42578125" customWidth="1"/>
    <col min="13321" max="13321" width="2.5703125" bestFit="1" customWidth="1"/>
    <col min="13322" max="13323" width="11.42578125" customWidth="1"/>
    <col min="13324" max="13324" width="2.5703125" bestFit="1" customWidth="1"/>
    <col min="13325" max="13326" width="11.42578125" customWidth="1"/>
    <col min="13327" max="13327" width="2.5703125" bestFit="1" customWidth="1"/>
    <col min="13328" max="13329" width="11.42578125" customWidth="1"/>
    <col min="13330" max="13330" width="2.5703125" bestFit="1" customWidth="1"/>
    <col min="13331" max="13331" width="11.42578125" customWidth="1"/>
    <col min="13575" max="13575" width="7.140625" customWidth="1"/>
    <col min="13576" max="13576" width="11.42578125" customWidth="1"/>
    <col min="13577" max="13577" width="2.5703125" bestFit="1" customWidth="1"/>
    <col min="13578" max="13579" width="11.42578125" customWidth="1"/>
    <col min="13580" max="13580" width="2.5703125" bestFit="1" customWidth="1"/>
    <col min="13581" max="13582" width="11.42578125" customWidth="1"/>
    <col min="13583" max="13583" width="2.5703125" bestFit="1" customWidth="1"/>
    <col min="13584" max="13585" width="11.42578125" customWidth="1"/>
    <col min="13586" max="13586" width="2.5703125" bestFit="1" customWidth="1"/>
    <col min="13587" max="13587" width="11.42578125" customWidth="1"/>
    <col min="13831" max="13831" width="7.140625" customWidth="1"/>
    <col min="13832" max="13832" width="11.42578125" customWidth="1"/>
    <col min="13833" max="13833" width="2.5703125" bestFit="1" customWidth="1"/>
    <col min="13834" max="13835" width="11.42578125" customWidth="1"/>
    <col min="13836" max="13836" width="2.5703125" bestFit="1" customWidth="1"/>
    <col min="13837" max="13838" width="11.42578125" customWidth="1"/>
    <col min="13839" max="13839" width="2.5703125" bestFit="1" customWidth="1"/>
    <col min="13840" max="13841" width="11.42578125" customWidth="1"/>
    <col min="13842" max="13842" width="2.5703125" bestFit="1" customWidth="1"/>
    <col min="13843" max="13843" width="11.42578125" customWidth="1"/>
    <col min="14087" max="14087" width="7.140625" customWidth="1"/>
    <col min="14088" max="14088" width="11.42578125" customWidth="1"/>
    <col min="14089" max="14089" width="2.5703125" bestFit="1" customWidth="1"/>
    <col min="14090" max="14091" width="11.42578125" customWidth="1"/>
    <col min="14092" max="14092" width="2.5703125" bestFit="1" customWidth="1"/>
    <col min="14093" max="14094" width="11.42578125" customWidth="1"/>
    <col min="14095" max="14095" width="2.5703125" bestFit="1" customWidth="1"/>
    <col min="14096" max="14097" width="11.42578125" customWidth="1"/>
    <col min="14098" max="14098" width="2.5703125" bestFit="1" customWidth="1"/>
    <col min="14099" max="14099" width="11.42578125" customWidth="1"/>
    <col min="14343" max="14343" width="7.140625" customWidth="1"/>
    <col min="14344" max="14344" width="11.42578125" customWidth="1"/>
    <col min="14345" max="14345" width="2.5703125" bestFit="1" customWidth="1"/>
    <col min="14346" max="14347" width="11.42578125" customWidth="1"/>
    <col min="14348" max="14348" width="2.5703125" bestFit="1" customWidth="1"/>
    <col min="14349" max="14350" width="11.42578125" customWidth="1"/>
    <col min="14351" max="14351" width="2.5703125" bestFit="1" customWidth="1"/>
    <col min="14352" max="14353" width="11.42578125" customWidth="1"/>
    <col min="14354" max="14354" width="2.5703125" bestFit="1" customWidth="1"/>
    <col min="14355" max="14355" width="11.42578125" customWidth="1"/>
    <col min="14599" max="14599" width="7.140625" customWidth="1"/>
    <col min="14600" max="14600" width="11.42578125" customWidth="1"/>
    <col min="14601" max="14601" width="2.5703125" bestFit="1" customWidth="1"/>
    <col min="14602" max="14603" width="11.42578125" customWidth="1"/>
    <col min="14604" max="14604" width="2.5703125" bestFit="1" customWidth="1"/>
    <col min="14605" max="14606" width="11.42578125" customWidth="1"/>
    <col min="14607" max="14607" width="2.5703125" bestFit="1" customWidth="1"/>
    <col min="14608" max="14609" width="11.42578125" customWidth="1"/>
    <col min="14610" max="14610" width="2.5703125" bestFit="1" customWidth="1"/>
    <col min="14611" max="14611" width="11.42578125" customWidth="1"/>
    <col min="14855" max="14855" width="7.140625" customWidth="1"/>
    <col min="14856" max="14856" width="11.42578125" customWidth="1"/>
    <col min="14857" max="14857" width="2.5703125" bestFit="1" customWidth="1"/>
    <col min="14858" max="14859" width="11.42578125" customWidth="1"/>
    <col min="14860" max="14860" width="2.5703125" bestFit="1" customWidth="1"/>
    <col min="14861" max="14862" width="11.42578125" customWidth="1"/>
    <col min="14863" max="14863" width="2.5703125" bestFit="1" customWidth="1"/>
    <col min="14864" max="14865" width="11.42578125" customWidth="1"/>
    <col min="14866" max="14866" width="2.5703125" bestFit="1" customWidth="1"/>
    <col min="14867" max="14867" width="11.42578125" customWidth="1"/>
    <col min="15111" max="15111" width="7.140625" customWidth="1"/>
    <col min="15112" max="15112" width="11.42578125" customWidth="1"/>
    <col min="15113" max="15113" width="2.5703125" bestFit="1" customWidth="1"/>
    <col min="15114" max="15115" width="11.42578125" customWidth="1"/>
    <col min="15116" max="15116" width="2.5703125" bestFit="1" customWidth="1"/>
    <col min="15117" max="15118" width="11.42578125" customWidth="1"/>
    <col min="15119" max="15119" width="2.5703125" bestFit="1" customWidth="1"/>
    <col min="15120" max="15121" width="11.42578125" customWidth="1"/>
    <col min="15122" max="15122" width="2.5703125" bestFit="1" customWidth="1"/>
    <col min="15123" max="15123" width="11.42578125" customWidth="1"/>
    <col min="15367" max="15367" width="7.140625" customWidth="1"/>
    <col min="15368" max="15368" width="11.42578125" customWidth="1"/>
    <col min="15369" max="15369" width="2.5703125" bestFit="1" customWidth="1"/>
    <col min="15370" max="15371" width="11.42578125" customWidth="1"/>
    <col min="15372" max="15372" width="2.5703125" bestFit="1" customWidth="1"/>
    <col min="15373" max="15374" width="11.42578125" customWidth="1"/>
    <col min="15375" max="15375" width="2.5703125" bestFit="1" customWidth="1"/>
    <col min="15376" max="15377" width="11.42578125" customWidth="1"/>
    <col min="15378" max="15378" width="2.5703125" bestFit="1" customWidth="1"/>
    <col min="15379" max="15379" width="11.42578125" customWidth="1"/>
    <col min="15623" max="15623" width="7.140625" customWidth="1"/>
    <col min="15624" max="15624" width="11.42578125" customWidth="1"/>
    <col min="15625" max="15625" width="2.5703125" bestFit="1" customWidth="1"/>
    <col min="15626" max="15627" width="11.42578125" customWidth="1"/>
    <col min="15628" max="15628" width="2.5703125" bestFit="1" customWidth="1"/>
    <col min="15629" max="15630" width="11.42578125" customWidth="1"/>
    <col min="15631" max="15631" width="2.5703125" bestFit="1" customWidth="1"/>
    <col min="15632" max="15633" width="11.42578125" customWidth="1"/>
    <col min="15634" max="15634" width="2.5703125" bestFit="1" customWidth="1"/>
    <col min="15635" max="15635" width="11.42578125" customWidth="1"/>
    <col min="15879" max="15879" width="7.140625" customWidth="1"/>
    <col min="15880" max="15880" width="11.42578125" customWidth="1"/>
    <col min="15881" max="15881" width="2.5703125" bestFit="1" customWidth="1"/>
    <col min="15882" max="15883" width="11.42578125" customWidth="1"/>
    <col min="15884" max="15884" width="2.5703125" bestFit="1" customWidth="1"/>
    <col min="15885" max="15886" width="11.42578125" customWidth="1"/>
    <col min="15887" max="15887" width="2.5703125" bestFit="1" customWidth="1"/>
    <col min="15888" max="15889" width="11.42578125" customWidth="1"/>
    <col min="15890" max="15890" width="2.5703125" bestFit="1" customWidth="1"/>
    <col min="15891" max="15891" width="11.42578125" customWidth="1"/>
    <col min="16135" max="16135" width="7.140625" customWidth="1"/>
    <col min="16136" max="16136" width="11.42578125" customWidth="1"/>
    <col min="16137" max="16137" width="2.5703125" bestFit="1" customWidth="1"/>
    <col min="16138" max="16139" width="11.42578125" customWidth="1"/>
    <col min="16140" max="16140" width="2.5703125" bestFit="1" customWidth="1"/>
    <col min="16141" max="16142" width="11.42578125" customWidth="1"/>
    <col min="16143" max="16143" width="2.5703125" bestFit="1" customWidth="1"/>
    <col min="16144" max="16145" width="11.42578125" customWidth="1"/>
    <col min="16146" max="16146" width="2.5703125" bestFit="1" customWidth="1"/>
    <col min="16147" max="16147" width="11.42578125" customWidth="1"/>
  </cols>
  <sheetData>
    <row r="1" spans="1:19" ht="18.75" x14ac:dyDescent="0.3">
      <c r="A1" s="9" t="str">
        <f>Perustiedot!$B$1</f>
        <v>SUOMEN KEILAILULIITTO</v>
      </c>
      <c r="B1"/>
      <c r="C1"/>
      <c r="D1"/>
      <c r="E1"/>
      <c r="F1"/>
      <c r="G1"/>
      <c r="H1"/>
      <c r="I1"/>
      <c r="J1"/>
      <c r="K1"/>
      <c r="L1"/>
      <c r="M1"/>
      <c r="N1"/>
      <c r="O1"/>
      <c r="P1"/>
      <c r="Q1"/>
      <c r="R1"/>
      <c r="S1"/>
    </row>
    <row r="2" spans="1:19" ht="15" x14ac:dyDescent="0.25">
      <c r="A2" s="1"/>
      <c r="B2"/>
      <c r="C2"/>
      <c r="D2"/>
      <c r="E2"/>
      <c r="F2"/>
      <c r="G2"/>
      <c r="H2"/>
      <c r="I2"/>
      <c r="J2"/>
      <c r="K2"/>
      <c r="L2"/>
      <c r="M2"/>
      <c r="N2"/>
      <c r="O2"/>
      <c r="P2"/>
      <c r="Q2"/>
      <c r="R2"/>
      <c r="S2"/>
    </row>
    <row r="3" spans="1:19" ht="15.75" x14ac:dyDescent="0.25">
      <c r="A3" s="8" t="str">
        <f>Perustiedot!$B$2</f>
        <v>MIESTEN SM-LIIGA 2021 - 2022</v>
      </c>
      <c r="B3"/>
      <c r="C3"/>
      <c r="D3"/>
      <c r="E3"/>
      <c r="F3"/>
      <c r="G3"/>
      <c r="H3"/>
      <c r="I3"/>
      <c r="J3"/>
      <c r="K3"/>
      <c r="L3"/>
      <c r="M3"/>
      <c r="N3"/>
      <c r="O3"/>
      <c r="P3"/>
      <c r="Q3"/>
      <c r="R3"/>
      <c r="S3"/>
    </row>
    <row r="4" spans="1:19" x14ac:dyDescent="0.2">
      <c r="A4"/>
      <c r="B4"/>
      <c r="C4"/>
      <c r="D4"/>
      <c r="E4"/>
      <c r="F4"/>
      <c r="G4"/>
      <c r="H4"/>
      <c r="I4"/>
      <c r="J4"/>
      <c r="K4"/>
      <c r="L4"/>
      <c r="M4"/>
      <c r="N4"/>
      <c r="O4"/>
      <c r="P4"/>
      <c r="Q4"/>
      <c r="R4"/>
      <c r="S4"/>
    </row>
    <row r="5" spans="1:19" ht="15.75" x14ac:dyDescent="0.25">
      <c r="A5" s="8" t="s">
        <v>44</v>
      </c>
      <c r="B5"/>
      <c r="C5"/>
      <c r="D5"/>
      <c r="E5"/>
      <c r="F5"/>
      <c r="G5"/>
      <c r="H5" s="6"/>
      <c r="I5"/>
      <c r="J5"/>
      <c r="K5"/>
      <c r="L5"/>
      <c r="M5"/>
      <c r="N5" s="6"/>
      <c r="O5"/>
      <c r="P5"/>
      <c r="Q5"/>
      <c r="R5"/>
      <c r="S5"/>
    </row>
    <row r="6" spans="1:19" x14ac:dyDescent="0.2">
      <c r="A6"/>
      <c r="B6"/>
      <c r="C6"/>
      <c r="D6"/>
      <c r="E6"/>
      <c r="F6"/>
      <c r="G6"/>
      <c r="H6"/>
      <c r="I6"/>
      <c r="J6"/>
      <c r="K6"/>
      <c r="L6"/>
      <c r="M6"/>
      <c r="N6"/>
      <c r="O6"/>
      <c r="P6"/>
      <c r="Q6"/>
      <c r="R6"/>
      <c r="S6"/>
    </row>
    <row r="7" spans="1:19" ht="15.75" x14ac:dyDescent="0.25">
      <c r="A7" s="8" t="s">
        <v>45</v>
      </c>
      <c r="B7"/>
      <c r="C7"/>
      <c r="D7" s="52">
        <v>44478</v>
      </c>
      <c r="E7"/>
      <c r="F7"/>
      <c r="G7" t="s">
        <v>180</v>
      </c>
      <c r="H7" s="6"/>
      <c r="I7"/>
      <c r="J7"/>
      <c r="K7"/>
      <c r="L7"/>
      <c r="M7"/>
      <c r="N7" s="6"/>
      <c r="O7"/>
      <c r="P7"/>
      <c r="Q7"/>
      <c r="R7"/>
      <c r="S7"/>
    </row>
    <row r="9" spans="1:19" s="40" customFormat="1" x14ac:dyDescent="0.2">
      <c r="A9" s="37" t="s">
        <v>42</v>
      </c>
      <c r="B9" s="38">
        <v>3</v>
      </c>
      <c r="C9" s="39" t="s">
        <v>43</v>
      </c>
      <c r="D9" s="38">
        <v>4</v>
      </c>
      <c r="E9" s="38">
        <v>5</v>
      </c>
      <c r="F9" s="39" t="s">
        <v>43</v>
      </c>
      <c r="G9" s="38">
        <v>6</v>
      </c>
      <c r="H9" s="38">
        <v>7</v>
      </c>
      <c r="I9" s="39" t="s">
        <v>43</v>
      </c>
      <c r="J9" s="38">
        <v>8</v>
      </c>
      <c r="K9" s="38">
        <v>9</v>
      </c>
      <c r="L9" s="39" t="s">
        <v>43</v>
      </c>
      <c r="M9" s="38">
        <v>10</v>
      </c>
      <c r="N9" s="38">
        <v>11</v>
      </c>
      <c r="O9" s="39" t="s">
        <v>43</v>
      </c>
      <c r="P9" s="38">
        <v>12</v>
      </c>
      <c r="Q9" s="38">
        <v>13</v>
      </c>
      <c r="R9" s="39" t="s">
        <v>43</v>
      </c>
      <c r="S9" s="38">
        <v>14</v>
      </c>
    </row>
    <row r="10" spans="1:19" s="26" customFormat="1" ht="15" x14ac:dyDescent="0.2">
      <c r="A10" s="53">
        <v>1</v>
      </c>
      <c r="B10" s="54" t="str">
        <f>D20</f>
        <v>GB</v>
      </c>
      <c r="C10" s="55" t="s">
        <v>43</v>
      </c>
      <c r="D10" s="56" t="str">
        <f>D17</f>
        <v>WRB</v>
      </c>
      <c r="E10" s="54" t="str">
        <f>D24</f>
        <v>GH</v>
      </c>
      <c r="F10" s="55" t="s">
        <v>43</v>
      </c>
      <c r="G10" s="56" t="str">
        <f>D23</f>
        <v>TPS</v>
      </c>
      <c r="H10" s="54" t="str">
        <f>D27</f>
        <v>BcStory</v>
      </c>
      <c r="I10" s="55" t="s">
        <v>43</v>
      </c>
      <c r="J10" s="56" t="str">
        <f>D28</f>
        <v>RäMe</v>
      </c>
      <c r="K10" s="54" t="str">
        <f>D22</f>
        <v>Bay</v>
      </c>
      <c r="L10" s="55" t="s">
        <v>43</v>
      </c>
      <c r="M10" s="56" t="str">
        <f>D19</f>
        <v>AllStars</v>
      </c>
      <c r="N10" s="54" t="str">
        <f>D21</f>
        <v>Patteri</v>
      </c>
      <c r="O10" s="55" t="s">
        <v>43</v>
      </c>
      <c r="P10" s="56" t="str">
        <f>D18</f>
        <v>Mistral</v>
      </c>
      <c r="Q10" s="54" t="str">
        <f>D26</f>
        <v>TKK</v>
      </c>
      <c r="R10" s="55" t="s">
        <v>43</v>
      </c>
      <c r="S10" s="56" t="str">
        <f>D25</f>
        <v>Mainarit</v>
      </c>
    </row>
    <row r="11" spans="1:19" s="26" customFormat="1" ht="15" x14ac:dyDescent="0.2">
      <c r="A11" s="53">
        <v>2</v>
      </c>
      <c r="B11" s="54" t="str">
        <f>D27</f>
        <v>BcStory</v>
      </c>
      <c r="C11" s="55" t="s">
        <v>43</v>
      </c>
      <c r="D11" s="56" t="str">
        <f>D24</f>
        <v>GH</v>
      </c>
      <c r="E11" s="54" t="str">
        <f>D19</f>
        <v>AllStars</v>
      </c>
      <c r="F11" s="55" t="s">
        <v>43</v>
      </c>
      <c r="G11" s="56" t="str">
        <f>D28</f>
        <v>RäMe</v>
      </c>
      <c r="H11" s="54" t="str">
        <f>D20</f>
        <v>GB</v>
      </c>
      <c r="I11" s="55" t="s">
        <v>43</v>
      </c>
      <c r="J11" s="56" t="str">
        <f>D26</f>
        <v>TKK</v>
      </c>
      <c r="K11" s="54" t="str">
        <f>D18</f>
        <v>Mistral</v>
      </c>
      <c r="L11" s="55" t="s">
        <v>43</v>
      </c>
      <c r="M11" s="56" t="str">
        <f>D25</f>
        <v>Mainarit</v>
      </c>
      <c r="N11" s="54" t="str">
        <f>D22</f>
        <v>Bay</v>
      </c>
      <c r="O11" s="55" t="s">
        <v>43</v>
      </c>
      <c r="P11" s="56" t="str">
        <f>D23</f>
        <v>TPS</v>
      </c>
      <c r="Q11" s="54" t="str">
        <f>D17</f>
        <v>WRB</v>
      </c>
      <c r="R11" s="55" t="s">
        <v>43</v>
      </c>
      <c r="S11" s="56" t="str">
        <f>D21</f>
        <v>Patteri</v>
      </c>
    </row>
    <row r="12" spans="1:19" s="26" customFormat="1" ht="15" x14ac:dyDescent="0.2">
      <c r="A12" s="53">
        <v>3</v>
      </c>
      <c r="B12" s="54" t="str">
        <f>D21</f>
        <v>Patteri</v>
      </c>
      <c r="C12" s="55" t="s">
        <v>43</v>
      </c>
      <c r="D12" s="56" t="str">
        <f>D25</f>
        <v>Mainarit</v>
      </c>
      <c r="E12" s="54" t="str">
        <f>D22</f>
        <v>Bay</v>
      </c>
      <c r="F12" s="55" t="s">
        <v>43</v>
      </c>
      <c r="G12" s="56" t="str">
        <f>D27</f>
        <v>BcStory</v>
      </c>
      <c r="H12" s="54" t="str">
        <f>D19</f>
        <v>AllStars</v>
      </c>
      <c r="I12" s="55" t="s">
        <v>43</v>
      </c>
      <c r="J12" s="56" t="str">
        <f>D23</f>
        <v>TPS</v>
      </c>
      <c r="K12" s="54" t="str">
        <f>D24</f>
        <v>GH</v>
      </c>
      <c r="L12" s="55" t="s">
        <v>43</v>
      </c>
      <c r="M12" s="56" t="str">
        <f>D28</f>
        <v>RäMe</v>
      </c>
      <c r="N12" s="54" t="str">
        <f>D17</f>
        <v>WRB</v>
      </c>
      <c r="O12" s="55" t="s">
        <v>43</v>
      </c>
      <c r="P12" s="56" t="str">
        <f>D26</f>
        <v>TKK</v>
      </c>
      <c r="Q12" s="54" t="str">
        <f>D18</f>
        <v>Mistral</v>
      </c>
      <c r="R12" s="55" t="s">
        <v>43</v>
      </c>
      <c r="S12" s="56" t="str">
        <f>D20</f>
        <v>GB</v>
      </c>
    </row>
    <row r="13" spans="1:19" s="26" customFormat="1" ht="15" x14ac:dyDescent="0.2">
      <c r="A13" s="53">
        <v>4</v>
      </c>
      <c r="B13" s="57" t="str">
        <f>D22</f>
        <v>Bay</v>
      </c>
      <c r="C13" s="58" t="s">
        <v>43</v>
      </c>
      <c r="D13" s="59" t="str">
        <f>D28</f>
        <v>RäMe</v>
      </c>
      <c r="E13" s="57" t="str">
        <f>D21</f>
        <v>Patteri</v>
      </c>
      <c r="F13" s="58" t="s">
        <v>43</v>
      </c>
      <c r="G13" s="59" t="str">
        <f>D26</f>
        <v>TKK</v>
      </c>
      <c r="H13" s="57" t="str">
        <f>D17</f>
        <v>WRB</v>
      </c>
      <c r="I13" s="58" t="s">
        <v>43</v>
      </c>
      <c r="J13" s="59" t="str">
        <f>D18</f>
        <v>Mistral</v>
      </c>
      <c r="K13" s="57" t="str">
        <f>D27</f>
        <v>BcStory</v>
      </c>
      <c r="L13" s="58" t="s">
        <v>43</v>
      </c>
      <c r="M13" s="59" t="str">
        <f>D23</f>
        <v>TPS</v>
      </c>
      <c r="N13" s="57" t="str">
        <f>D25</f>
        <v>Mainarit</v>
      </c>
      <c r="O13" s="58" t="s">
        <v>43</v>
      </c>
      <c r="P13" s="59" t="str">
        <f>D20</f>
        <v>GB</v>
      </c>
      <c r="Q13" s="57" t="str">
        <f>D19</f>
        <v>AllStars</v>
      </c>
      <c r="R13" s="58" t="s">
        <v>43</v>
      </c>
      <c r="S13" s="59" t="str">
        <f>D24</f>
        <v>GH</v>
      </c>
    </row>
    <row r="14" spans="1:19" s="26" customFormat="1" ht="15" x14ac:dyDescent="0.2">
      <c r="A14" s="53">
        <v>5</v>
      </c>
      <c r="B14" s="54" t="str">
        <f>D18</f>
        <v>Mistral</v>
      </c>
      <c r="C14" s="55" t="s">
        <v>43</v>
      </c>
      <c r="D14" s="56" t="str">
        <f>D26</f>
        <v>TKK</v>
      </c>
      <c r="E14" s="54" t="str">
        <f>D17</f>
        <v>WRB</v>
      </c>
      <c r="F14" s="55" t="s">
        <v>43</v>
      </c>
      <c r="G14" s="56" t="str">
        <f>D25</f>
        <v>Mainarit</v>
      </c>
      <c r="H14" s="54" t="str">
        <f>D24</f>
        <v>GH</v>
      </c>
      <c r="I14" s="55" t="s">
        <v>43</v>
      </c>
      <c r="J14" s="56" t="str">
        <f>D22</f>
        <v>Bay</v>
      </c>
      <c r="K14" s="54" t="str">
        <f>D20</f>
        <v>GB</v>
      </c>
      <c r="L14" s="55" t="s">
        <v>43</v>
      </c>
      <c r="M14" s="56" t="str">
        <f>D21</f>
        <v>Patteri</v>
      </c>
      <c r="N14" s="54" t="str">
        <f>D19</f>
        <v>AllStars</v>
      </c>
      <c r="O14" s="55" t="s">
        <v>43</v>
      </c>
      <c r="P14" s="56" t="str">
        <f>D27</f>
        <v>BcStory</v>
      </c>
      <c r="Q14" s="54" t="str">
        <f>D28</f>
        <v>RäMe</v>
      </c>
      <c r="R14" s="55" t="s">
        <v>43</v>
      </c>
      <c r="S14" s="56" t="str">
        <f>D23</f>
        <v>TPS</v>
      </c>
    </row>
    <row r="15" spans="1:19" s="26" customFormat="1" ht="15" x14ac:dyDescent="0.2">
      <c r="A15" s="53">
        <v>6</v>
      </c>
      <c r="B15" s="54" t="str">
        <f>D23</f>
        <v>TPS</v>
      </c>
      <c r="C15" s="55" t="s">
        <v>43</v>
      </c>
      <c r="D15" s="56" t="str">
        <f>D20</f>
        <v>GB</v>
      </c>
      <c r="E15" s="54" t="str">
        <f>D18</f>
        <v>Mistral</v>
      </c>
      <c r="F15" s="55" t="s">
        <v>43</v>
      </c>
      <c r="G15" s="56" t="str">
        <f>D22</f>
        <v>Bay</v>
      </c>
      <c r="H15" s="54" t="str">
        <f>D21</f>
        <v>Patteri</v>
      </c>
      <c r="I15" s="55" t="s">
        <v>43</v>
      </c>
      <c r="J15" s="56" t="str">
        <f>D19</f>
        <v>AllStars</v>
      </c>
      <c r="K15" s="54" t="str">
        <f>D25</f>
        <v>Mainarit</v>
      </c>
      <c r="L15" s="55" t="s">
        <v>43</v>
      </c>
      <c r="M15" s="56" t="str">
        <f>D24</f>
        <v>GH</v>
      </c>
      <c r="N15" s="54" t="str">
        <f>D26</f>
        <v>TKK</v>
      </c>
      <c r="O15" s="55" t="s">
        <v>43</v>
      </c>
      <c r="P15" s="56" t="str">
        <f>D28</f>
        <v>RäMe</v>
      </c>
      <c r="Q15" s="54" t="str">
        <f>D27</f>
        <v>BcStory</v>
      </c>
      <c r="R15" s="55" t="s">
        <v>43</v>
      </c>
      <c r="S15" s="56" t="str">
        <f>D17</f>
        <v>WRB</v>
      </c>
    </row>
    <row r="16" spans="1:19" s="26" customFormat="1" ht="15" x14ac:dyDescent="0.2">
      <c r="A16" s="53"/>
      <c r="B16" s="60"/>
      <c r="C16" s="61"/>
      <c r="D16" s="62"/>
      <c r="E16" s="60"/>
      <c r="F16" s="61"/>
      <c r="G16" s="62"/>
      <c r="H16" s="60"/>
      <c r="I16" s="61"/>
      <c r="J16" s="62"/>
      <c r="K16" s="60"/>
      <c r="L16" s="61"/>
      <c r="M16" s="62"/>
      <c r="N16" s="60"/>
      <c r="O16" s="61"/>
      <c r="P16" s="62"/>
      <c r="Q16" s="60"/>
      <c r="R16" s="61"/>
      <c r="S16" s="62"/>
    </row>
    <row r="17" spans="1:19" ht="15" x14ac:dyDescent="0.2">
      <c r="A17" s="17"/>
      <c r="B17" s="17">
        <v>1</v>
      </c>
      <c r="D17" s="16" t="str">
        <f>Perustiedot!$A$6</f>
        <v>WRB</v>
      </c>
      <c r="E17" s="16"/>
      <c r="F17" s="16"/>
      <c r="H17" s="62"/>
      <c r="I17" s="62"/>
      <c r="J17" s="62"/>
      <c r="K17" s="62"/>
      <c r="L17" s="62"/>
      <c r="M17" s="62"/>
      <c r="N17" s="62"/>
      <c r="O17" s="62"/>
      <c r="P17" s="62"/>
      <c r="Q17" s="62"/>
      <c r="R17" s="62"/>
      <c r="S17" s="62"/>
    </row>
    <row r="18" spans="1:19" x14ac:dyDescent="0.2">
      <c r="A18" s="17"/>
      <c r="B18" s="17">
        <v>2</v>
      </c>
      <c r="D18" s="16" t="str">
        <f>Perustiedot!$A$7</f>
        <v>Mistral</v>
      </c>
      <c r="F18" s="16"/>
      <c r="H18" s="16"/>
      <c r="I18" s="16"/>
      <c r="K18" s="16"/>
      <c r="L18" s="16"/>
      <c r="N18" s="16"/>
      <c r="O18" s="16"/>
      <c r="Q18" s="16"/>
      <c r="R18" s="16"/>
    </row>
    <row r="19" spans="1:19" x14ac:dyDescent="0.2">
      <c r="A19" s="17"/>
      <c r="B19" s="17">
        <v>3</v>
      </c>
      <c r="D19" s="16" t="str">
        <f>Perustiedot!$A$8</f>
        <v>AllStars</v>
      </c>
      <c r="F19" s="16"/>
      <c r="H19" s="16"/>
      <c r="I19" s="16"/>
      <c r="K19" s="16"/>
      <c r="L19" s="16"/>
      <c r="N19" s="16"/>
      <c r="O19" s="16"/>
      <c r="Q19" s="16"/>
      <c r="R19" s="16"/>
    </row>
    <row r="20" spans="1:19" x14ac:dyDescent="0.2">
      <c r="A20" s="17"/>
      <c r="B20" s="17">
        <v>4</v>
      </c>
      <c r="D20" s="16" t="str">
        <f>Perustiedot!$A$9</f>
        <v>GB</v>
      </c>
      <c r="F20" s="16"/>
      <c r="H20" s="16"/>
      <c r="I20" s="16"/>
      <c r="K20" s="16"/>
      <c r="L20" s="16"/>
      <c r="N20" s="16"/>
      <c r="O20" s="16"/>
      <c r="Q20" s="16"/>
      <c r="R20" s="16"/>
    </row>
    <row r="21" spans="1:19" x14ac:dyDescent="0.2">
      <c r="A21" s="17"/>
      <c r="B21" s="17">
        <v>5</v>
      </c>
      <c r="D21" s="16" t="str">
        <f>Perustiedot!$A$10</f>
        <v>Patteri</v>
      </c>
      <c r="F21" s="16"/>
      <c r="H21" s="16"/>
      <c r="I21" s="16"/>
      <c r="K21" s="16"/>
      <c r="L21" s="16"/>
      <c r="N21" s="16"/>
      <c r="O21" s="16"/>
      <c r="Q21" s="16"/>
      <c r="R21" s="16"/>
    </row>
    <row r="22" spans="1:19" x14ac:dyDescent="0.2">
      <c r="A22" s="17"/>
      <c r="B22" s="17">
        <v>6</v>
      </c>
      <c r="D22" s="16" t="str">
        <f>Perustiedot!$A$11</f>
        <v>Bay</v>
      </c>
      <c r="F22" s="16"/>
      <c r="H22" s="16"/>
      <c r="I22" s="16"/>
      <c r="K22" s="16"/>
      <c r="L22" s="16"/>
      <c r="N22" s="16"/>
      <c r="O22" s="16"/>
      <c r="Q22" s="16"/>
      <c r="R22" s="16"/>
    </row>
    <row r="23" spans="1:19" x14ac:dyDescent="0.2">
      <c r="A23" s="17"/>
      <c r="B23" s="17">
        <v>7</v>
      </c>
      <c r="D23" s="16" t="str">
        <f>Perustiedot!$A$12</f>
        <v>TPS</v>
      </c>
      <c r="E23" s="16"/>
      <c r="F23" s="16"/>
      <c r="H23" s="16"/>
      <c r="I23" s="16"/>
      <c r="K23" s="16"/>
      <c r="L23" s="16"/>
      <c r="N23" s="16"/>
      <c r="O23" s="16"/>
      <c r="Q23" s="16"/>
      <c r="R23" s="16"/>
    </row>
    <row r="24" spans="1:19" ht="15" x14ac:dyDescent="0.2">
      <c r="A24" s="17"/>
      <c r="B24" s="17">
        <v>8</v>
      </c>
      <c r="D24" s="16" t="str">
        <f>Perustiedot!$A$13</f>
        <v>GH</v>
      </c>
      <c r="F24" s="62"/>
      <c r="G24" s="62"/>
      <c r="H24" s="16"/>
      <c r="I24" s="16"/>
      <c r="N24" s="16"/>
      <c r="O24" s="16"/>
    </row>
    <row r="25" spans="1:19" ht="15" x14ac:dyDescent="0.2">
      <c r="A25" s="17"/>
      <c r="B25" s="17">
        <v>9</v>
      </c>
      <c r="D25" s="16" t="str">
        <f>Perustiedot!$A$14</f>
        <v>Mainarit</v>
      </c>
      <c r="F25" s="62"/>
      <c r="G25" s="62"/>
      <c r="H25" s="16"/>
      <c r="I25" s="16"/>
      <c r="N25" s="16"/>
      <c r="O25" s="16"/>
    </row>
    <row r="26" spans="1:19" ht="15" x14ac:dyDescent="0.2">
      <c r="A26" s="17"/>
      <c r="B26" s="17">
        <v>10</v>
      </c>
      <c r="D26" s="16" t="str">
        <f>Perustiedot!$A$15</f>
        <v>TKK</v>
      </c>
      <c r="F26" s="62"/>
      <c r="G26" s="62"/>
      <c r="H26" s="16"/>
      <c r="I26" s="16"/>
      <c r="N26" s="16"/>
      <c r="O26" s="16"/>
    </row>
    <row r="27" spans="1:19" ht="15" x14ac:dyDescent="0.2">
      <c r="A27" s="17"/>
      <c r="B27" s="17">
        <v>11</v>
      </c>
      <c r="D27" s="16" t="str">
        <f>Perustiedot!$A$16</f>
        <v>BcStory</v>
      </c>
      <c r="F27" s="62"/>
      <c r="G27" s="62"/>
      <c r="H27" s="16"/>
      <c r="I27" s="16"/>
      <c r="N27" s="16"/>
      <c r="O27" s="16"/>
    </row>
    <row r="28" spans="1:19" ht="15" x14ac:dyDescent="0.2">
      <c r="A28" s="17"/>
      <c r="B28" s="17">
        <v>12</v>
      </c>
      <c r="D28" s="16" t="str">
        <f>Perustiedot!$A$5</f>
        <v>RäMe</v>
      </c>
      <c r="F28" s="62"/>
      <c r="G28" s="62"/>
      <c r="H28" s="16"/>
      <c r="I28" s="16"/>
      <c r="N28" s="16"/>
      <c r="O28" s="16"/>
    </row>
    <row r="31" spans="1:19" ht="18.75" x14ac:dyDescent="0.3">
      <c r="A31" s="9" t="str">
        <f>Perustiedot!$B$1</f>
        <v>SUOMEN KEILAILULIITTO</v>
      </c>
      <c r="B31"/>
      <c r="C31"/>
      <c r="D31"/>
      <c r="E31"/>
      <c r="F31"/>
      <c r="G31"/>
      <c r="H31"/>
      <c r="I31"/>
      <c r="J31"/>
      <c r="K31"/>
      <c r="L31"/>
      <c r="M31"/>
      <c r="N31"/>
      <c r="O31"/>
      <c r="P31"/>
      <c r="Q31"/>
      <c r="R31"/>
      <c r="S31"/>
    </row>
    <row r="32" spans="1:19" ht="15" x14ac:dyDescent="0.25">
      <c r="A32" s="1"/>
      <c r="B32"/>
      <c r="C32"/>
      <c r="D32"/>
      <c r="E32"/>
      <c r="F32"/>
      <c r="G32"/>
      <c r="H32"/>
      <c r="I32"/>
      <c r="J32"/>
      <c r="K32"/>
      <c r="L32"/>
      <c r="M32"/>
      <c r="N32"/>
      <c r="O32"/>
      <c r="P32"/>
      <c r="Q32"/>
      <c r="R32"/>
      <c r="S32"/>
    </row>
    <row r="33" spans="1:19" ht="15.75" x14ac:dyDescent="0.25">
      <c r="A33" s="8" t="str">
        <f>Perustiedot!$B$2</f>
        <v>MIESTEN SM-LIIGA 2021 - 2022</v>
      </c>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ht="15.75" x14ac:dyDescent="0.25">
      <c r="A35" s="8" t="s">
        <v>44</v>
      </c>
      <c r="B35"/>
      <c r="C35"/>
      <c r="D35"/>
      <c r="E35"/>
      <c r="F35"/>
      <c r="G35"/>
      <c r="H35" s="6"/>
      <c r="I35"/>
      <c r="J35"/>
      <c r="K35"/>
      <c r="L35"/>
      <c r="M35"/>
      <c r="N35" s="6"/>
      <c r="O35"/>
      <c r="P35"/>
      <c r="Q35"/>
      <c r="R35"/>
      <c r="S35"/>
    </row>
    <row r="36" spans="1:19" x14ac:dyDescent="0.2">
      <c r="A36"/>
      <c r="B36"/>
      <c r="C36"/>
      <c r="D36"/>
      <c r="E36"/>
      <c r="F36"/>
      <c r="G36"/>
      <c r="H36"/>
      <c r="I36"/>
      <c r="J36"/>
      <c r="K36"/>
      <c r="L36"/>
      <c r="M36"/>
      <c r="N36"/>
      <c r="O36"/>
      <c r="P36"/>
      <c r="Q36"/>
      <c r="R36"/>
      <c r="S36"/>
    </row>
    <row r="37" spans="1:19" ht="15.75" x14ac:dyDescent="0.25">
      <c r="A37" s="8" t="s">
        <v>46</v>
      </c>
      <c r="B37"/>
      <c r="C37"/>
      <c r="D37" s="52">
        <v>44479</v>
      </c>
      <c r="E37"/>
      <c r="F37"/>
      <c r="G37" t="s">
        <v>180</v>
      </c>
      <c r="H37" s="6"/>
      <c r="I37"/>
      <c r="J37"/>
      <c r="K37"/>
      <c r="L37"/>
      <c r="M37"/>
      <c r="N37" s="6"/>
      <c r="O37"/>
      <c r="P37"/>
      <c r="Q37"/>
      <c r="R37"/>
      <c r="S37"/>
    </row>
    <row r="39" spans="1:19" s="40" customFormat="1" x14ac:dyDescent="0.2">
      <c r="A39" s="37" t="s">
        <v>42</v>
      </c>
      <c r="B39" s="38">
        <v>3</v>
      </c>
      <c r="C39" s="39" t="s">
        <v>43</v>
      </c>
      <c r="D39" s="38">
        <v>4</v>
      </c>
      <c r="E39" s="38">
        <v>5</v>
      </c>
      <c r="F39" s="39" t="s">
        <v>43</v>
      </c>
      <c r="G39" s="38">
        <v>6</v>
      </c>
      <c r="H39" s="38">
        <v>7</v>
      </c>
      <c r="I39" s="39" t="s">
        <v>43</v>
      </c>
      <c r="J39" s="38">
        <v>8</v>
      </c>
      <c r="K39" s="38">
        <v>9</v>
      </c>
      <c r="L39" s="39" t="s">
        <v>43</v>
      </c>
      <c r="M39" s="38">
        <v>10</v>
      </c>
      <c r="N39" s="38">
        <v>11</v>
      </c>
      <c r="O39" s="39" t="s">
        <v>43</v>
      </c>
      <c r="P39" s="38">
        <v>12</v>
      </c>
      <c r="Q39" s="38">
        <v>13</v>
      </c>
      <c r="R39" s="39" t="s">
        <v>43</v>
      </c>
      <c r="S39" s="38">
        <v>14</v>
      </c>
    </row>
    <row r="40" spans="1:19" s="26" customFormat="1" ht="15" x14ac:dyDescent="0.2">
      <c r="A40" s="53">
        <v>1</v>
      </c>
      <c r="B40" s="54" t="str">
        <f>D46</f>
        <v>WRB</v>
      </c>
      <c r="C40" s="55" t="s">
        <v>43</v>
      </c>
      <c r="D40" s="56" t="str">
        <f>D48</f>
        <v>AllStars</v>
      </c>
      <c r="E40" s="54" t="str">
        <f>D57</f>
        <v>RäMe</v>
      </c>
      <c r="F40" s="55" t="s">
        <v>43</v>
      </c>
      <c r="G40" s="56" t="str">
        <f>D49</f>
        <v>GB</v>
      </c>
      <c r="H40" s="54" t="str">
        <f>D54</f>
        <v>Mainarit</v>
      </c>
      <c r="I40" s="55" t="s">
        <v>43</v>
      </c>
      <c r="J40" s="56" t="str">
        <f>D56</f>
        <v>BcStory</v>
      </c>
      <c r="K40" s="54" t="str">
        <f>D55</f>
        <v>TKK</v>
      </c>
      <c r="L40" s="55" t="s">
        <v>43</v>
      </c>
      <c r="M40" s="56" t="str">
        <f>D51</f>
        <v>Bay</v>
      </c>
      <c r="N40" s="54" t="str">
        <f>D52</f>
        <v>TPS</v>
      </c>
      <c r="O40" s="55" t="s">
        <v>43</v>
      </c>
      <c r="P40" s="56" t="str">
        <f>D50</f>
        <v>Patteri</v>
      </c>
      <c r="Q40" s="54" t="str">
        <f>D53</f>
        <v>GH</v>
      </c>
      <c r="R40" s="55" t="s">
        <v>43</v>
      </c>
      <c r="S40" s="56" t="str">
        <f>D47</f>
        <v>Mistral</v>
      </c>
    </row>
    <row r="41" spans="1:19" s="26" customFormat="1" ht="15" x14ac:dyDescent="0.2">
      <c r="A41" s="53">
        <v>2</v>
      </c>
      <c r="B41" s="54" t="str">
        <f>D57</f>
        <v>RäMe</v>
      </c>
      <c r="C41" s="55" t="s">
        <v>43</v>
      </c>
      <c r="D41" s="56" t="str">
        <f>D47</f>
        <v>Mistral</v>
      </c>
      <c r="E41" s="54" t="str">
        <f>D52</f>
        <v>TPS</v>
      </c>
      <c r="F41" s="55" t="s">
        <v>43</v>
      </c>
      <c r="G41" s="56" t="str">
        <f>D46</f>
        <v>WRB</v>
      </c>
      <c r="H41" s="54" t="str">
        <f>D55</f>
        <v>TKK</v>
      </c>
      <c r="I41" s="55" t="s">
        <v>43</v>
      </c>
      <c r="J41" s="56" t="str">
        <f>D53</f>
        <v>GH</v>
      </c>
      <c r="K41" s="54" t="str">
        <f>D50</f>
        <v>Patteri</v>
      </c>
      <c r="L41" s="55" t="s">
        <v>43</v>
      </c>
      <c r="M41" s="56" t="str">
        <f>D56</f>
        <v>BcStory</v>
      </c>
      <c r="N41" s="54" t="str">
        <f>D49</f>
        <v>GB</v>
      </c>
      <c r="O41" s="55" t="s">
        <v>43</v>
      </c>
      <c r="P41" s="56" t="str">
        <f>D51</f>
        <v>Bay</v>
      </c>
      <c r="Q41" s="54" t="str">
        <f>D54</f>
        <v>Mainarit</v>
      </c>
      <c r="R41" s="55" t="s">
        <v>43</v>
      </c>
      <c r="S41" s="56" t="str">
        <f>D48</f>
        <v>AllStars</v>
      </c>
    </row>
    <row r="42" spans="1:19" s="26" customFormat="1" ht="15" x14ac:dyDescent="0.2">
      <c r="A42" s="53">
        <v>3</v>
      </c>
      <c r="B42" s="54" t="str">
        <f>D53</f>
        <v>GH</v>
      </c>
      <c r="C42" s="55" t="s">
        <v>43</v>
      </c>
      <c r="D42" s="56" t="str">
        <f>D50</f>
        <v>Patteri</v>
      </c>
      <c r="E42" s="54" t="str">
        <f>D55</f>
        <v>TKK</v>
      </c>
      <c r="F42" s="55" t="s">
        <v>43</v>
      </c>
      <c r="G42" s="56" t="str">
        <f>D48</f>
        <v>AllStars</v>
      </c>
      <c r="H42" s="54" t="str">
        <f>D51</f>
        <v>Bay</v>
      </c>
      <c r="I42" s="55" t="s">
        <v>43</v>
      </c>
      <c r="J42" s="56" t="str">
        <f>D46</f>
        <v>WRB</v>
      </c>
      <c r="K42" s="54" t="str">
        <f>D52</f>
        <v>TPS</v>
      </c>
      <c r="L42" s="55" t="s">
        <v>43</v>
      </c>
      <c r="M42" s="56" t="str">
        <f>D47</f>
        <v>Mistral</v>
      </c>
      <c r="N42" s="54" t="str">
        <f>D57</f>
        <v>RäMe</v>
      </c>
      <c r="O42" s="55" t="s">
        <v>43</v>
      </c>
      <c r="P42" s="56" t="str">
        <f>D54</f>
        <v>Mainarit</v>
      </c>
      <c r="Q42" s="54" t="str">
        <f>D49</f>
        <v>GB</v>
      </c>
      <c r="R42" s="55" t="s">
        <v>43</v>
      </c>
      <c r="S42" s="56" t="str">
        <f>D56</f>
        <v>BcStory</v>
      </c>
    </row>
    <row r="43" spans="1:19" s="26" customFormat="1" ht="15" x14ac:dyDescent="0.2">
      <c r="A43" s="53">
        <v>4</v>
      </c>
      <c r="B43" s="57" t="str">
        <f>D54</f>
        <v>Mainarit</v>
      </c>
      <c r="C43" s="58" t="s">
        <v>43</v>
      </c>
      <c r="D43" s="59" t="str">
        <f>D51</f>
        <v>Bay</v>
      </c>
      <c r="E43" s="57" t="str">
        <f>D56</f>
        <v>BcStory</v>
      </c>
      <c r="F43" s="58" t="s">
        <v>43</v>
      </c>
      <c r="G43" s="59" t="str">
        <f>D47</f>
        <v>Mistral</v>
      </c>
      <c r="H43" s="57" t="str">
        <f>D57</f>
        <v>RäMe</v>
      </c>
      <c r="I43" s="58" t="s">
        <v>43</v>
      </c>
      <c r="J43" s="59" t="str">
        <f>D50</f>
        <v>Patteri</v>
      </c>
      <c r="K43" s="57" t="str">
        <f>D48</f>
        <v>AllStars</v>
      </c>
      <c r="L43" s="58" t="s">
        <v>43</v>
      </c>
      <c r="M43" s="59" t="str">
        <f>D49</f>
        <v>GB</v>
      </c>
      <c r="N43" s="57" t="str">
        <f>D53</f>
        <v>GH</v>
      </c>
      <c r="O43" s="58" t="s">
        <v>43</v>
      </c>
      <c r="P43" s="59" t="str">
        <f>D46</f>
        <v>WRB</v>
      </c>
      <c r="Q43" s="57" t="str">
        <f>D52</f>
        <v>TPS</v>
      </c>
      <c r="R43" s="58" t="s">
        <v>43</v>
      </c>
      <c r="S43" s="59" t="str">
        <f>D55</f>
        <v>TKK</v>
      </c>
    </row>
    <row r="44" spans="1:19" s="26" customFormat="1" ht="15" x14ac:dyDescent="0.2">
      <c r="A44" s="53">
        <v>5</v>
      </c>
      <c r="B44" s="54" t="str">
        <f>D55</f>
        <v>TKK</v>
      </c>
      <c r="C44" s="55" t="s">
        <v>43</v>
      </c>
      <c r="D44" s="56" t="str">
        <f>D56</f>
        <v>BcStory</v>
      </c>
      <c r="E44" s="54" t="str">
        <f>D49</f>
        <v>GB</v>
      </c>
      <c r="F44" s="55" t="s">
        <v>43</v>
      </c>
      <c r="G44" s="56" t="str">
        <f>D53</f>
        <v>GH</v>
      </c>
      <c r="H44" s="54" t="str">
        <f>D52</f>
        <v>TPS</v>
      </c>
      <c r="I44" s="55" t="s">
        <v>43</v>
      </c>
      <c r="J44" s="56" t="str">
        <f>D54</f>
        <v>Mainarit</v>
      </c>
      <c r="K44" s="54" t="str">
        <f>D57</f>
        <v>RäMe</v>
      </c>
      <c r="L44" s="55" t="s">
        <v>43</v>
      </c>
      <c r="M44" s="56" t="str">
        <f>D46</f>
        <v>WRB</v>
      </c>
      <c r="N44" s="54" t="str">
        <f>D47</f>
        <v>Mistral</v>
      </c>
      <c r="O44" s="55" t="s">
        <v>43</v>
      </c>
      <c r="P44" s="56" t="str">
        <f>D48</f>
        <v>AllStars</v>
      </c>
      <c r="Q44" s="54" t="str">
        <f>D50</f>
        <v>Patteri</v>
      </c>
      <c r="R44" s="55" t="s">
        <v>43</v>
      </c>
      <c r="S44" s="56" t="str">
        <f>D51</f>
        <v>Bay</v>
      </c>
    </row>
    <row r="45" spans="1:19" x14ac:dyDescent="0.2">
      <c r="A45" s="63" t="s">
        <v>41</v>
      </c>
      <c r="B45"/>
      <c r="C45" s="16"/>
      <c r="D45" s="17"/>
      <c r="E45" s="63"/>
      <c r="F45" s="16"/>
      <c r="G45" s="17"/>
      <c r="H45" s="63"/>
      <c r="I45" s="16"/>
      <c r="J45" s="17"/>
      <c r="K45" s="63"/>
      <c r="L45" s="16"/>
      <c r="M45"/>
      <c r="N45" s="63"/>
      <c r="O45" s="16"/>
      <c r="P45" s="17"/>
      <c r="Q45" s="63"/>
      <c r="R45" s="16"/>
      <c r="S45"/>
    </row>
    <row r="46" spans="1:19" ht="15" x14ac:dyDescent="0.2">
      <c r="A46" s="17"/>
      <c r="B46" s="17">
        <v>1</v>
      </c>
      <c r="D46" s="16" t="str">
        <f>Perustiedot!$A$6</f>
        <v>WRB</v>
      </c>
      <c r="E46" s="16"/>
      <c r="F46" s="16"/>
      <c r="H46" s="62"/>
      <c r="I46" s="62"/>
      <c r="J46" s="62"/>
      <c r="K46" s="62"/>
      <c r="L46" s="62"/>
      <c r="M46" s="62"/>
      <c r="N46" s="62"/>
      <c r="O46" s="62"/>
      <c r="P46" s="62"/>
      <c r="Q46" s="62"/>
      <c r="R46" s="62"/>
      <c r="S46" s="62"/>
    </row>
    <row r="47" spans="1:19" x14ac:dyDescent="0.2">
      <c r="A47" s="17"/>
      <c r="B47" s="17">
        <v>2</v>
      </c>
      <c r="D47" s="16" t="str">
        <f>Perustiedot!$A$7</f>
        <v>Mistral</v>
      </c>
      <c r="F47" s="16"/>
      <c r="H47" s="16"/>
      <c r="I47" s="16"/>
      <c r="K47" s="16"/>
      <c r="L47" s="16"/>
      <c r="N47" s="16"/>
      <c r="O47" s="16"/>
      <c r="Q47" s="16"/>
      <c r="R47" s="16"/>
    </row>
    <row r="48" spans="1:19" x14ac:dyDescent="0.2">
      <c r="A48" s="17"/>
      <c r="B48" s="17">
        <v>3</v>
      </c>
      <c r="D48" s="16" t="str">
        <f>Perustiedot!$A$8</f>
        <v>AllStars</v>
      </c>
      <c r="F48" s="16"/>
      <c r="H48" s="16"/>
      <c r="I48" s="16"/>
      <c r="K48" s="16"/>
      <c r="L48" s="16"/>
      <c r="N48" s="16"/>
      <c r="O48" s="16"/>
      <c r="Q48" s="16"/>
      <c r="R48" s="16"/>
    </row>
    <row r="49" spans="1:19" x14ac:dyDescent="0.2">
      <c r="A49" s="17"/>
      <c r="B49" s="17">
        <v>4</v>
      </c>
      <c r="D49" s="16" t="str">
        <f>Perustiedot!$A$9</f>
        <v>GB</v>
      </c>
      <c r="F49" s="16"/>
      <c r="H49" s="16"/>
      <c r="I49" s="16"/>
      <c r="K49" s="16"/>
      <c r="L49" s="16"/>
      <c r="N49" s="16"/>
      <c r="O49" s="16"/>
      <c r="Q49" s="16"/>
      <c r="R49" s="16"/>
    </row>
    <row r="50" spans="1:19" x14ac:dyDescent="0.2">
      <c r="A50" s="17"/>
      <c r="B50" s="17">
        <v>5</v>
      </c>
      <c r="D50" s="16" t="str">
        <f>Perustiedot!$A$10</f>
        <v>Patteri</v>
      </c>
      <c r="F50" s="16"/>
      <c r="H50" s="16"/>
      <c r="I50" s="16"/>
      <c r="K50" s="16"/>
      <c r="L50" s="16"/>
      <c r="N50" s="16"/>
      <c r="O50" s="16"/>
      <c r="Q50" s="16"/>
      <c r="R50" s="16"/>
    </row>
    <row r="51" spans="1:19" x14ac:dyDescent="0.2">
      <c r="A51" s="17"/>
      <c r="B51" s="17">
        <v>6</v>
      </c>
      <c r="D51" s="16" t="str">
        <f>Perustiedot!$A$11</f>
        <v>Bay</v>
      </c>
      <c r="F51" s="16"/>
      <c r="H51" s="16"/>
      <c r="I51" s="16"/>
      <c r="K51" s="16"/>
      <c r="L51" s="16"/>
      <c r="N51" s="16"/>
      <c r="O51" s="16"/>
      <c r="Q51" s="16"/>
      <c r="R51" s="16"/>
    </row>
    <row r="52" spans="1:19" x14ac:dyDescent="0.2">
      <c r="A52" s="17"/>
      <c r="B52" s="17">
        <v>7</v>
      </c>
      <c r="D52" s="16" t="str">
        <f>Perustiedot!$A$12</f>
        <v>TPS</v>
      </c>
      <c r="E52" s="16"/>
      <c r="F52" s="16"/>
      <c r="H52" s="16"/>
      <c r="I52" s="16"/>
      <c r="K52" s="16"/>
      <c r="L52" s="16"/>
      <c r="N52" s="16"/>
      <c r="O52" s="16"/>
      <c r="Q52" s="16"/>
      <c r="R52" s="16"/>
    </row>
    <row r="53" spans="1:19" ht="15" x14ac:dyDescent="0.2">
      <c r="A53" s="17"/>
      <c r="B53" s="17">
        <v>8</v>
      </c>
      <c r="D53" s="16" t="str">
        <f>Perustiedot!$A$13</f>
        <v>GH</v>
      </c>
      <c r="F53" s="62"/>
      <c r="G53" s="62"/>
      <c r="H53" s="16"/>
      <c r="I53" s="16"/>
      <c r="N53" s="16"/>
      <c r="O53" s="16"/>
    </row>
    <row r="54" spans="1:19" ht="15" x14ac:dyDescent="0.2">
      <c r="A54" s="17"/>
      <c r="B54" s="17">
        <v>9</v>
      </c>
      <c r="D54" s="16" t="str">
        <f>Perustiedot!$A$14</f>
        <v>Mainarit</v>
      </c>
      <c r="F54" s="62"/>
      <c r="G54" s="62"/>
      <c r="H54" s="16"/>
      <c r="I54" s="16"/>
      <c r="N54" s="16"/>
      <c r="O54" s="16"/>
    </row>
    <row r="55" spans="1:19" ht="15" x14ac:dyDescent="0.2">
      <c r="A55" s="17"/>
      <c r="B55" s="17">
        <v>10</v>
      </c>
      <c r="D55" s="16" t="str">
        <f>Perustiedot!$A$15</f>
        <v>TKK</v>
      </c>
      <c r="F55" s="62"/>
      <c r="G55" s="62"/>
      <c r="H55" s="16"/>
      <c r="I55" s="16"/>
      <c r="N55" s="16"/>
      <c r="O55" s="16"/>
    </row>
    <row r="56" spans="1:19" ht="15" x14ac:dyDescent="0.2">
      <c r="A56" s="17"/>
      <c r="B56" s="17">
        <v>11</v>
      </c>
      <c r="D56" s="16" t="str">
        <f>Perustiedot!$A$16</f>
        <v>BcStory</v>
      </c>
      <c r="F56" s="62"/>
      <c r="G56" s="62"/>
      <c r="H56" s="16"/>
      <c r="I56" s="16"/>
      <c r="N56" s="16"/>
      <c r="O56" s="16"/>
    </row>
    <row r="57" spans="1:19" ht="15" x14ac:dyDescent="0.2">
      <c r="A57" s="17"/>
      <c r="B57" s="17">
        <v>12</v>
      </c>
      <c r="D57" s="16" t="str">
        <f>Perustiedot!$A$5</f>
        <v>RäMe</v>
      </c>
      <c r="F57" s="62"/>
      <c r="G57" s="62"/>
      <c r="H57" s="16"/>
      <c r="I57" s="16"/>
      <c r="N57" s="16"/>
      <c r="O57" s="16"/>
    </row>
    <row r="60" spans="1:19" ht="18.75" x14ac:dyDescent="0.3">
      <c r="A60" s="9" t="str">
        <f>Perustiedot!$B$1</f>
        <v>SUOMEN KEILAILULIITTO</v>
      </c>
      <c r="B60"/>
      <c r="C60"/>
      <c r="D60"/>
      <c r="E60"/>
      <c r="F60"/>
      <c r="G60"/>
      <c r="H60"/>
      <c r="I60"/>
      <c r="J60"/>
      <c r="K60"/>
      <c r="L60"/>
      <c r="M60"/>
      <c r="N60"/>
      <c r="O60"/>
      <c r="P60"/>
      <c r="Q60"/>
      <c r="R60"/>
      <c r="S60"/>
    </row>
    <row r="61" spans="1:19" ht="15" x14ac:dyDescent="0.25">
      <c r="A61" s="1"/>
      <c r="B61"/>
      <c r="C61"/>
      <c r="D61"/>
      <c r="E61"/>
      <c r="F61"/>
      <c r="G61"/>
      <c r="H61"/>
      <c r="I61"/>
      <c r="J61"/>
      <c r="K61"/>
      <c r="L61"/>
      <c r="M61"/>
      <c r="N61"/>
      <c r="O61"/>
      <c r="P61"/>
      <c r="Q61"/>
      <c r="R61"/>
      <c r="S61"/>
    </row>
    <row r="62" spans="1:19" ht="15.75" x14ac:dyDescent="0.25">
      <c r="A62" s="8" t="str">
        <f>Perustiedot!$B$2</f>
        <v>MIESTEN SM-LIIGA 2021 - 2022</v>
      </c>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ht="15.75" x14ac:dyDescent="0.25">
      <c r="A64" s="8" t="s">
        <v>44</v>
      </c>
      <c r="B64"/>
      <c r="C64"/>
      <c r="D64"/>
      <c r="E64"/>
      <c r="F64"/>
      <c r="G64"/>
      <c r="H64" s="6"/>
      <c r="I64"/>
      <c r="J64"/>
      <c r="K64"/>
      <c r="L64"/>
      <c r="M64"/>
      <c r="N64" s="6"/>
      <c r="O64"/>
      <c r="P64"/>
      <c r="Q64"/>
      <c r="R64"/>
      <c r="S64"/>
    </row>
    <row r="65" spans="1:19" x14ac:dyDescent="0.2">
      <c r="A65"/>
      <c r="B65"/>
      <c r="C65"/>
      <c r="D65"/>
      <c r="E65"/>
      <c r="F65"/>
      <c r="G65"/>
      <c r="H65"/>
      <c r="I65"/>
      <c r="J65"/>
      <c r="K65"/>
      <c r="L65"/>
      <c r="M65"/>
      <c r="N65"/>
      <c r="O65"/>
      <c r="P65"/>
      <c r="Q65"/>
      <c r="R65"/>
      <c r="S65"/>
    </row>
    <row r="66" spans="1:19" ht="15.75" x14ac:dyDescent="0.25">
      <c r="A66" s="8" t="s">
        <v>47</v>
      </c>
      <c r="B66"/>
      <c r="C66"/>
      <c r="D66" s="52">
        <v>44541</v>
      </c>
      <c r="E66"/>
      <c r="F66"/>
      <c r="G66" t="s">
        <v>183</v>
      </c>
      <c r="H66" s="6"/>
      <c r="I66"/>
      <c r="J66"/>
      <c r="K66"/>
      <c r="L66"/>
      <c r="M66"/>
      <c r="N66" s="6"/>
      <c r="O66"/>
      <c r="P66"/>
      <c r="Q66"/>
      <c r="R66"/>
      <c r="S66"/>
    </row>
    <row r="68" spans="1:19" s="40" customFormat="1" x14ac:dyDescent="0.2">
      <c r="A68" s="37" t="s">
        <v>42</v>
      </c>
      <c r="B68" s="92">
        <v>5</v>
      </c>
      <c r="C68" s="93" t="s">
        <v>43</v>
      </c>
      <c r="D68" s="92">
        <v>6</v>
      </c>
      <c r="E68" s="92">
        <v>7</v>
      </c>
      <c r="F68" s="93" t="s">
        <v>43</v>
      </c>
      <c r="G68" s="92">
        <v>8</v>
      </c>
      <c r="H68" s="92">
        <v>9</v>
      </c>
      <c r="I68" s="93" t="s">
        <v>43</v>
      </c>
      <c r="J68" s="92">
        <v>10</v>
      </c>
      <c r="K68" s="92">
        <v>11</v>
      </c>
      <c r="L68" s="93" t="s">
        <v>43</v>
      </c>
      <c r="M68" s="92">
        <v>12</v>
      </c>
      <c r="N68" s="92">
        <v>13</v>
      </c>
      <c r="O68" s="93" t="s">
        <v>43</v>
      </c>
      <c r="P68" s="92">
        <v>14</v>
      </c>
      <c r="Q68" s="92">
        <v>15</v>
      </c>
      <c r="R68" s="93" t="s">
        <v>43</v>
      </c>
      <c r="S68" s="92">
        <v>16</v>
      </c>
    </row>
    <row r="69" spans="1:19" s="26" customFormat="1" ht="15" x14ac:dyDescent="0.2">
      <c r="A69" s="53">
        <v>1</v>
      </c>
      <c r="B69" s="54" t="str">
        <f>D80</f>
        <v>Bay</v>
      </c>
      <c r="C69" s="55" t="s">
        <v>43</v>
      </c>
      <c r="D69" s="56" t="str">
        <f>D77</f>
        <v>AllStars</v>
      </c>
      <c r="E69" s="54" t="str">
        <f>D81</f>
        <v>TPS</v>
      </c>
      <c r="F69" s="55" t="s">
        <v>43</v>
      </c>
      <c r="G69" s="56" t="str">
        <f>D84</f>
        <v>TKK</v>
      </c>
      <c r="H69" s="54" t="str">
        <f>D87</f>
        <v>WRB</v>
      </c>
      <c r="I69" s="55" t="s">
        <v>43</v>
      </c>
      <c r="J69" s="56" t="str">
        <f>D76</f>
        <v>Mistral</v>
      </c>
      <c r="K69" s="54" t="str">
        <f>D83</f>
        <v>Mainarit</v>
      </c>
      <c r="L69" s="55" t="s">
        <v>43</v>
      </c>
      <c r="M69" s="56" t="str">
        <f>D79</f>
        <v>Patteri</v>
      </c>
      <c r="N69" s="54" t="str">
        <f>D82</f>
        <v>GH</v>
      </c>
      <c r="O69" s="55" t="s">
        <v>43</v>
      </c>
      <c r="P69" s="56" t="str">
        <f>D78</f>
        <v>GB</v>
      </c>
      <c r="Q69" s="54" t="str">
        <f>D86</f>
        <v>RäMe</v>
      </c>
      <c r="R69" s="55" t="s">
        <v>43</v>
      </c>
      <c r="S69" s="56" t="str">
        <f>D85</f>
        <v>BcStory</v>
      </c>
    </row>
    <row r="70" spans="1:19" s="26" customFormat="1" ht="15" x14ac:dyDescent="0.2">
      <c r="A70" s="53">
        <v>2</v>
      </c>
      <c r="B70" s="54" t="str">
        <f>D87</f>
        <v>WRB</v>
      </c>
      <c r="C70" s="55" t="s">
        <v>43</v>
      </c>
      <c r="D70" s="56" t="str">
        <f>D81</f>
        <v>TPS</v>
      </c>
      <c r="E70" s="54" t="str">
        <f>D79</f>
        <v>Patteri</v>
      </c>
      <c r="F70" s="55" t="s">
        <v>43</v>
      </c>
      <c r="G70" s="56" t="str">
        <f>D76</f>
        <v>Mistral</v>
      </c>
      <c r="H70" s="54" t="str">
        <f>D80</f>
        <v>Bay</v>
      </c>
      <c r="I70" s="55" t="s">
        <v>43</v>
      </c>
      <c r="J70" s="56" t="str">
        <f>D86</f>
        <v>RäMe</v>
      </c>
      <c r="K70" s="54" t="str">
        <f>D78</f>
        <v>GB</v>
      </c>
      <c r="L70" s="55" t="s">
        <v>43</v>
      </c>
      <c r="M70" s="56" t="str">
        <f>D85</f>
        <v>BcStory</v>
      </c>
      <c r="N70" s="54" t="str">
        <f>D83</f>
        <v>Mainarit</v>
      </c>
      <c r="O70" s="55" t="s">
        <v>43</v>
      </c>
      <c r="P70" s="56" t="str">
        <f>D84</f>
        <v>TKK</v>
      </c>
      <c r="Q70" s="54" t="str">
        <f>D77</f>
        <v>AllStars</v>
      </c>
      <c r="R70" s="55" t="s">
        <v>43</v>
      </c>
      <c r="S70" s="56" t="str">
        <f>D82</f>
        <v>GH</v>
      </c>
    </row>
    <row r="71" spans="1:19" s="26" customFormat="1" ht="15" x14ac:dyDescent="0.2">
      <c r="A71" s="53">
        <v>3</v>
      </c>
      <c r="B71" s="54" t="str">
        <f>D82</f>
        <v>GH</v>
      </c>
      <c r="C71" s="55" t="s">
        <v>43</v>
      </c>
      <c r="D71" s="56" t="str">
        <f>D85</f>
        <v>BcStory</v>
      </c>
      <c r="E71" s="54" t="str">
        <f>D83</f>
        <v>Mainarit</v>
      </c>
      <c r="F71" s="55" t="s">
        <v>43</v>
      </c>
      <c r="G71" s="56" t="str">
        <f>D87</f>
        <v>WRB</v>
      </c>
      <c r="H71" s="54" t="str">
        <f>D79</f>
        <v>Patteri</v>
      </c>
      <c r="I71" s="55" t="s">
        <v>43</v>
      </c>
      <c r="J71" s="56" t="str">
        <f>D84</f>
        <v>TKK</v>
      </c>
      <c r="K71" s="54" t="str">
        <f>D81</f>
        <v>TPS</v>
      </c>
      <c r="L71" s="55" t="s">
        <v>43</v>
      </c>
      <c r="M71" s="56" t="str">
        <f>D76</f>
        <v>Mistral</v>
      </c>
      <c r="N71" s="54" t="str">
        <f>D77</f>
        <v>AllStars</v>
      </c>
      <c r="O71" s="55" t="s">
        <v>43</v>
      </c>
      <c r="P71" s="56" t="str">
        <f>D86</f>
        <v>RäMe</v>
      </c>
      <c r="Q71" s="54" t="str">
        <f>D78</f>
        <v>GB</v>
      </c>
      <c r="R71" s="55" t="s">
        <v>43</v>
      </c>
      <c r="S71" s="56" t="str">
        <f>D80</f>
        <v>Bay</v>
      </c>
    </row>
    <row r="72" spans="1:19" s="26" customFormat="1" ht="15" x14ac:dyDescent="0.2">
      <c r="A72" s="53">
        <v>4</v>
      </c>
      <c r="B72" s="57" t="str">
        <f>D83</f>
        <v>Mainarit</v>
      </c>
      <c r="C72" s="58" t="s">
        <v>43</v>
      </c>
      <c r="D72" s="59" t="str">
        <f>D76</f>
        <v>Mistral</v>
      </c>
      <c r="E72" s="57" t="str">
        <f>D82</f>
        <v>GH</v>
      </c>
      <c r="F72" s="58" t="s">
        <v>43</v>
      </c>
      <c r="G72" s="59" t="str">
        <f>D86</f>
        <v>RäMe</v>
      </c>
      <c r="H72" s="57" t="str">
        <f>D77</f>
        <v>AllStars</v>
      </c>
      <c r="I72" s="58" t="s">
        <v>43</v>
      </c>
      <c r="J72" s="59" t="str">
        <f>D78</f>
        <v>GB</v>
      </c>
      <c r="K72" s="57" t="str">
        <f>D87</f>
        <v>WRB</v>
      </c>
      <c r="L72" s="58" t="s">
        <v>43</v>
      </c>
      <c r="M72" s="59" t="str">
        <f>D84</f>
        <v>TKK</v>
      </c>
      <c r="N72" s="57" t="str">
        <f>D85</f>
        <v>BcStory</v>
      </c>
      <c r="O72" s="58" t="s">
        <v>43</v>
      </c>
      <c r="P72" s="59" t="str">
        <f>D80</f>
        <v>Bay</v>
      </c>
      <c r="Q72" s="57" t="str">
        <f>D79</f>
        <v>Patteri</v>
      </c>
      <c r="R72" s="58" t="s">
        <v>43</v>
      </c>
      <c r="S72" s="59" t="str">
        <f>D81</f>
        <v>TPS</v>
      </c>
    </row>
    <row r="73" spans="1:19" s="26" customFormat="1" ht="15" x14ac:dyDescent="0.2">
      <c r="A73" s="53">
        <v>5</v>
      </c>
      <c r="B73" s="54" t="str">
        <f>D78</f>
        <v>GB</v>
      </c>
      <c r="C73" s="55" t="s">
        <v>43</v>
      </c>
      <c r="D73" s="56" t="str">
        <f>D86</f>
        <v>RäMe</v>
      </c>
      <c r="E73" s="54" t="str">
        <f>D77</f>
        <v>AllStars</v>
      </c>
      <c r="F73" s="55" t="s">
        <v>43</v>
      </c>
      <c r="G73" s="56" t="str">
        <f>D85</f>
        <v>BcStory</v>
      </c>
      <c r="H73" s="54" t="str">
        <f>D81</f>
        <v>TPS</v>
      </c>
      <c r="I73" s="55" t="s">
        <v>43</v>
      </c>
      <c r="J73" s="56" t="str">
        <f>D83</f>
        <v>Mainarit</v>
      </c>
      <c r="K73" s="54" t="str">
        <f>D80</f>
        <v>Bay</v>
      </c>
      <c r="L73" s="55" t="s">
        <v>43</v>
      </c>
      <c r="M73" s="56" t="str">
        <f>D82</f>
        <v>GH</v>
      </c>
      <c r="N73" s="54" t="str">
        <f>D79</f>
        <v>Patteri</v>
      </c>
      <c r="O73" s="55" t="s">
        <v>43</v>
      </c>
      <c r="P73" s="56" t="str">
        <f>D87</f>
        <v>WRB</v>
      </c>
      <c r="Q73" s="54" t="str">
        <f>D76</f>
        <v>Mistral</v>
      </c>
      <c r="R73" s="55" t="s">
        <v>43</v>
      </c>
      <c r="S73" s="56" t="str">
        <f>D84</f>
        <v>TKK</v>
      </c>
    </row>
    <row r="74" spans="1:19" s="26" customFormat="1" ht="15" x14ac:dyDescent="0.2">
      <c r="A74" s="53">
        <v>6</v>
      </c>
      <c r="B74" s="54" t="str">
        <f>D84</f>
        <v>TKK</v>
      </c>
      <c r="C74" s="55" t="s">
        <v>43</v>
      </c>
      <c r="D74" s="56" t="str">
        <f>D80</f>
        <v>Bay</v>
      </c>
      <c r="E74" s="54" t="str">
        <f>D78</f>
        <v>GB</v>
      </c>
      <c r="F74" s="55" t="s">
        <v>43</v>
      </c>
      <c r="G74" s="56" t="str">
        <f>D83</f>
        <v>Mainarit</v>
      </c>
      <c r="H74" s="54" t="str">
        <f>D82</f>
        <v>GH</v>
      </c>
      <c r="I74" s="55" t="s">
        <v>43</v>
      </c>
      <c r="J74" s="56" t="str">
        <f>D79</f>
        <v>Patteri</v>
      </c>
      <c r="K74" s="54" t="str">
        <f>D85</f>
        <v>BcStory</v>
      </c>
      <c r="L74" s="55" t="s">
        <v>43</v>
      </c>
      <c r="M74" s="56" t="str">
        <f>D81</f>
        <v>TPS</v>
      </c>
      <c r="N74" s="54" t="str">
        <f>D86</f>
        <v>RäMe</v>
      </c>
      <c r="O74" s="55" t="s">
        <v>43</v>
      </c>
      <c r="P74" s="56" t="str">
        <f>D76</f>
        <v>Mistral</v>
      </c>
      <c r="Q74" s="54" t="str">
        <f>D87</f>
        <v>WRB</v>
      </c>
      <c r="R74" s="55" t="s">
        <v>43</v>
      </c>
      <c r="S74" s="56" t="str">
        <f>D77</f>
        <v>AllStars</v>
      </c>
    </row>
    <row r="75" spans="1:19" s="26" customFormat="1" ht="15" x14ac:dyDescent="0.2">
      <c r="A75" s="53"/>
      <c r="B75" s="60"/>
      <c r="C75" s="61"/>
      <c r="D75" s="62"/>
      <c r="E75" s="60"/>
      <c r="F75" s="61"/>
      <c r="G75" s="62"/>
      <c r="H75" s="60"/>
      <c r="I75" s="61"/>
      <c r="J75" s="62"/>
      <c r="K75" s="60"/>
      <c r="L75" s="61"/>
      <c r="M75" s="62"/>
      <c r="N75" s="60"/>
      <c r="O75" s="61"/>
      <c r="P75" s="62"/>
      <c r="Q75" s="60"/>
      <c r="R75" s="61"/>
      <c r="S75" s="62"/>
    </row>
    <row r="76" spans="1:19" ht="15" x14ac:dyDescent="0.2">
      <c r="A76" s="17"/>
      <c r="B76" s="17">
        <v>1</v>
      </c>
      <c r="D76" s="16" t="str">
        <f>Perustiedot!$A$7</f>
        <v>Mistral</v>
      </c>
      <c r="E76" s="16"/>
      <c r="F76" s="16"/>
      <c r="H76" s="62"/>
      <c r="I76" s="62"/>
      <c r="J76" s="62"/>
      <c r="K76" s="62"/>
      <c r="L76" s="62"/>
      <c r="M76" s="62"/>
      <c r="N76" s="62"/>
      <c r="O76" s="62"/>
      <c r="P76" s="62"/>
      <c r="Q76" s="62"/>
      <c r="R76" s="62"/>
      <c r="S76" s="62"/>
    </row>
    <row r="77" spans="1:19" x14ac:dyDescent="0.2">
      <c r="A77" s="17"/>
      <c r="B77" s="17">
        <v>2</v>
      </c>
      <c r="D77" s="16" t="str">
        <f>Perustiedot!$A$8</f>
        <v>AllStars</v>
      </c>
      <c r="F77" s="16"/>
      <c r="H77" s="16"/>
      <c r="I77" s="16"/>
      <c r="K77" s="16"/>
      <c r="L77" s="16"/>
      <c r="N77" s="16"/>
      <c r="O77" s="16"/>
      <c r="Q77" s="16"/>
      <c r="R77" s="16"/>
    </row>
    <row r="78" spans="1:19" x14ac:dyDescent="0.2">
      <c r="A78" s="17"/>
      <c r="B78" s="17">
        <v>3</v>
      </c>
      <c r="D78" s="16" t="str">
        <f>Perustiedot!$A$9</f>
        <v>GB</v>
      </c>
      <c r="F78" s="16"/>
      <c r="H78" s="16"/>
      <c r="I78" s="16"/>
      <c r="K78" s="16"/>
      <c r="L78" s="16"/>
      <c r="N78" s="16"/>
      <c r="O78" s="16"/>
      <c r="Q78" s="16"/>
      <c r="R78" s="16"/>
    </row>
    <row r="79" spans="1:19" x14ac:dyDescent="0.2">
      <c r="A79" s="17"/>
      <c r="B79" s="17">
        <v>4</v>
      </c>
      <c r="D79" s="16" t="str">
        <f>Perustiedot!$A$10</f>
        <v>Patteri</v>
      </c>
      <c r="F79" s="16"/>
      <c r="H79" s="16"/>
      <c r="I79" s="16"/>
      <c r="K79" s="16"/>
      <c r="L79" s="16"/>
      <c r="N79" s="16"/>
      <c r="O79" s="16"/>
      <c r="Q79" s="16"/>
      <c r="R79" s="16"/>
    </row>
    <row r="80" spans="1:19" x14ac:dyDescent="0.2">
      <c r="A80" s="17"/>
      <c r="B80" s="17">
        <v>5</v>
      </c>
      <c r="D80" s="16" t="str">
        <f>Perustiedot!$A$11</f>
        <v>Bay</v>
      </c>
      <c r="F80" s="16"/>
      <c r="H80" s="16"/>
      <c r="I80" s="16"/>
      <c r="K80" s="16"/>
      <c r="L80" s="16"/>
      <c r="N80" s="16"/>
      <c r="O80" s="16"/>
      <c r="Q80" s="16"/>
      <c r="R80" s="16"/>
    </row>
    <row r="81" spans="1:19" x14ac:dyDescent="0.2">
      <c r="A81" s="17"/>
      <c r="B81" s="17">
        <v>6</v>
      </c>
      <c r="D81" s="16" t="str">
        <f>Perustiedot!$A$12</f>
        <v>TPS</v>
      </c>
      <c r="F81" s="16"/>
      <c r="H81" s="16"/>
      <c r="I81" s="16"/>
      <c r="K81" s="16"/>
      <c r="L81" s="16"/>
      <c r="N81" s="16"/>
      <c r="O81" s="16"/>
      <c r="Q81" s="16"/>
      <c r="R81" s="16"/>
    </row>
    <row r="82" spans="1:19" x14ac:dyDescent="0.2">
      <c r="A82" s="17"/>
      <c r="B82" s="17">
        <v>7</v>
      </c>
      <c r="D82" s="16" t="str">
        <f>Perustiedot!$A$13</f>
        <v>GH</v>
      </c>
      <c r="E82" s="16"/>
      <c r="F82" s="16"/>
      <c r="H82" s="16"/>
      <c r="I82" s="16"/>
      <c r="K82" s="16"/>
      <c r="L82" s="16"/>
      <c r="N82" s="16"/>
      <c r="O82" s="16"/>
      <c r="Q82" s="16"/>
      <c r="R82" s="16"/>
    </row>
    <row r="83" spans="1:19" ht="15" x14ac:dyDescent="0.2">
      <c r="A83" s="17"/>
      <c r="B83" s="17">
        <v>8</v>
      </c>
      <c r="D83" s="16" t="str">
        <f>Perustiedot!$A$14</f>
        <v>Mainarit</v>
      </c>
      <c r="F83" s="62"/>
      <c r="G83" s="62"/>
      <c r="H83" s="16"/>
      <c r="I83" s="16"/>
      <c r="N83" s="16"/>
      <c r="O83" s="16"/>
    </row>
    <row r="84" spans="1:19" ht="15" x14ac:dyDescent="0.2">
      <c r="A84" s="17"/>
      <c r="B84" s="17">
        <v>9</v>
      </c>
      <c r="D84" s="16" t="str">
        <f>Perustiedot!$A$15</f>
        <v>TKK</v>
      </c>
      <c r="F84" s="62"/>
      <c r="G84" s="62"/>
      <c r="H84" s="16"/>
      <c r="I84" s="16"/>
      <c r="N84" s="16"/>
      <c r="O84" s="16"/>
    </row>
    <row r="85" spans="1:19" ht="15" x14ac:dyDescent="0.2">
      <c r="A85" s="17"/>
      <c r="B85" s="17">
        <v>10</v>
      </c>
      <c r="D85" s="16" t="str">
        <f>Perustiedot!$A$16</f>
        <v>BcStory</v>
      </c>
      <c r="F85" s="62"/>
      <c r="G85" s="62"/>
      <c r="H85" s="16"/>
      <c r="I85" s="16"/>
      <c r="N85" s="16"/>
      <c r="O85" s="16"/>
    </row>
    <row r="86" spans="1:19" ht="15" x14ac:dyDescent="0.2">
      <c r="A86" s="17"/>
      <c r="B86" s="17">
        <v>11</v>
      </c>
      <c r="D86" s="16" t="str">
        <f>Perustiedot!$A$5</f>
        <v>RäMe</v>
      </c>
      <c r="F86" s="62"/>
      <c r="G86" s="62"/>
      <c r="H86" s="16"/>
      <c r="I86" s="16"/>
      <c r="N86" s="16"/>
      <c r="O86" s="16"/>
    </row>
    <row r="87" spans="1:19" ht="15" x14ac:dyDescent="0.2">
      <c r="A87" s="17"/>
      <c r="B87" s="17">
        <v>12</v>
      </c>
      <c r="D87" s="16" t="str">
        <f>Perustiedot!$A$6</f>
        <v>WRB</v>
      </c>
      <c r="F87" s="62"/>
      <c r="G87" s="62"/>
      <c r="H87" s="16"/>
      <c r="I87" s="16"/>
      <c r="N87" s="16"/>
      <c r="O87" s="16"/>
    </row>
    <row r="88" spans="1:19" ht="15" x14ac:dyDescent="0.2">
      <c r="A88" s="17"/>
      <c r="F88" s="62"/>
      <c r="G88" s="62"/>
      <c r="H88" s="16"/>
      <c r="I88" s="16"/>
      <c r="N88" s="16"/>
      <c r="O88" s="16"/>
    </row>
    <row r="91" spans="1:19" ht="18.75" x14ac:dyDescent="0.3">
      <c r="A91" s="9" t="str">
        <f>Perustiedot!$B$1</f>
        <v>SUOMEN KEILAILULIITTO</v>
      </c>
      <c r="B91"/>
      <c r="C91"/>
      <c r="D91"/>
      <c r="E91"/>
      <c r="F91"/>
      <c r="G91"/>
      <c r="H91"/>
      <c r="I91"/>
      <c r="J91"/>
      <c r="K91"/>
      <c r="L91"/>
      <c r="M91"/>
      <c r="N91"/>
      <c r="O91"/>
      <c r="P91"/>
      <c r="Q91"/>
      <c r="R91"/>
      <c r="S91"/>
    </row>
    <row r="92" spans="1:19" ht="15" x14ac:dyDescent="0.25">
      <c r="A92" s="1"/>
      <c r="B92"/>
      <c r="C92"/>
      <c r="D92"/>
      <c r="E92"/>
      <c r="F92"/>
      <c r="G92"/>
      <c r="H92"/>
      <c r="I92"/>
      <c r="J92"/>
      <c r="K92"/>
      <c r="L92"/>
      <c r="M92"/>
      <c r="N92"/>
      <c r="O92"/>
      <c r="P92"/>
      <c r="Q92"/>
      <c r="R92"/>
      <c r="S92"/>
    </row>
    <row r="93" spans="1:19" ht="15.75" x14ac:dyDescent="0.25">
      <c r="A93" s="8" t="str">
        <f>Perustiedot!$B$2</f>
        <v>MIESTEN SM-LIIGA 2021 - 2022</v>
      </c>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ht="15.75" x14ac:dyDescent="0.25">
      <c r="A95" s="8" t="s">
        <v>44</v>
      </c>
      <c r="B95"/>
      <c r="C95"/>
      <c r="D95"/>
      <c r="E95"/>
      <c r="F95"/>
      <c r="G95"/>
      <c r="H95" s="6"/>
      <c r="I95"/>
      <c r="J95"/>
      <c r="K95"/>
      <c r="L95"/>
      <c r="M95"/>
      <c r="N95" s="6"/>
      <c r="O95"/>
      <c r="P95"/>
      <c r="Q95"/>
      <c r="R95"/>
      <c r="S95"/>
    </row>
    <row r="96" spans="1:19" x14ac:dyDescent="0.2">
      <c r="A96"/>
      <c r="B96"/>
      <c r="C96"/>
      <c r="D96"/>
      <c r="E96"/>
      <c r="F96"/>
      <c r="G96"/>
      <c r="H96"/>
      <c r="I96"/>
      <c r="J96"/>
      <c r="K96"/>
      <c r="L96"/>
      <c r="M96"/>
      <c r="N96"/>
      <c r="O96"/>
      <c r="P96"/>
      <c r="Q96"/>
      <c r="R96"/>
      <c r="S96"/>
    </row>
    <row r="97" spans="1:19" ht="15.75" x14ac:dyDescent="0.25">
      <c r="A97" s="8" t="s">
        <v>48</v>
      </c>
      <c r="B97"/>
      <c r="C97"/>
      <c r="D97" s="52">
        <v>44542</v>
      </c>
      <c r="E97"/>
      <c r="F97"/>
      <c r="G97" t="s">
        <v>183</v>
      </c>
      <c r="H97" s="6"/>
      <c r="I97"/>
      <c r="J97"/>
      <c r="K97"/>
      <c r="L97"/>
      <c r="M97"/>
      <c r="N97" s="6"/>
      <c r="O97"/>
      <c r="P97"/>
      <c r="Q97"/>
      <c r="R97"/>
      <c r="S97"/>
    </row>
    <row r="99" spans="1:19" s="40" customFormat="1" x14ac:dyDescent="0.2">
      <c r="A99" s="37" t="s">
        <v>42</v>
      </c>
      <c r="B99" s="92">
        <v>5</v>
      </c>
      <c r="C99" s="93" t="s">
        <v>43</v>
      </c>
      <c r="D99" s="92">
        <v>6</v>
      </c>
      <c r="E99" s="92">
        <v>7</v>
      </c>
      <c r="F99" s="93" t="s">
        <v>43</v>
      </c>
      <c r="G99" s="92">
        <v>8</v>
      </c>
      <c r="H99" s="92">
        <v>9</v>
      </c>
      <c r="I99" s="93" t="s">
        <v>43</v>
      </c>
      <c r="J99" s="92">
        <v>10</v>
      </c>
      <c r="K99" s="92">
        <v>11</v>
      </c>
      <c r="L99" s="93" t="s">
        <v>43</v>
      </c>
      <c r="M99" s="92">
        <v>12</v>
      </c>
      <c r="N99" s="92">
        <v>13</v>
      </c>
      <c r="O99" s="93" t="s">
        <v>43</v>
      </c>
      <c r="P99" s="92">
        <v>14</v>
      </c>
      <c r="Q99" s="92">
        <v>15</v>
      </c>
      <c r="R99" s="93" t="s">
        <v>43</v>
      </c>
      <c r="S99" s="92">
        <v>16</v>
      </c>
    </row>
    <row r="100" spans="1:19" s="26" customFormat="1" ht="15" x14ac:dyDescent="0.2">
      <c r="A100" s="53">
        <v>1</v>
      </c>
      <c r="B100" s="54" t="str">
        <f>D107</f>
        <v>AllStars</v>
      </c>
      <c r="C100" s="55" t="s">
        <v>43</v>
      </c>
      <c r="D100" s="56" t="str">
        <f>D109</f>
        <v>Patteri</v>
      </c>
      <c r="E100" s="54" t="str">
        <f>D106</f>
        <v>Mistral</v>
      </c>
      <c r="F100" s="55" t="s">
        <v>43</v>
      </c>
      <c r="G100" s="56" t="str">
        <f>D110</f>
        <v>Bay</v>
      </c>
      <c r="H100" s="54" t="str">
        <f>D115</f>
        <v>BcStory</v>
      </c>
      <c r="I100" s="55" t="s">
        <v>43</v>
      </c>
      <c r="J100" s="56" t="str">
        <f>D117</f>
        <v>WRB</v>
      </c>
      <c r="K100" s="54" t="str">
        <f>D116</f>
        <v>RäMe</v>
      </c>
      <c r="L100" s="55" t="s">
        <v>43</v>
      </c>
      <c r="M100" s="56" t="str">
        <f>D113</f>
        <v>Mainarit</v>
      </c>
      <c r="N100" s="54" t="str">
        <f>D114</f>
        <v>TKK</v>
      </c>
      <c r="O100" s="55" t="s">
        <v>43</v>
      </c>
      <c r="P100" s="56" t="str">
        <f>D112</f>
        <v>GH</v>
      </c>
      <c r="Q100" s="54" t="str">
        <f>D111</f>
        <v>TPS</v>
      </c>
      <c r="R100" s="55" t="s">
        <v>43</v>
      </c>
      <c r="S100" s="56" t="str">
        <f>D108</f>
        <v>GB</v>
      </c>
    </row>
    <row r="101" spans="1:19" s="26" customFormat="1" ht="15" x14ac:dyDescent="0.2">
      <c r="A101" s="53">
        <v>2</v>
      </c>
      <c r="B101" s="54" t="str">
        <f>D106</f>
        <v>Mistral</v>
      </c>
      <c r="C101" s="55" t="s">
        <v>43</v>
      </c>
      <c r="D101" s="56" t="str">
        <f>D108</f>
        <v>GB</v>
      </c>
      <c r="E101" s="54" t="str">
        <f>D114</f>
        <v>TKK</v>
      </c>
      <c r="F101" s="55" t="s">
        <v>43</v>
      </c>
      <c r="G101" s="56" t="str">
        <f>D107</f>
        <v>AllStars</v>
      </c>
      <c r="H101" s="54" t="str">
        <f>D116</f>
        <v>RäMe</v>
      </c>
      <c r="I101" s="55" t="s">
        <v>43</v>
      </c>
      <c r="J101" s="56" t="str">
        <f>D111</f>
        <v>TPS</v>
      </c>
      <c r="K101" s="54" t="str">
        <f>D112</f>
        <v>GH</v>
      </c>
      <c r="L101" s="55" t="s">
        <v>43</v>
      </c>
      <c r="M101" s="56" t="str">
        <f>D117</f>
        <v>WRB</v>
      </c>
      <c r="N101" s="54" t="str">
        <f>D110</f>
        <v>Bay</v>
      </c>
      <c r="O101" s="55" t="s">
        <v>43</v>
      </c>
      <c r="P101" s="56" t="str">
        <f>D113</f>
        <v>Mainarit</v>
      </c>
      <c r="Q101" s="54" t="str">
        <f>D115</f>
        <v>BcStory</v>
      </c>
      <c r="R101" s="55" t="s">
        <v>43</v>
      </c>
      <c r="S101" s="56" t="str">
        <f>D109</f>
        <v>Patteri</v>
      </c>
    </row>
    <row r="102" spans="1:19" s="26" customFormat="1" ht="15" x14ac:dyDescent="0.2">
      <c r="A102" s="53">
        <v>3</v>
      </c>
      <c r="B102" s="54" t="str">
        <f>D111</f>
        <v>TPS</v>
      </c>
      <c r="C102" s="55" t="s">
        <v>43</v>
      </c>
      <c r="D102" s="56" t="str">
        <f>D112</f>
        <v>GH</v>
      </c>
      <c r="E102" s="54" t="str">
        <f>D116</f>
        <v>RäMe</v>
      </c>
      <c r="F102" s="55" t="s">
        <v>43</v>
      </c>
      <c r="G102" s="56" t="str">
        <f>D109</f>
        <v>Patteri</v>
      </c>
      <c r="H102" s="54" t="str">
        <f>D113</f>
        <v>Mainarit</v>
      </c>
      <c r="I102" s="55" t="s">
        <v>43</v>
      </c>
      <c r="J102" s="56" t="str">
        <f>D107</f>
        <v>AllStars</v>
      </c>
      <c r="K102" s="54" t="str">
        <f>D114</f>
        <v>TKK</v>
      </c>
      <c r="L102" s="55" t="s">
        <v>43</v>
      </c>
      <c r="M102" s="56" t="str">
        <f>D108</f>
        <v>GB</v>
      </c>
      <c r="N102" s="54" t="str">
        <f>D106</f>
        <v>Mistral</v>
      </c>
      <c r="O102" s="55" t="s">
        <v>43</v>
      </c>
      <c r="P102" s="56" t="str">
        <f>D115</f>
        <v>BcStory</v>
      </c>
      <c r="Q102" s="54" t="str">
        <f>D110</f>
        <v>Bay</v>
      </c>
      <c r="R102" s="55" t="s">
        <v>43</v>
      </c>
      <c r="S102" s="56" t="str">
        <f>D117</f>
        <v>WRB</v>
      </c>
    </row>
    <row r="103" spans="1:19" s="26" customFormat="1" ht="15" x14ac:dyDescent="0.2">
      <c r="A103" s="53">
        <v>4</v>
      </c>
      <c r="B103" s="57" t="str">
        <f>D115</f>
        <v>BcStory</v>
      </c>
      <c r="C103" s="58" t="s">
        <v>43</v>
      </c>
      <c r="D103" s="59" t="str">
        <f>D113</f>
        <v>Mainarit</v>
      </c>
      <c r="E103" s="57" t="str">
        <f>D117</f>
        <v>WRB</v>
      </c>
      <c r="F103" s="58" t="s">
        <v>43</v>
      </c>
      <c r="G103" s="59" t="str">
        <f>D108</f>
        <v>GB</v>
      </c>
      <c r="H103" s="57" t="str">
        <f>D106</f>
        <v>Mistral</v>
      </c>
      <c r="I103" s="58" t="s">
        <v>43</v>
      </c>
      <c r="J103" s="59" t="str">
        <f>D112</f>
        <v>GH</v>
      </c>
      <c r="K103" s="57" t="str">
        <f>D109</f>
        <v>Patteri</v>
      </c>
      <c r="L103" s="58" t="s">
        <v>43</v>
      </c>
      <c r="M103" s="59" t="str">
        <f>D110</f>
        <v>Bay</v>
      </c>
      <c r="N103" s="57" t="str">
        <f>D111</f>
        <v>TPS</v>
      </c>
      <c r="O103" s="58" t="s">
        <v>43</v>
      </c>
      <c r="P103" s="59" t="str">
        <f>D107</f>
        <v>AllStars</v>
      </c>
      <c r="Q103" s="57" t="str">
        <f>D114</f>
        <v>TKK</v>
      </c>
      <c r="R103" s="58" t="s">
        <v>43</v>
      </c>
      <c r="S103" s="59" t="str">
        <f>D116</f>
        <v>RäMe</v>
      </c>
    </row>
    <row r="104" spans="1:19" s="26" customFormat="1" ht="15" x14ac:dyDescent="0.2">
      <c r="A104" s="53">
        <v>5</v>
      </c>
      <c r="B104" s="54" t="str">
        <f>D116</f>
        <v>RäMe</v>
      </c>
      <c r="C104" s="55" t="s">
        <v>43</v>
      </c>
      <c r="D104" s="56" t="str">
        <f>D117</f>
        <v>WRB</v>
      </c>
      <c r="E104" s="54" t="str">
        <f>D110</f>
        <v>Bay</v>
      </c>
      <c r="F104" s="55" t="s">
        <v>43</v>
      </c>
      <c r="G104" s="56" t="str">
        <f>D111</f>
        <v>TPS</v>
      </c>
      <c r="H104" s="54" t="str">
        <f>D114</f>
        <v>TKK</v>
      </c>
      <c r="I104" s="55" t="s">
        <v>43</v>
      </c>
      <c r="J104" s="56" t="str">
        <f>D115</f>
        <v>BcStory</v>
      </c>
      <c r="K104" s="54" t="str">
        <f>D106</f>
        <v>Mistral</v>
      </c>
      <c r="L104" s="55" t="s">
        <v>43</v>
      </c>
      <c r="M104" s="56" t="str">
        <f>D107</f>
        <v>AllStars</v>
      </c>
      <c r="N104" s="54" t="str">
        <f>D108</f>
        <v>GB</v>
      </c>
      <c r="O104" s="55" t="s">
        <v>43</v>
      </c>
      <c r="P104" s="56" t="str">
        <f>D109</f>
        <v>Patteri</v>
      </c>
      <c r="Q104" s="54" t="str">
        <f>D112</f>
        <v>GH</v>
      </c>
      <c r="R104" s="55" t="s">
        <v>43</v>
      </c>
      <c r="S104" s="56" t="str">
        <f>D113</f>
        <v>Mainarit</v>
      </c>
    </row>
    <row r="105" spans="1:19" x14ac:dyDescent="0.2">
      <c r="A105" s="63" t="s">
        <v>41</v>
      </c>
      <c r="B105"/>
      <c r="C105" s="16"/>
      <c r="D105" s="17"/>
      <c r="E105" s="63"/>
      <c r="F105" s="16"/>
      <c r="G105" s="17"/>
      <c r="H105" s="63"/>
      <c r="I105" s="16"/>
      <c r="J105" s="17"/>
      <c r="K105" s="63"/>
      <c r="L105" s="16"/>
      <c r="M105"/>
      <c r="N105" s="63"/>
      <c r="O105" s="16"/>
      <c r="P105" s="17"/>
      <c r="Q105" s="63"/>
      <c r="R105" s="16"/>
      <c r="S105"/>
    </row>
    <row r="106" spans="1:19" ht="15" x14ac:dyDescent="0.2">
      <c r="A106" s="17"/>
      <c r="B106" s="17">
        <v>1</v>
      </c>
      <c r="D106" s="16" t="str">
        <f>Perustiedot!$A$7</f>
        <v>Mistral</v>
      </c>
      <c r="E106" s="16"/>
      <c r="F106" s="16"/>
      <c r="H106" s="62"/>
      <c r="I106" s="62"/>
      <c r="J106" s="62"/>
      <c r="K106" s="62"/>
      <c r="L106" s="62"/>
      <c r="M106" s="62"/>
      <c r="N106" s="62"/>
      <c r="O106" s="62"/>
      <c r="P106" s="62"/>
      <c r="Q106" s="62"/>
      <c r="R106" s="62"/>
      <c r="S106" s="62"/>
    </row>
    <row r="107" spans="1:19" x14ac:dyDescent="0.2">
      <c r="A107" s="17"/>
      <c r="B107" s="17">
        <v>2</v>
      </c>
      <c r="D107" s="16" t="str">
        <f>Perustiedot!$A$8</f>
        <v>AllStars</v>
      </c>
      <c r="F107" s="16"/>
      <c r="H107" s="16"/>
      <c r="I107" s="16"/>
      <c r="K107" s="16"/>
      <c r="L107" s="16"/>
      <c r="N107" s="16"/>
      <c r="O107" s="16"/>
      <c r="Q107" s="16"/>
      <c r="R107" s="16"/>
    </row>
    <row r="108" spans="1:19" x14ac:dyDescent="0.2">
      <c r="A108" s="17"/>
      <c r="B108" s="17">
        <v>3</v>
      </c>
      <c r="D108" s="16" t="str">
        <f>Perustiedot!$A$9</f>
        <v>GB</v>
      </c>
      <c r="F108" s="16"/>
      <c r="H108" s="16"/>
      <c r="I108" s="16"/>
      <c r="K108" s="16"/>
      <c r="L108" s="16"/>
      <c r="N108" s="16"/>
      <c r="O108" s="16"/>
      <c r="Q108" s="16"/>
      <c r="R108" s="16"/>
    </row>
    <row r="109" spans="1:19" x14ac:dyDescent="0.2">
      <c r="A109" s="17"/>
      <c r="B109" s="17">
        <v>4</v>
      </c>
      <c r="D109" s="16" t="str">
        <f>Perustiedot!$A$10</f>
        <v>Patteri</v>
      </c>
      <c r="F109" s="16"/>
      <c r="H109" s="16"/>
      <c r="I109" s="16"/>
      <c r="K109" s="16"/>
      <c r="L109" s="16"/>
      <c r="N109" s="16"/>
      <c r="O109" s="16"/>
      <c r="Q109" s="16"/>
      <c r="R109" s="16"/>
    </row>
    <row r="110" spans="1:19" x14ac:dyDescent="0.2">
      <c r="A110" s="17"/>
      <c r="B110" s="17">
        <v>5</v>
      </c>
      <c r="D110" s="16" t="str">
        <f>Perustiedot!$A$11</f>
        <v>Bay</v>
      </c>
      <c r="F110" s="16"/>
      <c r="H110" s="16"/>
      <c r="I110" s="16"/>
      <c r="K110" s="16"/>
      <c r="L110" s="16"/>
      <c r="N110" s="16"/>
      <c r="O110" s="16"/>
      <c r="Q110" s="16"/>
      <c r="R110" s="16"/>
    </row>
    <row r="111" spans="1:19" x14ac:dyDescent="0.2">
      <c r="A111" s="17"/>
      <c r="B111" s="17">
        <v>6</v>
      </c>
      <c r="D111" s="16" t="str">
        <f>Perustiedot!$A$12</f>
        <v>TPS</v>
      </c>
      <c r="F111" s="16"/>
      <c r="H111" s="16"/>
      <c r="I111" s="16"/>
      <c r="K111" s="16"/>
      <c r="L111" s="16"/>
      <c r="N111" s="16"/>
      <c r="O111" s="16"/>
      <c r="Q111" s="16"/>
      <c r="R111" s="16"/>
    </row>
    <row r="112" spans="1:19" x14ac:dyDescent="0.2">
      <c r="A112" s="17"/>
      <c r="B112" s="17">
        <v>7</v>
      </c>
      <c r="D112" s="16" t="str">
        <f>Perustiedot!$A$13</f>
        <v>GH</v>
      </c>
      <c r="E112" s="16"/>
      <c r="F112" s="16"/>
      <c r="H112" s="16"/>
      <c r="I112" s="16"/>
      <c r="K112" s="16"/>
      <c r="L112" s="16"/>
      <c r="N112" s="16"/>
      <c r="O112" s="16"/>
      <c r="Q112" s="16"/>
      <c r="R112" s="16"/>
    </row>
    <row r="113" spans="1:19" ht="15" x14ac:dyDescent="0.2">
      <c r="A113" s="17"/>
      <c r="B113" s="17">
        <v>8</v>
      </c>
      <c r="D113" s="16" t="str">
        <f>Perustiedot!$A$14</f>
        <v>Mainarit</v>
      </c>
      <c r="F113" s="62"/>
      <c r="G113" s="62"/>
      <c r="H113" s="16"/>
      <c r="I113" s="16"/>
      <c r="N113" s="16"/>
      <c r="O113" s="16"/>
    </row>
    <row r="114" spans="1:19" ht="15" x14ac:dyDescent="0.2">
      <c r="A114" s="17"/>
      <c r="B114" s="17">
        <v>9</v>
      </c>
      <c r="D114" s="16" t="str">
        <f>Perustiedot!$A$15</f>
        <v>TKK</v>
      </c>
      <c r="F114" s="62"/>
      <c r="G114" s="62"/>
      <c r="H114" s="16"/>
      <c r="I114" s="16"/>
      <c r="N114" s="16"/>
      <c r="O114" s="16"/>
    </row>
    <row r="115" spans="1:19" ht="15" x14ac:dyDescent="0.2">
      <c r="A115" s="17"/>
      <c r="B115" s="17">
        <v>10</v>
      </c>
      <c r="D115" s="16" t="str">
        <f>Perustiedot!$A$16</f>
        <v>BcStory</v>
      </c>
      <c r="F115" s="62"/>
      <c r="G115" s="62"/>
      <c r="H115" s="16"/>
      <c r="I115" s="16"/>
      <c r="N115" s="16"/>
      <c r="O115" s="16"/>
    </row>
    <row r="116" spans="1:19" ht="15" x14ac:dyDescent="0.2">
      <c r="A116" s="17"/>
      <c r="B116" s="17">
        <v>11</v>
      </c>
      <c r="D116" s="16" t="str">
        <f>Perustiedot!$A$5</f>
        <v>RäMe</v>
      </c>
      <c r="F116" s="62"/>
      <c r="G116" s="62"/>
      <c r="H116" s="16"/>
      <c r="I116" s="16"/>
      <c r="N116" s="16"/>
      <c r="O116" s="16"/>
    </row>
    <row r="117" spans="1:19" ht="15" x14ac:dyDescent="0.2">
      <c r="A117" s="17"/>
      <c r="B117" s="17">
        <v>12</v>
      </c>
      <c r="D117" s="16" t="str">
        <f>Perustiedot!$A$6</f>
        <v>WRB</v>
      </c>
      <c r="F117" s="62"/>
      <c r="G117" s="62"/>
      <c r="H117" s="16"/>
      <c r="I117" s="16"/>
      <c r="N117" s="16"/>
      <c r="O117" s="16"/>
    </row>
    <row r="118" spans="1:19" ht="15" x14ac:dyDescent="0.2">
      <c r="A118" s="17"/>
      <c r="F118" s="62"/>
      <c r="G118" s="62"/>
      <c r="H118" s="16"/>
      <c r="I118" s="16"/>
      <c r="N118" s="16"/>
      <c r="O118" s="16"/>
    </row>
    <row r="119" spans="1:19" ht="15" x14ac:dyDescent="0.2">
      <c r="A119" s="17"/>
      <c r="F119" s="62"/>
      <c r="G119" s="62"/>
      <c r="H119" s="16"/>
      <c r="I119" s="16"/>
      <c r="N119" s="16"/>
      <c r="O119" s="16"/>
    </row>
    <row r="122" spans="1:19" ht="18.75" x14ac:dyDescent="0.3">
      <c r="A122" s="9" t="str">
        <f>Perustiedot!$B$1</f>
        <v>SUOMEN KEILAILULIITTO</v>
      </c>
      <c r="B122"/>
      <c r="C122"/>
      <c r="D122"/>
      <c r="E122"/>
      <c r="F122"/>
      <c r="G122"/>
      <c r="H122"/>
      <c r="I122"/>
      <c r="J122"/>
      <c r="K122"/>
      <c r="L122"/>
      <c r="M122"/>
      <c r="N122"/>
      <c r="O122"/>
      <c r="P122"/>
      <c r="Q122"/>
      <c r="R122"/>
      <c r="S122"/>
    </row>
    <row r="123" spans="1:19" ht="15" x14ac:dyDescent="0.25">
      <c r="A123" s="1"/>
      <c r="B123"/>
      <c r="C123"/>
      <c r="D123"/>
      <c r="E123"/>
      <c r="F123"/>
      <c r="G123"/>
      <c r="H123"/>
      <c r="I123"/>
      <c r="J123"/>
      <c r="K123"/>
      <c r="L123"/>
      <c r="M123"/>
      <c r="N123"/>
      <c r="O123"/>
      <c r="P123"/>
      <c r="Q123"/>
      <c r="R123"/>
      <c r="S123"/>
    </row>
    <row r="124" spans="1:19" ht="15.75" x14ac:dyDescent="0.25">
      <c r="A124" s="8" t="str">
        <f>Perustiedot!$B$2</f>
        <v>MIESTEN SM-LIIGA 2021 - 2022</v>
      </c>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ht="15.75" x14ac:dyDescent="0.25">
      <c r="A126" s="8" t="s">
        <v>44</v>
      </c>
      <c r="B126"/>
      <c r="C126"/>
      <c r="D126"/>
      <c r="E126"/>
      <c r="F126"/>
      <c r="G126"/>
      <c r="H126" s="6"/>
      <c r="I126"/>
      <c r="J126"/>
      <c r="K126"/>
      <c r="L126"/>
      <c r="M126"/>
      <c r="N126" s="6"/>
      <c r="O126"/>
      <c r="P126"/>
      <c r="Q126"/>
      <c r="R126"/>
      <c r="S126"/>
    </row>
    <row r="127" spans="1:19" x14ac:dyDescent="0.2">
      <c r="A127"/>
      <c r="B127"/>
      <c r="C127"/>
      <c r="D127"/>
      <c r="E127"/>
      <c r="F127"/>
      <c r="G127"/>
      <c r="H127"/>
      <c r="I127"/>
      <c r="J127"/>
      <c r="K127"/>
      <c r="L127"/>
      <c r="M127"/>
      <c r="N127"/>
      <c r="O127"/>
      <c r="P127"/>
      <c r="Q127"/>
      <c r="R127"/>
      <c r="S127"/>
    </row>
    <row r="128" spans="1:19" ht="15.75" x14ac:dyDescent="0.25">
      <c r="A128" s="8" t="s">
        <v>49</v>
      </c>
      <c r="B128"/>
      <c r="C128"/>
      <c r="D128" s="52">
        <v>44639</v>
      </c>
      <c r="E128"/>
      <c r="F128"/>
      <c r="G128" t="s">
        <v>174</v>
      </c>
      <c r="H128" s="6"/>
      <c r="I128"/>
      <c r="J128"/>
      <c r="K128"/>
      <c r="L128"/>
      <c r="M128"/>
      <c r="N128" s="6"/>
      <c r="O128"/>
      <c r="P128"/>
      <c r="Q128"/>
      <c r="R128"/>
      <c r="S128"/>
    </row>
    <row r="130" spans="1:19" s="40" customFormat="1" x14ac:dyDescent="0.2">
      <c r="A130" s="37" t="s">
        <v>42</v>
      </c>
      <c r="B130" s="38">
        <v>1</v>
      </c>
      <c r="C130" s="39" t="s">
        <v>43</v>
      </c>
      <c r="D130" s="38">
        <v>2</v>
      </c>
      <c r="E130" s="38">
        <v>3</v>
      </c>
      <c r="F130" s="39" t="s">
        <v>43</v>
      </c>
      <c r="G130" s="38">
        <v>4</v>
      </c>
      <c r="H130" s="38">
        <v>5</v>
      </c>
      <c r="I130" s="39" t="s">
        <v>43</v>
      </c>
      <c r="J130" s="38">
        <v>6</v>
      </c>
      <c r="K130" s="38">
        <v>7</v>
      </c>
      <c r="L130" s="39" t="s">
        <v>43</v>
      </c>
      <c r="M130" s="38">
        <v>8</v>
      </c>
      <c r="N130" s="38">
        <v>9</v>
      </c>
      <c r="O130" s="39" t="s">
        <v>43</v>
      </c>
      <c r="P130" s="38">
        <v>10</v>
      </c>
      <c r="Q130" s="38">
        <v>11</v>
      </c>
      <c r="R130" s="39" t="s">
        <v>43</v>
      </c>
      <c r="S130" s="38">
        <v>12</v>
      </c>
    </row>
    <row r="131" spans="1:19" s="26" customFormat="1" ht="15" x14ac:dyDescent="0.2">
      <c r="A131" s="53">
        <v>1</v>
      </c>
      <c r="B131" s="54" t="str">
        <f>D142</f>
        <v>TPS</v>
      </c>
      <c r="C131" s="55" t="s">
        <v>43</v>
      </c>
      <c r="D131" s="56" t="str">
        <f>D139</f>
        <v>GH</v>
      </c>
      <c r="E131" s="54" t="str">
        <f>D143</f>
        <v>GB</v>
      </c>
      <c r="F131" s="55" t="s">
        <v>43</v>
      </c>
      <c r="G131" s="56" t="str">
        <f>D146</f>
        <v>BcStory</v>
      </c>
      <c r="H131" s="54" t="str">
        <f>D149</f>
        <v>Mistral</v>
      </c>
      <c r="I131" s="55" t="s">
        <v>43</v>
      </c>
      <c r="J131" s="56" t="str">
        <f>D138</f>
        <v>AllStars</v>
      </c>
      <c r="K131" s="54" t="str">
        <f>D145</f>
        <v>TKK</v>
      </c>
      <c r="L131" s="55" t="s">
        <v>43</v>
      </c>
      <c r="M131" s="56" t="str">
        <f>D141</f>
        <v>Bay</v>
      </c>
      <c r="N131" s="54" t="str">
        <f>D144</f>
        <v>Mainarit</v>
      </c>
      <c r="O131" s="55" t="s">
        <v>43</v>
      </c>
      <c r="P131" s="56" t="str">
        <f>D140</f>
        <v>Patteri</v>
      </c>
      <c r="Q131" s="54" t="str">
        <f>D148</f>
        <v>WRB</v>
      </c>
      <c r="R131" s="55" t="s">
        <v>43</v>
      </c>
      <c r="S131" s="56" t="str">
        <f>D147</f>
        <v>RäMe</v>
      </c>
    </row>
    <row r="132" spans="1:19" s="26" customFormat="1" ht="15" x14ac:dyDescent="0.2">
      <c r="A132" s="53">
        <v>2</v>
      </c>
      <c r="B132" s="54" t="str">
        <f>D149</f>
        <v>Mistral</v>
      </c>
      <c r="C132" s="55" t="s">
        <v>43</v>
      </c>
      <c r="D132" s="56" t="str">
        <f>D143</f>
        <v>GB</v>
      </c>
      <c r="E132" s="54" t="str">
        <f>D141</f>
        <v>Bay</v>
      </c>
      <c r="F132" s="55" t="s">
        <v>43</v>
      </c>
      <c r="G132" s="56" t="str">
        <f>D138</f>
        <v>AllStars</v>
      </c>
      <c r="H132" s="54" t="str">
        <f>D142</f>
        <v>TPS</v>
      </c>
      <c r="I132" s="55" t="s">
        <v>43</v>
      </c>
      <c r="J132" s="56" t="str">
        <f>D148</f>
        <v>WRB</v>
      </c>
      <c r="K132" s="54" t="str">
        <f>D140</f>
        <v>Patteri</v>
      </c>
      <c r="L132" s="55" t="s">
        <v>43</v>
      </c>
      <c r="M132" s="56" t="str">
        <f>D147</f>
        <v>RäMe</v>
      </c>
      <c r="N132" s="54" t="str">
        <f>D145</f>
        <v>TKK</v>
      </c>
      <c r="O132" s="55" t="s">
        <v>43</v>
      </c>
      <c r="P132" s="56" t="str">
        <f>D146</f>
        <v>BcStory</v>
      </c>
      <c r="Q132" s="54" t="str">
        <f>D139</f>
        <v>GH</v>
      </c>
      <c r="R132" s="55" t="s">
        <v>43</v>
      </c>
      <c r="S132" s="56" t="str">
        <f>D144</f>
        <v>Mainarit</v>
      </c>
    </row>
    <row r="133" spans="1:19" s="26" customFormat="1" ht="15" x14ac:dyDescent="0.2">
      <c r="A133" s="53">
        <v>3</v>
      </c>
      <c r="B133" s="54" t="str">
        <f>D144</f>
        <v>Mainarit</v>
      </c>
      <c r="C133" s="55" t="s">
        <v>43</v>
      </c>
      <c r="D133" s="56" t="str">
        <f>D147</f>
        <v>RäMe</v>
      </c>
      <c r="E133" s="54" t="str">
        <f>D145</f>
        <v>TKK</v>
      </c>
      <c r="F133" s="55" t="s">
        <v>43</v>
      </c>
      <c r="G133" s="56" t="str">
        <f>D149</f>
        <v>Mistral</v>
      </c>
      <c r="H133" s="54" t="str">
        <f>D141</f>
        <v>Bay</v>
      </c>
      <c r="I133" s="55" t="s">
        <v>43</v>
      </c>
      <c r="J133" s="56" t="str">
        <f>D146</f>
        <v>BcStory</v>
      </c>
      <c r="K133" s="54" t="str">
        <f>D143</f>
        <v>GB</v>
      </c>
      <c r="L133" s="55" t="s">
        <v>43</v>
      </c>
      <c r="M133" s="56" t="str">
        <f>D138</f>
        <v>AllStars</v>
      </c>
      <c r="N133" s="54" t="str">
        <f>D139</f>
        <v>GH</v>
      </c>
      <c r="O133" s="55" t="s">
        <v>43</v>
      </c>
      <c r="P133" s="56" t="str">
        <f>D148</f>
        <v>WRB</v>
      </c>
      <c r="Q133" s="54" t="str">
        <f>D140</f>
        <v>Patteri</v>
      </c>
      <c r="R133" s="55" t="s">
        <v>43</v>
      </c>
      <c r="S133" s="56" t="str">
        <f>D142</f>
        <v>TPS</v>
      </c>
    </row>
    <row r="134" spans="1:19" s="26" customFormat="1" ht="15" x14ac:dyDescent="0.2">
      <c r="A134" s="53">
        <v>4</v>
      </c>
      <c r="B134" s="57" t="str">
        <f>D145</f>
        <v>TKK</v>
      </c>
      <c r="C134" s="58" t="s">
        <v>43</v>
      </c>
      <c r="D134" s="59" t="str">
        <f>D138</f>
        <v>AllStars</v>
      </c>
      <c r="E134" s="57" t="str">
        <f>D144</f>
        <v>Mainarit</v>
      </c>
      <c r="F134" s="58" t="s">
        <v>43</v>
      </c>
      <c r="G134" s="59" t="str">
        <f>D148</f>
        <v>WRB</v>
      </c>
      <c r="H134" s="57" t="str">
        <f>D139</f>
        <v>GH</v>
      </c>
      <c r="I134" s="58" t="s">
        <v>43</v>
      </c>
      <c r="J134" s="59" t="str">
        <f>D140</f>
        <v>Patteri</v>
      </c>
      <c r="K134" s="57" t="str">
        <f>D149</f>
        <v>Mistral</v>
      </c>
      <c r="L134" s="58" t="s">
        <v>43</v>
      </c>
      <c r="M134" s="59" t="str">
        <f>D146</f>
        <v>BcStory</v>
      </c>
      <c r="N134" s="57" t="str">
        <f>D147</f>
        <v>RäMe</v>
      </c>
      <c r="O134" s="58" t="s">
        <v>43</v>
      </c>
      <c r="P134" s="59" t="str">
        <f>D142</f>
        <v>TPS</v>
      </c>
      <c r="Q134" s="57" t="str">
        <f>D141</f>
        <v>Bay</v>
      </c>
      <c r="R134" s="58" t="s">
        <v>43</v>
      </c>
      <c r="S134" s="59" t="str">
        <f>D143</f>
        <v>GB</v>
      </c>
    </row>
    <row r="135" spans="1:19" s="26" customFormat="1" ht="15" x14ac:dyDescent="0.2">
      <c r="A135" s="53">
        <v>5</v>
      </c>
      <c r="B135" s="54" t="str">
        <f>D140</f>
        <v>Patteri</v>
      </c>
      <c r="C135" s="55" t="s">
        <v>43</v>
      </c>
      <c r="D135" s="56" t="str">
        <f>D148</f>
        <v>WRB</v>
      </c>
      <c r="E135" s="54" t="str">
        <f>D139</f>
        <v>GH</v>
      </c>
      <c r="F135" s="55" t="s">
        <v>43</v>
      </c>
      <c r="G135" s="56" t="str">
        <f>D147</f>
        <v>RäMe</v>
      </c>
      <c r="H135" s="54" t="str">
        <f>D143</f>
        <v>GB</v>
      </c>
      <c r="I135" s="55" t="s">
        <v>43</v>
      </c>
      <c r="J135" s="56" t="str">
        <f>D145</f>
        <v>TKK</v>
      </c>
      <c r="K135" s="54" t="str">
        <f>D142</f>
        <v>TPS</v>
      </c>
      <c r="L135" s="55" t="s">
        <v>43</v>
      </c>
      <c r="M135" s="56" t="str">
        <f>D144</f>
        <v>Mainarit</v>
      </c>
      <c r="N135" s="54" t="str">
        <f>D141</f>
        <v>Bay</v>
      </c>
      <c r="O135" s="55" t="s">
        <v>43</v>
      </c>
      <c r="P135" s="56" t="str">
        <f>D149</f>
        <v>Mistral</v>
      </c>
      <c r="Q135" s="54" t="str">
        <f>D138</f>
        <v>AllStars</v>
      </c>
      <c r="R135" s="55" t="s">
        <v>43</v>
      </c>
      <c r="S135" s="56" t="str">
        <f>D146</f>
        <v>BcStory</v>
      </c>
    </row>
    <row r="136" spans="1:19" s="26" customFormat="1" ht="15" x14ac:dyDescent="0.2">
      <c r="A136" s="53">
        <v>6</v>
      </c>
      <c r="B136" s="54" t="str">
        <f>D146</f>
        <v>BcStory</v>
      </c>
      <c r="C136" s="55" t="s">
        <v>43</v>
      </c>
      <c r="D136" s="56" t="str">
        <f>D142</f>
        <v>TPS</v>
      </c>
      <c r="E136" s="54" t="str">
        <f>D140</f>
        <v>Patteri</v>
      </c>
      <c r="F136" s="55" t="s">
        <v>43</v>
      </c>
      <c r="G136" s="56" t="str">
        <f>D145</f>
        <v>TKK</v>
      </c>
      <c r="H136" s="54" t="str">
        <f>D144</f>
        <v>Mainarit</v>
      </c>
      <c r="I136" s="55" t="s">
        <v>43</v>
      </c>
      <c r="J136" s="56" t="str">
        <f>D141</f>
        <v>Bay</v>
      </c>
      <c r="K136" s="54" t="str">
        <f>D147</f>
        <v>RäMe</v>
      </c>
      <c r="L136" s="55" t="s">
        <v>43</v>
      </c>
      <c r="M136" s="56" t="str">
        <f>D143</f>
        <v>GB</v>
      </c>
      <c r="N136" s="54" t="str">
        <f>D148</f>
        <v>WRB</v>
      </c>
      <c r="O136" s="55" t="s">
        <v>43</v>
      </c>
      <c r="P136" s="56" t="str">
        <f>D138</f>
        <v>AllStars</v>
      </c>
      <c r="Q136" s="54" t="str">
        <f>D149</f>
        <v>Mistral</v>
      </c>
      <c r="R136" s="55" t="s">
        <v>43</v>
      </c>
      <c r="S136" s="56" t="str">
        <f>D139</f>
        <v>GH</v>
      </c>
    </row>
    <row r="137" spans="1:19" s="26" customFormat="1" ht="15" x14ac:dyDescent="0.2">
      <c r="A137" s="53"/>
      <c r="B137" s="60"/>
      <c r="C137" s="61"/>
      <c r="D137" s="62"/>
      <c r="E137" s="60"/>
      <c r="F137" s="61"/>
      <c r="G137" s="62"/>
      <c r="H137" s="60"/>
      <c r="I137" s="61"/>
      <c r="J137" s="62"/>
      <c r="K137" s="60"/>
      <c r="L137" s="61"/>
      <c r="M137" s="62"/>
      <c r="N137" s="60"/>
      <c r="O137" s="61"/>
      <c r="P137" s="62"/>
      <c r="Q137" s="60"/>
      <c r="R137" s="61"/>
      <c r="S137" s="62"/>
    </row>
    <row r="138" spans="1:19" ht="15" x14ac:dyDescent="0.2">
      <c r="A138" s="17"/>
      <c r="B138" s="17">
        <v>1</v>
      </c>
      <c r="D138" s="16" t="str">
        <f>Perustiedot!$A$8</f>
        <v>AllStars</v>
      </c>
      <c r="E138" s="16"/>
      <c r="F138" s="16"/>
      <c r="H138" s="62"/>
      <c r="I138" s="62"/>
      <c r="J138" s="62"/>
      <c r="K138" s="62"/>
      <c r="L138" s="62"/>
      <c r="M138" s="62"/>
      <c r="N138" s="62"/>
      <c r="O138" s="62"/>
      <c r="P138" s="62"/>
      <c r="Q138" s="62"/>
      <c r="R138" s="62"/>
      <c r="S138" s="62"/>
    </row>
    <row r="139" spans="1:19" x14ac:dyDescent="0.2">
      <c r="A139" s="17"/>
      <c r="B139" s="17">
        <v>2</v>
      </c>
      <c r="D139" s="16" t="str">
        <f>Perustiedot!$A$13</f>
        <v>GH</v>
      </c>
      <c r="E139" s="16"/>
      <c r="F139" s="16"/>
      <c r="H139" s="16"/>
      <c r="I139" s="16"/>
      <c r="K139" s="16"/>
      <c r="L139" s="16"/>
      <c r="N139" s="16"/>
      <c r="O139" s="16"/>
      <c r="Q139" s="16"/>
      <c r="R139" s="16"/>
    </row>
    <row r="140" spans="1:19" x14ac:dyDescent="0.2">
      <c r="A140" s="17"/>
      <c r="B140" s="17">
        <v>3</v>
      </c>
      <c r="D140" s="16" t="str">
        <f>Perustiedot!$A$10</f>
        <v>Patteri</v>
      </c>
      <c r="E140" s="16"/>
      <c r="F140" s="16"/>
      <c r="H140" s="16"/>
      <c r="I140" s="16"/>
      <c r="K140" s="16"/>
      <c r="L140" s="16"/>
      <c r="N140" s="16"/>
      <c r="O140" s="16"/>
      <c r="Q140" s="16"/>
      <c r="R140" s="16"/>
    </row>
    <row r="141" spans="1:19" x14ac:dyDescent="0.2">
      <c r="A141" s="17"/>
      <c r="B141" s="17">
        <v>4</v>
      </c>
      <c r="D141" s="16" t="str">
        <f>Perustiedot!$A$11</f>
        <v>Bay</v>
      </c>
      <c r="E141" s="16"/>
      <c r="F141" s="16"/>
      <c r="H141" s="16"/>
      <c r="I141" s="16"/>
      <c r="K141" s="16"/>
      <c r="L141" s="16"/>
      <c r="N141" s="16"/>
      <c r="O141" s="16"/>
      <c r="Q141" s="16"/>
      <c r="R141" s="16"/>
    </row>
    <row r="142" spans="1:19" x14ac:dyDescent="0.2">
      <c r="A142" s="17"/>
      <c r="B142" s="17">
        <v>5</v>
      </c>
      <c r="D142" s="16" t="str">
        <f>Perustiedot!$A$12</f>
        <v>TPS</v>
      </c>
      <c r="E142" s="16"/>
      <c r="F142" s="16"/>
      <c r="H142" s="16"/>
      <c r="I142" s="16"/>
      <c r="K142" s="16"/>
      <c r="L142" s="16"/>
      <c r="N142" s="16"/>
      <c r="O142" s="16"/>
      <c r="Q142" s="16"/>
      <c r="R142" s="16"/>
    </row>
    <row r="143" spans="1:19" x14ac:dyDescent="0.2">
      <c r="A143" s="17"/>
      <c r="B143" s="17">
        <v>6</v>
      </c>
      <c r="D143" s="16" t="str">
        <f>Perustiedot!$A$9</f>
        <v>GB</v>
      </c>
      <c r="E143" s="16"/>
      <c r="F143" s="16"/>
      <c r="H143" s="16"/>
      <c r="I143" s="16"/>
      <c r="K143" s="16"/>
      <c r="L143" s="16"/>
      <c r="N143" s="16"/>
      <c r="O143" s="16"/>
      <c r="Q143" s="16"/>
      <c r="R143" s="16"/>
    </row>
    <row r="144" spans="1:19" x14ac:dyDescent="0.2">
      <c r="A144" s="17"/>
      <c r="B144" s="17">
        <v>7</v>
      </c>
      <c r="D144" s="16" t="str">
        <f>Perustiedot!$A$14</f>
        <v>Mainarit</v>
      </c>
      <c r="E144" s="16"/>
      <c r="F144" s="16"/>
      <c r="H144" s="16"/>
      <c r="I144" s="16"/>
      <c r="K144" s="16"/>
      <c r="L144" s="16"/>
      <c r="N144" s="16"/>
      <c r="O144" s="16"/>
      <c r="Q144" s="16"/>
      <c r="R144" s="16"/>
    </row>
    <row r="145" spans="1:19" ht="15" x14ac:dyDescent="0.2">
      <c r="A145" s="17"/>
      <c r="B145" s="17">
        <v>8</v>
      </c>
      <c r="D145" s="16" t="str">
        <f>Perustiedot!$A$15</f>
        <v>TKK</v>
      </c>
      <c r="E145" s="16"/>
      <c r="F145" s="62"/>
      <c r="G145" s="62"/>
      <c r="H145" s="16"/>
      <c r="I145" s="16"/>
      <c r="N145" s="16"/>
      <c r="O145" s="16"/>
    </row>
    <row r="146" spans="1:19" ht="15" x14ac:dyDescent="0.2">
      <c r="A146" s="17"/>
      <c r="B146" s="17">
        <v>9</v>
      </c>
      <c r="D146" s="16" t="str">
        <f>Perustiedot!$A$16</f>
        <v>BcStory</v>
      </c>
      <c r="E146" s="16"/>
      <c r="F146" s="62"/>
      <c r="G146" s="62"/>
      <c r="H146" s="16"/>
      <c r="I146" s="16"/>
      <c r="N146" s="16"/>
      <c r="O146" s="16"/>
    </row>
    <row r="147" spans="1:19" ht="15" x14ac:dyDescent="0.2">
      <c r="A147" s="17"/>
      <c r="B147" s="17">
        <v>10</v>
      </c>
      <c r="D147" s="16" t="str">
        <f>Perustiedot!$A$5</f>
        <v>RäMe</v>
      </c>
      <c r="E147" s="16"/>
      <c r="F147" s="62"/>
      <c r="G147" s="62"/>
      <c r="H147" s="16"/>
      <c r="I147" s="16"/>
      <c r="N147" s="16"/>
      <c r="O147" s="16"/>
    </row>
    <row r="148" spans="1:19" ht="15" x14ac:dyDescent="0.2">
      <c r="A148" s="17"/>
      <c r="B148" s="17">
        <v>11</v>
      </c>
      <c r="D148" s="16" t="str">
        <f>Perustiedot!$A$6</f>
        <v>WRB</v>
      </c>
      <c r="E148" s="16"/>
      <c r="F148" s="62"/>
      <c r="G148" s="62"/>
      <c r="H148" s="16"/>
      <c r="I148" s="16"/>
      <c r="N148" s="16"/>
      <c r="O148" s="16"/>
    </row>
    <row r="149" spans="1:19" ht="15" x14ac:dyDescent="0.2">
      <c r="A149" s="17"/>
      <c r="B149" s="17">
        <v>12</v>
      </c>
      <c r="D149" s="16" t="str">
        <f>Perustiedot!$A$7</f>
        <v>Mistral</v>
      </c>
      <c r="E149" s="16"/>
      <c r="F149" s="62"/>
      <c r="G149" s="62"/>
      <c r="H149" s="16"/>
      <c r="I149" s="16"/>
      <c r="N149" s="16"/>
      <c r="O149" s="16"/>
    </row>
    <row r="150" spans="1:19" ht="15" x14ac:dyDescent="0.2">
      <c r="A150" s="17"/>
      <c r="F150" s="62"/>
      <c r="G150" s="62"/>
      <c r="H150" s="16"/>
      <c r="I150" s="16"/>
      <c r="N150" s="16"/>
      <c r="O150" s="16"/>
    </row>
    <row r="153" spans="1:19" ht="18.75" x14ac:dyDescent="0.3">
      <c r="A153" s="9" t="str">
        <f>Perustiedot!$B$1</f>
        <v>SUOMEN KEILAILULIITTO</v>
      </c>
      <c r="B153"/>
      <c r="C153"/>
      <c r="D153"/>
      <c r="E153"/>
      <c r="F153"/>
      <c r="G153"/>
      <c r="H153"/>
      <c r="I153"/>
      <c r="J153"/>
      <c r="K153"/>
      <c r="L153"/>
      <c r="M153"/>
      <c r="N153"/>
      <c r="O153"/>
      <c r="P153"/>
      <c r="Q153"/>
      <c r="R153"/>
      <c r="S153"/>
    </row>
    <row r="154" spans="1:19" ht="15" x14ac:dyDescent="0.25">
      <c r="A154" s="1"/>
      <c r="B154"/>
      <c r="C154"/>
      <c r="D154"/>
      <c r="E154"/>
      <c r="F154"/>
      <c r="G154"/>
      <c r="H154"/>
      <c r="I154"/>
      <c r="J154"/>
      <c r="K154"/>
      <c r="L154"/>
      <c r="M154"/>
      <c r="N154"/>
      <c r="O154"/>
      <c r="P154"/>
      <c r="Q154"/>
      <c r="R154"/>
      <c r="S154"/>
    </row>
    <row r="155" spans="1:19" ht="15.75" x14ac:dyDescent="0.25">
      <c r="A155" s="8" t="str">
        <f>Perustiedot!$B$2</f>
        <v>MIESTEN SM-LIIGA 2021 - 2022</v>
      </c>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ht="15.75" x14ac:dyDescent="0.25">
      <c r="A157" s="8" t="s">
        <v>44</v>
      </c>
      <c r="B157"/>
      <c r="C157"/>
      <c r="D157"/>
      <c r="E157"/>
      <c r="F157"/>
      <c r="G157"/>
      <c r="H157" s="6"/>
      <c r="I157"/>
      <c r="J157"/>
      <c r="K157"/>
      <c r="L157"/>
      <c r="M157"/>
      <c r="N157" s="6"/>
      <c r="O157"/>
      <c r="P157"/>
      <c r="Q157"/>
      <c r="R157"/>
      <c r="S157"/>
    </row>
    <row r="158" spans="1:19" x14ac:dyDescent="0.2">
      <c r="A158"/>
      <c r="B158"/>
      <c r="C158"/>
      <c r="D158"/>
      <c r="E158"/>
      <c r="F158"/>
      <c r="G158"/>
      <c r="H158"/>
      <c r="I158"/>
      <c r="J158"/>
      <c r="K158"/>
      <c r="L158"/>
      <c r="M158"/>
      <c r="N158"/>
      <c r="O158"/>
      <c r="P158"/>
      <c r="Q158"/>
      <c r="R158"/>
      <c r="S158"/>
    </row>
    <row r="159" spans="1:19" ht="15.75" x14ac:dyDescent="0.25">
      <c r="A159" s="8" t="s">
        <v>50</v>
      </c>
      <c r="B159"/>
      <c r="C159"/>
      <c r="D159" s="52">
        <v>44640</v>
      </c>
      <c r="E159"/>
      <c r="F159"/>
      <c r="G159" t="s">
        <v>174</v>
      </c>
      <c r="H159" s="6"/>
      <c r="I159"/>
      <c r="J159"/>
      <c r="K159"/>
      <c r="L159"/>
      <c r="M159"/>
      <c r="N159" s="6"/>
      <c r="O159"/>
      <c r="P159"/>
      <c r="Q159"/>
      <c r="R159"/>
      <c r="S159"/>
    </row>
    <row r="161" spans="1:19" s="40" customFormat="1" x14ac:dyDescent="0.2">
      <c r="A161" s="37" t="s">
        <v>42</v>
      </c>
      <c r="B161" s="38">
        <v>1</v>
      </c>
      <c r="C161" s="39" t="s">
        <v>43</v>
      </c>
      <c r="D161" s="38">
        <v>2</v>
      </c>
      <c r="E161" s="38">
        <v>3</v>
      </c>
      <c r="F161" s="39" t="s">
        <v>43</v>
      </c>
      <c r="G161" s="38">
        <v>4</v>
      </c>
      <c r="H161" s="38">
        <v>5</v>
      </c>
      <c r="I161" s="39" t="s">
        <v>43</v>
      </c>
      <c r="J161" s="38">
        <v>6</v>
      </c>
      <c r="K161" s="38">
        <v>7</v>
      </c>
      <c r="L161" s="39" t="s">
        <v>43</v>
      </c>
      <c r="M161" s="38">
        <v>8</v>
      </c>
      <c r="N161" s="38">
        <v>9</v>
      </c>
      <c r="O161" s="39" t="s">
        <v>43</v>
      </c>
      <c r="P161" s="38">
        <v>10</v>
      </c>
      <c r="Q161" s="38">
        <v>11</v>
      </c>
      <c r="R161" s="39" t="s">
        <v>43</v>
      </c>
      <c r="S161" s="38">
        <v>12</v>
      </c>
    </row>
    <row r="162" spans="1:19" s="26" customFormat="1" ht="15" x14ac:dyDescent="0.2">
      <c r="A162" s="53">
        <v>1</v>
      </c>
      <c r="B162" s="54" t="str">
        <f>D169</f>
        <v>GH</v>
      </c>
      <c r="C162" s="55" t="s">
        <v>43</v>
      </c>
      <c r="D162" s="56" t="str">
        <f>D171</f>
        <v>Bay</v>
      </c>
      <c r="E162" s="54" t="str">
        <f>D168</f>
        <v>AllStars</v>
      </c>
      <c r="F162" s="55" t="s">
        <v>43</v>
      </c>
      <c r="G162" s="56" t="str">
        <f>D172</f>
        <v>TPS</v>
      </c>
      <c r="H162" s="54" t="str">
        <f>D177</f>
        <v>RäMe</v>
      </c>
      <c r="I162" s="55" t="s">
        <v>43</v>
      </c>
      <c r="J162" s="56" t="str">
        <f>D179</f>
        <v>Mistral</v>
      </c>
      <c r="K162" s="54" t="str">
        <f>D178</f>
        <v>WRB</v>
      </c>
      <c r="L162" s="55" t="s">
        <v>43</v>
      </c>
      <c r="M162" s="56" t="str">
        <f>D175</f>
        <v>TKK</v>
      </c>
      <c r="N162" s="54" t="str">
        <f>D176</f>
        <v>BcStory</v>
      </c>
      <c r="O162" s="55" t="s">
        <v>43</v>
      </c>
      <c r="P162" s="56" t="str">
        <f>D174</f>
        <v>Mainarit</v>
      </c>
      <c r="Q162" s="54" t="str">
        <f>D173</f>
        <v>GB</v>
      </c>
      <c r="R162" s="55" t="s">
        <v>43</v>
      </c>
      <c r="S162" s="56" t="str">
        <f>D170</f>
        <v>Patteri</v>
      </c>
    </row>
    <row r="163" spans="1:19" s="26" customFormat="1" ht="15" x14ac:dyDescent="0.2">
      <c r="A163" s="53">
        <v>2</v>
      </c>
      <c r="B163" s="54" t="str">
        <f>D168</f>
        <v>AllStars</v>
      </c>
      <c r="C163" s="55" t="s">
        <v>43</v>
      </c>
      <c r="D163" s="56" t="str">
        <f>D170</f>
        <v>Patteri</v>
      </c>
      <c r="E163" s="54" t="str">
        <f>D176</f>
        <v>BcStory</v>
      </c>
      <c r="F163" s="55" t="s">
        <v>43</v>
      </c>
      <c r="G163" s="56" t="str">
        <f>D169</f>
        <v>GH</v>
      </c>
      <c r="H163" s="54" t="str">
        <f>D178</f>
        <v>WRB</v>
      </c>
      <c r="I163" s="55" t="s">
        <v>43</v>
      </c>
      <c r="J163" s="56" t="str">
        <f>D173</f>
        <v>GB</v>
      </c>
      <c r="K163" s="54" t="str">
        <f>D174</f>
        <v>Mainarit</v>
      </c>
      <c r="L163" s="55" t="s">
        <v>43</v>
      </c>
      <c r="M163" s="56" t="str">
        <f>D179</f>
        <v>Mistral</v>
      </c>
      <c r="N163" s="54" t="str">
        <f>D172</f>
        <v>TPS</v>
      </c>
      <c r="O163" s="55" t="s">
        <v>43</v>
      </c>
      <c r="P163" s="56" t="str">
        <f>D175</f>
        <v>TKK</v>
      </c>
      <c r="Q163" s="54" t="str">
        <f>D177</f>
        <v>RäMe</v>
      </c>
      <c r="R163" s="55" t="s">
        <v>43</v>
      </c>
      <c r="S163" s="56" t="str">
        <f>D171</f>
        <v>Bay</v>
      </c>
    </row>
    <row r="164" spans="1:19" s="26" customFormat="1" ht="15" x14ac:dyDescent="0.2">
      <c r="A164" s="53">
        <v>3</v>
      </c>
      <c r="B164" s="54" t="str">
        <f>D173</f>
        <v>GB</v>
      </c>
      <c r="C164" s="55" t="s">
        <v>43</v>
      </c>
      <c r="D164" s="56" t="str">
        <f>D174</f>
        <v>Mainarit</v>
      </c>
      <c r="E164" s="54" t="str">
        <f>D178</f>
        <v>WRB</v>
      </c>
      <c r="F164" s="55" t="s">
        <v>43</v>
      </c>
      <c r="G164" s="56" t="str">
        <f>D171</f>
        <v>Bay</v>
      </c>
      <c r="H164" s="54" t="str">
        <f>D175</f>
        <v>TKK</v>
      </c>
      <c r="I164" s="55" t="s">
        <v>43</v>
      </c>
      <c r="J164" s="56" t="str">
        <f>D169</f>
        <v>GH</v>
      </c>
      <c r="K164" s="54" t="str">
        <f>D176</f>
        <v>BcStory</v>
      </c>
      <c r="L164" s="55" t="s">
        <v>43</v>
      </c>
      <c r="M164" s="56" t="str">
        <f>D170</f>
        <v>Patteri</v>
      </c>
      <c r="N164" s="54" t="str">
        <f>D168</f>
        <v>AllStars</v>
      </c>
      <c r="O164" s="55" t="s">
        <v>43</v>
      </c>
      <c r="P164" s="56" t="str">
        <f>D177</f>
        <v>RäMe</v>
      </c>
      <c r="Q164" s="54" t="str">
        <f>D172</f>
        <v>TPS</v>
      </c>
      <c r="R164" s="55" t="s">
        <v>43</v>
      </c>
      <c r="S164" s="56" t="str">
        <f>D179</f>
        <v>Mistral</v>
      </c>
    </row>
    <row r="165" spans="1:19" s="26" customFormat="1" ht="15" x14ac:dyDescent="0.2">
      <c r="A165" s="53">
        <v>4</v>
      </c>
      <c r="B165" s="57" t="str">
        <f>D177</f>
        <v>RäMe</v>
      </c>
      <c r="C165" s="58" t="s">
        <v>43</v>
      </c>
      <c r="D165" s="59" t="str">
        <f>D175</f>
        <v>TKK</v>
      </c>
      <c r="E165" s="57" t="str">
        <f>D179</f>
        <v>Mistral</v>
      </c>
      <c r="F165" s="58" t="s">
        <v>43</v>
      </c>
      <c r="G165" s="59" t="str">
        <f>D170</f>
        <v>Patteri</v>
      </c>
      <c r="H165" s="57" t="str">
        <f>D168</f>
        <v>AllStars</v>
      </c>
      <c r="I165" s="58" t="s">
        <v>43</v>
      </c>
      <c r="J165" s="59" t="str">
        <f>D174</f>
        <v>Mainarit</v>
      </c>
      <c r="K165" s="57" t="str">
        <f>D171</f>
        <v>Bay</v>
      </c>
      <c r="L165" s="58" t="s">
        <v>43</v>
      </c>
      <c r="M165" s="59" t="str">
        <f>D172</f>
        <v>TPS</v>
      </c>
      <c r="N165" s="57" t="str">
        <f>D173</f>
        <v>GB</v>
      </c>
      <c r="O165" s="58" t="s">
        <v>43</v>
      </c>
      <c r="P165" s="59" t="str">
        <f>D169</f>
        <v>GH</v>
      </c>
      <c r="Q165" s="57" t="str">
        <f>D176</f>
        <v>BcStory</v>
      </c>
      <c r="R165" s="58" t="s">
        <v>43</v>
      </c>
      <c r="S165" s="59" t="str">
        <f>D178</f>
        <v>WRB</v>
      </c>
    </row>
    <row r="166" spans="1:19" s="26" customFormat="1" ht="15" x14ac:dyDescent="0.2">
      <c r="A166" s="53">
        <v>5</v>
      </c>
      <c r="B166" s="54" t="str">
        <f>D178</f>
        <v>WRB</v>
      </c>
      <c r="C166" s="55" t="s">
        <v>43</v>
      </c>
      <c r="D166" s="56" t="str">
        <f>D179</f>
        <v>Mistral</v>
      </c>
      <c r="E166" s="54" t="str">
        <f>D172</f>
        <v>TPS</v>
      </c>
      <c r="F166" s="55" t="s">
        <v>43</v>
      </c>
      <c r="G166" s="56" t="str">
        <f>D173</f>
        <v>GB</v>
      </c>
      <c r="H166" s="54" t="str">
        <f>D176</f>
        <v>BcStory</v>
      </c>
      <c r="I166" s="55" t="s">
        <v>43</v>
      </c>
      <c r="J166" s="56" t="str">
        <f>D177</f>
        <v>RäMe</v>
      </c>
      <c r="K166" s="54" t="str">
        <f>D168</f>
        <v>AllStars</v>
      </c>
      <c r="L166" s="55" t="s">
        <v>43</v>
      </c>
      <c r="M166" s="56" t="str">
        <f>D169</f>
        <v>GH</v>
      </c>
      <c r="N166" s="54" t="str">
        <f>D170</f>
        <v>Patteri</v>
      </c>
      <c r="O166" s="55" t="s">
        <v>43</v>
      </c>
      <c r="P166" s="56" t="str">
        <f>D171</f>
        <v>Bay</v>
      </c>
      <c r="Q166" s="54" t="str">
        <f>D174</f>
        <v>Mainarit</v>
      </c>
      <c r="R166" s="55" t="s">
        <v>43</v>
      </c>
      <c r="S166" s="56" t="str">
        <f>D175</f>
        <v>TKK</v>
      </c>
    </row>
    <row r="167" spans="1:19" x14ac:dyDescent="0.2">
      <c r="A167" s="63" t="s">
        <v>41</v>
      </c>
      <c r="B167"/>
      <c r="C167" s="16"/>
      <c r="D167" s="17"/>
      <c r="E167" s="63"/>
      <c r="F167" s="16"/>
      <c r="G167" s="17"/>
      <c r="H167" s="63"/>
      <c r="I167" s="16"/>
      <c r="J167" s="17"/>
      <c r="K167" s="63"/>
      <c r="L167" s="16"/>
      <c r="M167"/>
      <c r="N167" s="63"/>
      <c r="O167" s="16"/>
      <c r="P167" s="17"/>
      <c r="Q167" s="63"/>
      <c r="R167" s="16"/>
      <c r="S167"/>
    </row>
    <row r="168" spans="1:19" ht="15" x14ac:dyDescent="0.2">
      <c r="A168" s="17"/>
      <c r="B168" s="17">
        <v>1</v>
      </c>
      <c r="D168" s="16" t="str">
        <f>Perustiedot!$A$8</f>
        <v>AllStars</v>
      </c>
      <c r="E168" s="16"/>
      <c r="F168" s="16"/>
      <c r="H168" s="62"/>
      <c r="I168" s="62"/>
      <c r="J168" s="62"/>
      <c r="K168" s="62"/>
      <c r="L168" s="62"/>
      <c r="M168" s="62"/>
      <c r="N168" s="62"/>
      <c r="O168" s="62"/>
      <c r="P168" s="62"/>
      <c r="Q168" s="62"/>
      <c r="R168" s="62"/>
      <c r="S168" s="62"/>
    </row>
    <row r="169" spans="1:19" x14ac:dyDescent="0.2">
      <c r="A169" s="17"/>
      <c r="B169" s="17">
        <v>2</v>
      </c>
      <c r="D169" s="16" t="str">
        <f>Perustiedot!$A$13</f>
        <v>GH</v>
      </c>
      <c r="F169" s="16"/>
      <c r="H169" s="16"/>
      <c r="I169" s="16"/>
      <c r="K169" s="16"/>
      <c r="L169" s="16"/>
      <c r="N169" s="16"/>
      <c r="O169" s="16"/>
      <c r="Q169" s="16"/>
      <c r="R169" s="16"/>
    </row>
    <row r="170" spans="1:19" x14ac:dyDescent="0.2">
      <c r="A170" s="17"/>
      <c r="B170" s="17">
        <v>3</v>
      </c>
      <c r="D170" s="16" t="str">
        <f>Perustiedot!$A$10</f>
        <v>Patteri</v>
      </c>
      <c r="F170" s="16"/>
      <c r="H170" s="16"/>
      <c r="I170" s="16"/>
      <c r="K170" s="16"/>
      <c r="L170" s="16"/>
      <c r="N170" s="16"/>
      <c r="O170" s="16"/>
      <c r="Q170" s="16"/>
      <c r="R170" s="16"/>
    </row>
    <row r="171" spans="1:19" x14ac:dyDescent="0.2">
      <c r="A171" s="17"/>
      <c r="B171" s="17">
        <v>4</v>
      </c>
      <c r="D171" s="16" t="str">
        <f>Perustiedot!$A$11</f>
        <v>Bay</v>
      </c>
      <c r="F171" s="16"/>
      <c r="H171" s="16"/>
      <c r="I171" s="16"/>
      <c r="K171" s="16"/>
      <c r="L171" s="16"/>
      <c r="N171" s="16"/>
      <c r="O171" s="16"/>
      <c r="Q171" s="16"/>
      <c r="R171" s="16"/>
    </row>
    <row r="172" spans="1:19" x14ac:dyDescent="0.2">
      <c r="A172" s="17"/>
      <c r="B172" s="17">
        <v>5</v>
      </c>
      <c r="D172" s="16" t="str">
        <f>Perustiedot!$A$12</f>
        <v>TPS</v>
      </c>
      <c r="F172" s="16"/>
      <c r="H172" s="16"/>
      <c r="I172" s="16"/>
      <c r="K172" s="16"/>
      <c r="L172" s="16"/>
      <c r="N172" s="16"/>
      <c r="O172" s="16"/>
      <c r="Q172" s="16"/>
      <c r="R172" s="16"/>
    </row>
    <row r="173" spans="1:19" x14ac:dyDescent="0.2">
      <c r="A173" s="17"/>
      <c r="B173" s="17">
        <v>6</v>
      </c>
      <c r="D173" s="16" t="str">
        <f>Perustiedot!$A$9</f>
        <v>GB</v>
      </c>
      <c r="F173" s="16"/>
      <c r="H173" s="16"/>
      <c r="I173" s="16"/>
      <c r="K173" s="16"/>
      <c r="L173" s="16"/>
      <c r="N173" s="16"/>
      <c r="O173" s="16"/>
      <c r="Q173" s="16"/>
      <c r="R173" s="16"/>
    </row>
    <row r="174" spans="1:19" x14ac:dyDescent="0.2">
      <c r="A174" s="17"/>
      <c r="B174" s="17">
        <v>7</v>
      </c>
      <c r="D174" s="16" t="str">
        <f>Perustiedot!$A$14</f>
        <v>Mainarit</v>
      </c>
      <c r="E174" s="16"/>
      <c r="F174" s="16"/>
      <c r="H174" s="16"/>
      <c r="I174" s="16"/>
      <c r="K174" s="16"/>
      <c r="L174" s="16"/>
      <c r="N174" s="16"/>
      <c r="O174" s="16"/>
      <c r="Q174" s="16"/>
      <c r="R174" s="16"/>
    </row>
    <row r="175" spans="1:19" ht="15" x14ac:dyDescent="0.2">
      <c r="A175" s="17"/>
      <c r="B175" s="17">
        <v>8</v>
      </c>
      <c r="D175" s="16" t="str">
        <f>Perustiedot!$A$15</f>
        <v>TKK</v>
      </c>
      <c r="F175" s="62"/>
      <c r="G175" s="62"/>
      <c r="H175" s="16"/>
      <c r="I175" s="16"/>
      <c r="N175" s="16"/>
      <c r="O175" s="16"/>
    </row>
    <row r="176" spans="1:19" ht="15" x14ac:dyDescent="0.2">
      <c r="A176" s="17"/>
      <c r="B176" s="17">
        <v>9</v>
      </c>
      <c r="D176" s="16" t="str">
        <f>Perustiedot!$A$16</f>
        <v>BcStory</v>
      </c>
      <c r="F176" s="62"/>
      <c r="G176" s="62"/>
      <c r="H176" s="16"/>
      <c r="I176" s="16"/>
      <c r="N176" s="16"/>
      <c r="O176" s="16"/>
    </row>
    <row r="177" spans="1:19" ht="15" x14ac:dyDescent="0.2">
      <c r="A177" s="17"/>
      <c r="B177" s="17">
        <v>10</v>
      </c>
      <c r="D177" s="16" t="str">
        <f>Perustiedot!$A$5</f>
        <v>RäMe</v>
      </c>
      <c r="F177" s="62"/>
      <c r="G177" s="62"/>
      <c r="H177" s="16"/>
      <c r="I177" s="16"/>
      <c r="N177" s="16"/>
      <c r="O177" s="16"/>
    </row>
    <row r="178" spans="1:19" ht="15" x14ac:dyDescent="0.2">
      <c r="A178" s="17"/>
      <c r="B178" s="17">
        <v>11</v>
      </c>
      <c r="D178" s="16" t="str">
        <f>Perustiedot!$A$6</f>
        <v>WRB</v>
      </c>
      <c r="F178" s="62"/>
      <c r="G178" s="62"/>
      <c r="H178" s="16"/>
      <c r="I178" s="16"/>
      <c r="N178" s="16"/>
      <c r="O178" s="16"/>
    </row>
    <row r="179" spans="1:19" ht="15" x14ac:dyDescent="0.2">
      <c r="A179" s="17"/>
      <c r="B179" s="17">
        <v>12</v>
      </c>
      <c r="D179" s="16" t="str">
        <f>Perustiedot!$A$7</f>
        <v>Mistral</v>
      </c>
      <c r="F179" s="62"/>
      <c r="G179" s="62"/>
      <c r="H179" s="16"/>
      <c r="I179" s="16"/>
      <c r="N179" s="16"/>
      <c r="O179" s="16"/>
    </row>
    <row r="180" spans="1:19" ht="15" x14ac:dyDescent="0.2">
      <c r="A180" s="17"/>
      <c r="F180" s="62"/>
      <c r="G180" s="62"/>
      <c r="H180" s="16"/>
      <c r="I180" s="16"/>
      <c r="N180" s="16"/>
      <c r="O180" s="16"/>
    </row>
    <row r="181" spans="1:19" ht="15" x14ac:dyDescent="0.2">
      <c r="A181" s="17"/>
      <c r="F181" s="62"/>
      <c r="G181" s="62"/>
      <c r="H181" s="16"/>
      <c r="I181" s="16"/>
      <c r="N181" s="16"/>
      <c r="O181" s="16"/>
    </row>
    <row r="184" spans="1:19" ht="18.75" x14ac:dyDescent="0.3">
      <c r="A184" s="9" t="str">
        <f>Perustiedot!$B$1</f>
        <v>SUOMEN KEILAILULIITTO</v>
      </c>
      <c r="B184"/>
      <c r="C184"/>
      <c r="D184"/>
      <c r="E184"/>
      <c r="F184"/>
      <c r="G184"/>
      <c r="H184"/>
      <c r="I184"/>
      <c r="J184"/>
      <c r="K184"/>
      <c r="L184"/>
      <c r="M184"/>
      <c r="N184"/>
      <c r="O184"/>
      <c r="P184"/>
      <c r="Q184"/>
      <c r="R184"/>
      <c r="S184"/>
    </row>
    <row r="185" spans="1:19" ht="15" x14ac:dyDescent="0.25">
      <c r="A185" s="1"/>
      <c r="B185"/>
      <c r="C185"/>
      <c r="D185"/>
      <c r="E185"/>
      <c r="F185"/>
      <c r="G185"/>
      <c r="H185"/>
      <c r="I185"/>
      <c r="J185"/>
      <c r="K185"/>
      <c r="L185"/>
      <c r="M185"/>
      <c r="N185"/>
      <c r="O185"/>
      <c r="P185"/>
      <c r="Q185"/>
      <c r="R185"/>
      <c r="S185"/>
    </row>
    <row r="186" spans="1:19" ht="15.75" x14ac:dyDescent="0.25">
      <c r="A186" s="8" t="str">
        <f>Perustiedot!$B$2</f>
        <v>MIESTEN SM-LIIGA 2021 - 2022</v>
      </c>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ht="15.75" x14ac:dyDescent="0.25">
      <c r="A188" s="8" t="s">
        <v>44</v>
      </c>
      <c r="B188"/>
      <c r="C188"/>
      <c r="D188"/>
      <c r="E188"/>
      <c r="F188"/>
      <c r="G188"/>
      <c r="H188" s="6"/>
      <c r="I188"/>
      <c r="J188"/>
      <c r="K188"/>
      <c r="L188"/>
      <c r="M188"/>
      <c r="N188" s="6"/>
      <c r="O188"/>
      <c r="P188"/>
      <c r="Q188"/>
      <c r="R188"/>
      <c r="S188"/>
    </row>
    <row r="189" spans="1:19" x14ac:dyDescent="0.2">
      <c r="A189"/>
      <c r="B189"/>
      <c r="C189"/>
      <c r="D189"/>
      <c r="E189"/>
      <c r="F189"/>
      <c r="G189"/>
      <c r="H189"/>
      <c r="I189"/>
      <c r="J189"/>
      <c r="K189"/>
      <c r="L189"/>
      <c r="M189"/>
      <c r="N189"/>
      <c r="O189"/>
      <c r="P189"/>
      <c r="Q189"/>
      <c r="R189"/>
      <c r="S189"/>
    </row>
    <row r="190" spans="1:19" ht="15.75" x14ac:dyDescent="0.25">
      <c r="A190" s="8" t="s">
        <v>51</v>
      </c>
      <c r="B190"/>
      <c r="C190"/>
      <c r="D190" s="52">
        <v>44688</v>
      </c>
      <c r="E190"/>
      <c r="F190"/>
      <c r="G190" t="s">
        <v>159</v>
      </c>
      <c r="H190" s="6"/>
      <c r="I190"/>
      <c r="J190"/>
      <c r="K190"/>
      <c r="L190"/>
      <c r="M190"/>
      <c r="N190" s="6"/>
      <c r="O190"/>
      <c r="P190"/>
      <c r="Q190"/>
      <c r="R190"/>
      <c r="S190"/>
    </row>
    <row r="192" spans="1:19" s="40" customFormat="1" x14ac:dyDescent="0.2">
      <c r="A192" s="37" t="s">
        <v>42</v>
      </c>
      <c r="B192" s="38">
        <v>3</v>
      </c>
      <c r="C192" s="39" t="s">
        <v>43</v>
      </c>
      <c r="D192" s="38">
        <v>4</v>
      </c>
      <c r="E192" s="38">
        <v>5</v>
      </c>
      <c r="F192" s="39" t="s">
        <v>43</v>
      </c>
      <c r="G192" s="38">
        <v>6</v>
      </c>
      <c r="H192" s="38">
        <v>7</v>
      </c>
      <c r="I192" s="39" t="s">
        <v>43</v>
      </c>
      <c r="J192" s="38">
        <v>8</v>
      </c>
      <c r="K192" s="38">
        <v>9</v>
      </c>
      <c r="L192" s="39" t="s">
        <v>43</v>
      </c>
      <c r="M192" s="38">
        <v>10</v>
      </c>
      <c r="N192" s="38">
        <v>11</v>
      </c>
      <c r="O192" s="39" t="s">
        <v>43</v>
      </c>
      <c r="P192" s="38">
        <v>12</v>
      </c>
      <c r="Q192" s="38">
        <v>13</v>
      </c>
      <c r="R192" s="39" t="s">
        <v>43</v>
      </c>
      <c r="S192" s="38">
        <v>14</v>
      </c>
    </row>
    <row r="193" spans="1:19" s="26" customFormat="1" ht="15" x14ac:dyDescent="0.2">
      <c r="A193" s="53">
        <v>1</v>
      </c>
      <c r="B193" s="54" t="str">
        <f>D204</f>
        <v>GB</v>
      </c>
      <c r="C193" s="55" t="s">
        <v>43</v>
      </c>
      <c r="D193" s="56" t="str">
        <f>D201</f>
        <v>WRB</v>
      </c>
      <c r="E193" s="54" t="str">
        <f>D205</f>
        <v>Patteri</v>
      </c>
      <c r="F193" s="55" t="s">
        <v>43</v>
      </c>
      <c r="G193" s="56" t="str">
        <f>D208</f>
        <v>GH</v>
      </c>
      <c r="H193" s="54" t="str">
        <f>D200</f>
        <v>RäMe</v>
      </c>
      <c r="I193" s="55" t="s">
        <v>43</v>
      </c>
      <c r="J193" s="56" t="str">
        <f>D211</f>
        <v>BcStory</v>
      </c>
      <c r="K193" s="54" t="str">
        <f>D207</f>
        <v>TPS</v>
      </c>
      <c r="L193" s="55" t="s">
        <v>43</v>
      </c>
      <c r="M193" s="56" t="str">
        <f>D203</f>
        <v>AllStars</v>
      </c>
      <c r="N193" s="54" t="str">
        <f>D202</f>
        <v>Mistral</v>
      </c>
      <c r="O193" s="55" t="s">
        <v>43</v>
      </c>
      <c r="P193" s="56" t="str">
        <f>D206</f>
        <v>Bay</v>
      </c>
      <c r="Q193" s="54" t="str">
        <f>D210</f>
        <v>TKK</v>
      </c>
      <c r="R193" s="55" t="s">
        <v>43</v>
      </c>
      <c r="S193" s="56" t="str">
        <f>D209</f>
        <v>Mainarit</v>
      </c>
    </row>
    <row r="194" spans="1:19" s="26" customFormat="1" ht="15" x14ac:dyDescent="0.2">
      <c r="A194" s="53">
        <v>2</v>
      </c>
      <c r="B194" s="54" t="str">
        <f>D205</f>
        <v>Patteri</v>
      </c>
      <c r="C194" s="55" t="s">
        <v>43</v>
      </c>
      <c r="D194" s="56" t="str">
        <f>D211</f>
        <v>BcStory</v>
      </c>
      <c r="E194" s="54" t="str">
        <f>D200</f>
        <v>RäMe</v>
      </c>
      <c r="F194" s="55" t="s">
        <v>43</v>
      </c>
      <c r="G194" s="56" t="str">
        <f>D203</f>
        <v>AllStars</v>
      </c>
      <c r="H194" s="54" t="str">
        <f>D210</f>
        <v>TKK</v>
      </c>
      <c r="I194" s="55" t="s">
        <v>43</v>
      </c>
      <c r="J194" s="56" t="str">
        <f>D204</f>
        <v>GB</v>
      </c>
      <c r="K194" s="54" t="str">
        <f>D202</f>
        <v>Mistral</v>
      </c>
      <c r="L194" s="55" t="s">
        <v>43</v>
      </c>
      <c r="M194" s="56" t="str">
        <f>D209</f>
        <v>Mainarit</v>
      </c>
      <c r="N194" s="54" t="str">
        <f>D208</f>
        <v>GH</v>
      </c>
      <c r="O194" s="55" t="s">
        <v>43</v>
      </c>
      <c r="P194" s="56" t="str">
        <f>D207</f>
        <v>TPS</v>
      </c>
      <c r="Q194" s="54" t="str">
        <f>D206</f>
        <v>Bay</v>
      </c>
      <c r="R194" s="55" t="s">
        <v>43</v>
      </c>
      <c r="S194" s="56" t="str">
        <f>D201</f>
        <v>WRB</v>
      </c>
    </row>
    <row r="195" spans="1:19" s="26" customFormat="1" ht="15" x14ac:dyDescent="0.2">
      <c r="A195" s="53">
        <v>3</v>
      </c>
      <c r="B195" s="54" t="str">
        <f>D206</f>
        <v>Bay</v>
      </c>
      <c r="C195" s="55" t="s">
        <v>43</v>
      </c>
      <c r="D195" s="56" t="str">
        <f>D209</f>
        <v>Mainarit</v>
      </c>
      <c r="E195" s="54" t="str">
        <f>D207</f>
        <v>TPS</v>
      </c>
      <c r="F195" s="55" t="s">
        <v>43</v>
      </c>
      <c r="G195" s="56" t="str">
        <f>D211</f>
        <v>BcStory</v>
      </c>
      <c r="H195" s="54" t="str">
        <f>D208</f>
        <v>GH</v>
      </c>
      <c r="I195" s="55" t="s">
        <v>43</v>
      </c>
      <c r="J195" s="56" t="str">
        <f>D203</f>
        <v>AllStars</v>
      </c>
      <c r="K195" s="54" t="str">
        <f>D200</f>
        <v>RäMe</v>
      </c>
      <c r="L195" s="55" t="s">
        <v>43</v>
      </c>
      <c r="M195" s="56" t="str">
        <f>D205</f>
        <v>Patteri</v>
      </c>
      <c r="N195" s="54" t="str">
        <f>D210</f>
        <v>TKK</v>
      </c>
      <c r="O195" s="55" t="s">
        <v>43</v>
      </c>
      <c r="P195" s="56" t="str">
        <f>D201</f>
        <v>WRB</v>
      </c>
      <c r="Q195" s="54" t="str">
        <f>D204</f>
        <v>GB</v>
      </c>
      <c r="R195" s="55" t="s">
        <v>43</v>
      </c>
      <c r="S195" s="56" t="str">
        <f>D202</f>
        <v>Mistral</v>
      </c>
    </row>
    <row r="196" spans="1:19" s="26" customFormat="1" ht="15" x14ac:dyDescent="0.2">
      <c r="A196" s="53">
        <v>4</v>
      </c>
      <c r="B196" s="57" t="str">
        <f>D207</f>
        <v>TPS</v>
      </c>
      <c r="C196" s="58" t="s">
        <v>43</v>
      </c>
      <c r="D196" s="59" t="str">
        <f>D200</f>
        <v>RäMe</v>
      </c>
      <c r="E196" s="57" t="str">
        <f>D206</f>
        <v>Bay</v>
      </c>
      <c r="F196" s="58" t="s">
        <v>43</v>
      </c>
      <c r="G196" s="59" t="str">
        <f>D210</f>
        <v>TKK</v>
      </c>
      <c r="H196" s="57" t="str">
        <f>D202</f>
        <v>Mistral</v>
      </c>
      <c r="I196" s="58" t="s">
        <v>43</v>
      </c>
      <c r="J196" s="59" t="str">
        <f>D201</f>
        <v>WRB</v>
      </c>
      <c r="K196" s="57" t="str">
        <f>D208</f>
        <v>GH</v>
      </c>
      <c r="L196" s="58" t="s">
        <v>43</v>
      </c>
      <c r="M196" s="59" t="str">
        <f>D211</f>
        <v>BcStory</v>
      </c>
      <c r="N196" s="57" t="str">
        <f>D209</f>
        <v>Mainarit</v>
      </c>
      <c r="O196" s="58" t="s">
        <v>43</v>
      </c>
      <c r="P196" s="59" t="str">
        <f>D204</f>
        <v>GB</v>
      </c>
      <c r="Q196" s="57" t="str">
        <f>D205</f>
        <v>Patteri</v>
      </c>
      <c r="R196" s="58" t="s">
        <v>43</v>
      </c>
      <c r="S196" s="59" t="str">
        <f>D203</f>
        <v>AllStars</v>
      </c>
    </row>
    <row r="197" spans="1:19" s="26" customFormat="1" ht="15" x14ac:dyDescent="0.2">
      <c r="A197" s="53">
        <v>5</v>
      </c>
      <c r="B197" s="54" t="str">
        <f>D202</f>
        <v>Mistral</v>
      </c>
      <c r="C197" s="55" t="s">
        <v>43</v>
      </c>
      <c r="D197" s="56" t="str">
        <f>D210</f>
        <v>TKK</v>
      </c>
      <c r="E197" s="54" t="str">
        <f>D201</f>
        <v>WRB</v>
      </c>
      <c r="F197" s="55" t="s">
        <v>43</v>
      </c>
      <c r="G197" s="56" t="str">
        <f>D209</f>
        <v>Mainarit</v>
      </c>
      <c r="H197" s="54" t="str">
        <f>D207</f>
        <v>TPS</v>
      </c>
      <c r="I197" s="55" t="s">
        <v>43</v>
      </c>
      <c r="J197" s="56" t="str">
        <f>D205</f>
        <v>Patteri</v>
      </c>
      <c r="K197" s="54" t="str">
        <f>D204</f>
        <v>GB</v>
      </c>
      <c r="L197" s="55" t="s">
        <v>43</v>
      </c>
      <c r="M197" s="56" t="str">
        <f>D206</f>
        <v>Bay</v>
      </c>
      <c r="N197" s="54" t="str">
        <f>D211</f>
        <v>BcStory</v>
      </c>
      <c r="O197" s="55" t="s">
        <v>43</v>
      </c>
      <c r="P197" s="56" t="str">
        <f>D203</f>
        <v>AllStars</v>
      </c>
      <c r="Q197" s="54" t="str">
        <f>D200</f>
        <v>RäMe</v>
      </c>
      <c r="R197" s="55" t="s">
        <v>43</v>
      </c>
      <c r="S197" s="56" t="str">
        <f>D208</f>
        <v>GH</v>
      </c>
    </row>
    <row r="198" spans="1:19" s="26" customFormat="1" ht="15" x14ac:dyDescent="0.2">
      <c r="A198" s="53">
        <v>6</v>
      </c>
      <c r="B198" s="54" t="str">
        <f>D208</f>
        <v>GH</v>
      </c>
      <c r="C198" s="55" t="s">
        <v>43</v>
      </c>
      <c r="D198" s="56" t="str">
        <f>D204</f>
        <v>GB</v>
      </c>
      <c r="E198" s="54" t="str">
        <f>D202</f>
        <v>Mistral</v>
      </c>
      <c r="F198" s="55" t="s">
        <v>43</v>
      </c>
      <c r="G198" s="56" t="str">
        <f>D207</f>
        <v>TPS</v>
      </c>
      <c r="H198" s="54" t="str">
        <f>D203</f>
        <v>AllStars</v>
      </c>
      <c r="I198" s="55" t="s">
        <v>43</v>
      </c>
      <c r="J198" s="56" t="str">
        <f>D206</f>
        <v>Bay</v>
      </c>
      <c r="K198" s="54" t="str">
        <f>D205</f>
        <v>Patteri</v>
      </c>
      <c r="L198" s="55" t="s">
        <v>43</v>
      </c>
      <c r="M198" s="56" t="str">
        <f>D209</f>
        <v>Mainarit</v>
      </c>
      <c r="N198" s="54" t="str">
        <f>D210</f>
        <v>TKK</v>
      </c>
      <c r="O198" s="55" t="s">
        <v>43</v>
      </c>
      <c r="P198" s="56" t="str">
        <f>D200</f>
        <v>RäMe</v>
      </c>
      <c r="Q198" s="54" t="str">
        <f>D201</f>
        <v>WRB</v>
      </c>
      <c r="R198" s="55" t="s">
        <v>43</v>
      </c>
      <c r="S198" s="56" t="str">
        <f>D211</f>
        <v>BcStory</v>
      </c>
    </row>
    <row r="199" spans="1:19" s="26" customFormat="1" ht="15" x14ac:dyDescent="0.2">
      <c r="A199" s="53"/>
      <c r="B199" s="60"/>
      <c r="C199" s="61"/>
      <c r="D199" s="62"/>
      <c r="E199" s="60"/>
      <c r="F199" s="61"/>
      <c r="G199" s="62"/>
      <c r="H199" s="60"/>
      <c r="I199" s="61"/>
      <c r="J199" s="62"/>
      <c r="K199" s="60"/>
      <c r="L199" s="61"/>
      <c r="M199" s="62"/>
      <c r="N199" s="60"/>
      <c r="O199" s="61"/>
      <c r="P199" s="62"/>
      <c r="Q199" s="60"/>
      <c r="R199" s="61"/>
      <c r="S199" s="62"/>
    </row>
    <row r="200" spans="1:19" ht="15" x14ac:dyDescent="0.2">
      <c r="A200" s="17"/>
      <c r="B200" s="17">
        <v>1</v>
      </c>
      <c r="D200" s="16" t="str">
        <f>Perustiedot!$A$5</f>
        <v>RäMe</v>
      </c>
      <c r="E200" s="16"/>
      <c r="F200" s="16"/>
      <c r="H200" s="62"/>
      <c r="I200" s="62"/>
      <c r="J200" s="62"/>
      <c r="K200" s="62"/>
      <c r="L200" s="62"/>
      <c r="M200" s="62"/>
      <c r="N200" s="62"/>
      <c r="O200" s="62"/>
      <c r="P200" s="62"/>
      <c r="Q200" s="62"/>
      <c r="R200" s="62"/>
      <c r="S200" s="62"/>
    </row>
    <row r="201" spans="1:19" x14ac:dyDescent="0.2">
      <c r="A201" s="17"/>
      <c r="B201" s="17">
        <v>2</v>
      </c>
      <c r="D201" s="16" t="str">
        <f>Perustiedot!$A$6</f>
        <v>WRB</v>
      </c>
      <c r="F201" s="16"/>
      <c r="H201" s="16"/>
      <c r="I201" s="16"/>
      <c r="K201" s="16"/>
      <c r="L201" s="16"/>
      <c r="N201" s="16"/>
      <c r="O201" s="16"/>
      <c r="Q201" s="16"/>
      <c r="R201" s="16"/>
    </row>
    <row r="202" spans="1:19" x14ac:dyDescent="0.2">
      <c r="A202" s="17"/>
      <c r="B202" s="17">
        <v>3</v>
      </c>
      <c r="D202" s="16" t="str">
        <f>Perustiedot!$A$7</f>
        <v>Mistral</v>
      </c>
      <c r="F202" s="16"/>
      <c r="H202" s="16"/>
      <c r="I202" s="16"/>
      <c r="K202" s="16"/>
      <c r="L202" s="16"/>
      <c r="N202" s="16"/>
      <c r="O202" s="16"/>
      <c r="Q202" s="16"/>
      <c r="R202" s="16"/>
    </row>
    <row r="203" spans="1:19" x14ac:dyDescent="0.2">
      <c r="A203" s="17"/>
      <c r="B203" s="17">
        <v>4</v>
      </c>
      <c r="D203" s="16" t="str">
        <f>Perustiedot!$A$8</f>
        <v>AllStars</v>
      </c>
      <c r="F203" s="16"/>
      <c r="H203" s="16"/>
      <c r="I203" s="16"/>
      <c r="K203" s="16"/>
      <c r="L203" s="16"/>
      <c r="N203" s="16"/>
      <c r="O203" s="16"/>
      <c r="Q203" s="16"/>
      <c r="R203" s="16"/>
    </row>
    <row r="204" spans="1:19" x14ac:dyDescent="0.2">
      <c r="A204" s="17"/>
      <c r="B204" s="17">
        <v>5</v>
      </c>
      <c r="D204" s="16" t="str">
        <f>Perustiedot!$A$9</f>
        <v>GB</v>
      </c>
      <c r="F204" s="16"/>
      <c r="H204" s="16"/>
      <c r="I204" s="16"/>
      <c r="K204" s="16"/>
      <c r="L204" s="16"/>
      <c r="N204" s="16"/>
      <c r="O204" s="16"/>
      <c r="Q204" s="16"/>
      <c r="R204" s="16"/>
    </row>
    <row r="205" spans="1:19" x14ac:dyDescent="0.2">
      <c r="A205" s="17"/>
      <c r="B205" s="17">
        <v>6</v>
      </c>
      <c r="D205" s="16" t="str">
        <f>Perustiedot!$A$10</f>
        <v>Patteri</v>
      </c>
      <c r="F205" s="16"/>
      <c r="H205" s="16"/>
      <c r="I205" s="16"/>
      <c r="K205" s="16"/>
      <c r="L205" s="16"/>
      <c r="N205" s="16"/>
      <c r="O205" s="16"/>
      <c r="Q205" s="16"/>
      <c r="R205" s="16"/>
    </row>
    <row r="206" spans="1:19" x14ac:dyDescent="0.2">
      <c r="A206" s="17"/>
      <c r="B206" s="17">
        <v>7</v>
      </c>
      <c r="D206" s="16" t="str">
        <f>Perustiedot!$A$11</f>
        <v>Bay</v>
      </c>
      <c r="E206" s="16"/>
      <c r="F206" s="16"/>
      <c r="H206" s="16"/>
      <c r="I206" s="16"/>
      <c r="K206" s="16"/>
      <c r="L206" s="16"/>
      <c r="N206" s="16"/>
      <c r="O206" s="16"/>
      <c r="Q206" s="16"/>
      <c r="R206" s="16"/>
    </row>
    <row r="207" spans="1:19" ht="15" x14ac:dyDescent="0.2">
      <c r="A207" s="17"/>
      <c r="B207" s="17">
        <v>8</v>
      </c>
      <c r="D207" s="16" t="str">
        <f>Perustiedot!$A$12</f>
        <v>TPS</v>
      </c>
      <c r="F207" s="62"/>
      <c r="G207" s="62"/>
      <c r="H207" s="16"/>
      <c r="I207" s="16"/>
      <c r="N207" s="16"/>
      <c r="O207" s="16"/>
    </row>
    <row r="208" spans="1:19" ht="15" x14ac:dyDescent="0.2">
      <c r="A208" s="17"/>
      <c r="B208" s="17">
        <v>9</v>
      </c>
      <c r="D208" s="16" t="str">
        <f>Perustiedot!$A$13</f>
        <v>GH</v>
      </c>
      <c r="F208" s="62"/>
      <c r="G208" s="62"/>
      <c r="H208" s="16"/>
      <c r="I208" s="16"/>
      <c r="N208" s="16"/>
      <c r="O208" s="16"/>
    </row>
    <row r="209" spans="1:19" ht="15" x14ac:dyDescent="0.2">
      <c r="A209" s="17"/>
      <c r="B209" s="17">
        <v>10</v>
      </c>
      <c r="D209" s="16" t="str">
        <f>Perustiedot!$A$14</f>
        <v>Mainarit</v>
      </c>
      <c r="F209" s="62"/>
      <c r="G209" s="62"/>
      <c r="H209" s="16"/>
      <c r="I209" s="16"/>
      <c r="N209" s="16"/>
      <c r="O209" s="16"/>
    </row>
    <row r="210" spans="1:19" ht="15" x14ac:dyDescent="0.2">
      <c r="A210" s="17"/>
      <c r="B210" s="17">
        <v>11</v>
      </c>
      <c r="D210" s="16" t="str">
        <f>Perustiedot!$A$15</f>
        <v>TKK</v>
      </c>
      <c r="F210" s="62"/>
      <c r="G210" s="62"/>
      <c r="H210" s="16"/>
      <c r="I210" s="16"/>
      <c r="N210" s="16"/>
      <c r="O210" s="16"/>
    </row>
    <row r="211" spans="1:19" ht="15" x14ac:dyDescent="0.2">
      <c r="A211" s="17"/>
      <c r="B211" s="17">
        <v>12</v>
      </c>
      <c r="D211" s="16" t="str">
        <f>Perustiedot!$A$16</f>
        <v>BcStory</v>
      </c>
      <c r="F211" s="62"/>
      <c r="G211" s="62"/>
      <c r="H211" s="16"/>
      <c r="I211" s="16"/>
      <c r="N211" s="16"/>
      <c r="O211" s="16"/>
    </row>
    <row r="212" spans="1:19" ht="15" x14ac:dyDescent="0.2">
      <c r="A212" s="17"/>
      <c r="F212" s="62"/>
      <c r="G212" s="62"/>
      <c r="H212" s="16"/>
      <c r="I212" s="16"/>
      <c r="N212" s="16"/>
      <c r="O212" s="16"/>
    </row>
    <row r="215" spans="1:19" ht="18.75" x14ac:dyDescent="0.3">
      <c r="A215" s="9" t="str">
        <f>Perustiedot!$B$1</f>
        <v>SUOMEN KEILAILULIITTO</v>
      </c>
      <c r="B215"/>
      <c r="C215"/>
      <c r="D215"/>
      <c r="E215"/>
      <c r="F215"/>
      <c r="G215"/>
      <c r="H215"/>
      <c r="I215"/>
      <c r="J215"/>
      <c r="K215"/>
      <c r="L215"/>
      <c r="M215"/>
      <c r="N215"/>
      <c r="O215"/>
      <c r="P215"/>
      <c r="Q215"/>
      <c r="R215"/>
      <c r="S215"/>
    </row>
    <row r="216" spans="1:19" ht="15" x14ac:dyDescent="0.25">
      <c r="A216" s="1"/>
      <c r="B216"/>
      <c r="C216"/>
      <c r="D216"/>
      <c r="E216"/>
      <c r="F216"/>
      <c r="G216"/>
      <c r="H216"/>
      <c r="I216"/>
      <c r="J216"/>
      <c r="K216"/>
      <c r="L216"/>
      <c r="M216"/>
      <c r="N216"/>
      <c r="O216"/>
      <c r="P216"/>
      <c r="Q216"/>
      <c r="R216"/>
      <c r="S216"/>
    </row>
    <row r="217" spans="1:19" ht="15.75" x14ac:dyDescent="0.25">
      <c r="A217" s="8" t="str">
        <f>Perustiedot!$B$2</f>
        <v>MIESTEN SM-LIIGA 2021 - 2022</v>
      </c>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ht="15.75" x14ac:dyDescent="0.25">
      <c r="A219" s="8" t="s">
        <v>44</v>
      </c>
      <c r="B219"/>
      <c r="C219"/>
      <c r="D219"/>
      <c r="E219"/>
      <c r="F219"/>
      <c r="G219"/>
      <c r="H219" s="6"/>
      <c r="I219"/>
      <c r="J219"/>
      <c r="K219"/>
      <c r="L219"/>
      <c r="M219"/>
      <c r="N219" s="6"/>
      <c r="O219"/>
      <c r="P219"/>
      <c r="Q219"/>
      <c r="R219"/>
      <c r="S219"/>
    </row>
    <row r="220" spans="1:19" x14ac:dyDescent="0.2">
      <c r="A220"/>
      <c r="B220"/>
      <c r="C220"/>
      <c r="D220"/>
      <c r="E220"/>
      <c r="F220"/>
      <c r="G220"/>
      <c r="H220"/>
      <c r="I220"/>
      <c r="J220"/>
      <c r="K220"/>
      <c r="L220"/>
      <c r="M220"/>
      <c r="N220"/>
      <c r="O220"/>
      <c r="P220"/>
      <c r="Q220"/>
      <c r="R220"/>
      <c r="S220"/>
    </row>
    <row r="221" spans="1:19" ht="15.75" x14ac:dyDescent="0.25">
      <c r="A221" s="8" t="s">
        <v>52</v>
      </c>
      <c r="B221"/>
      <c r="C221"/>
      <c r="D221" s="52">
        <v>44689</v>
      </c>
      <c r="E221"/>
      <c r="F221"/>
      <c r="G221" t="s">
        <v>159</v>
      </c>
      <c r="H221" s="6"/>
      <c r="I221"/>
      <c r="J221"/>
      <c r="K221"/>
      <c r="L221"/>
      <c r="M221"/>
      <c r="N221" s="6"/>
      <c r="O221"/>
      <c r="P221"/>
      <c r="Q221"/>
      <c r="R221"/>
      <c r="S221"/>
    </row>
    <row r="223" spans="1:19" s="40" customFormat="1" x14ac:dyDescent="0.2">
      <c r="A223" s="37" t="s">
        <v>42</v>
      </c>
      <c r="B223" s="38">
        <v>3</v>
      </c>
      <c r="C223" s="39" t="s">
        <v>43</v>
      </c>
      <c r="D223" s="38">
        <v>4</v>
      </c>
      <c r="E223" s="38">
        <v>5</v>
      </c>
      <c r="F223" s="39" t="s">
        <v>43</v>
      </c>
      <c r="G223" s="38">
        <v>6</v>
      </c>
      <c r="H223" s="38">
        <v>7</v>
      </c>
      <c r="I223" s="39" t="s">
        <v>43</v>
      </c>
      <c r="J223" s="38">
        <v>8</v>
      </c>
      <c r="K223" s="38">
        <v>9</v>
      </c>
      <c r="L223" s="39" t="s">
        <v>43</v>
      </c>
      <c r="M223" s="38">
        <v>10</v>
      </c>
      <c r="N223" s="38">
        <v>11</v>
      </c>
      <c r="O223" s="39" t="s">
        <v>43</v>
      </c>
      <c r="P223" s="38">
        <v>12</v>
      </c>
      <c r="Q223" s="38">
        <v>13</v>
      </c>
      <c r="R223" s="39" t="s">
        <v>43</v>
      </c>
      <c r="S223" s="38">
        <v>14</v>
      </c>
    </row>
    <row r="224" spans="1:19" s="26" customFormat="1" ht="15" x14ac:dyDescent="0.2">
      <c r="A224" s="53">
        <v>1</v>
      </c>
      <c r="B224" s="54" t="str">
        <f>D233</f>
        <v>AllStars</v>
      </c>
      <c r="C224" s="55" t="s">
        <v>43</v>
      </c>
      <c r="D224" s="56" t="str">
        <f>D231</f>
        <v>WRB</v>
      </c>
      <c r="E224" s="54" t="str">
        <f>D234</f>
        <v>GB</v>
      </c>
      <c r="F224" s="55" t="s">
        <v>43</v>
      </c>
      <c r="G224" s="56" t="str">
        <f>D230</f>
        <v>RäMe</v>
      </c>
      <c r="H224" s="54" t="str">
        <f>D239</f>
        <v>Mainarit</v>
      </c>
      <c r="I224" s="55" t="s">
        <v>43</v>
      </c>
      <c r="J224" s="56" t="str">
        <f>D241</f>
        <v>BcStory</v>
      </c>
      <c r="K224" s="54" t="str">
        <f>D240</f>
        <v>TKK</v>
      </c>
      <c r="L224" s="55" t="s">
        <v>43</v>
      </c>
      <c r="M224" s="56" t="str">
        <f>D237</f>
        <v>TPS</v>
      </c>
      <c r="N224" s="54" t="str">
        <f>D236</f>
        <v>Bay</v>
      </c>
      <c r="O224" s="55" t="s">
        <v>43</v>
      </c>
      <c r="P224" s="56" t="str">
        <f>D238</f>
        <v>GH</v>
      </c>
      <c r="Q224" s="54" t="str">
        <f>D235</f>
        <v>Patteri</v>
      </c>
      <c r="R224" s="55" t="s">
        <v>43</v>
      </c>
      <c r="S224" s="56" t="str">
        <f>D232</f>
        <v>Mistral</v>
      </c>
    </row>
    <row r="225" spans="1:19" s="26" customFormat="1" ht="15" x14ac:dyDescent="0.2">
      <c r="A225" s="53">
        <v>2</v>
      </c>
      <c r="B225" s="54" t="str">
        <f>D232</f>
        <v>Mistral</v>
      </c>
      <c r="C225" s="55" t="s">
        <v>43</v>
      </c>
      <c r="D225" s="56" t="str">
        <f>D230</f>
        <v>RäMe</v>
      </c>
      <c r="E225" s="54" t="str">
        <f>D231</f>
        <v>WRB</v>
      </c>
      <c r="F225" s="55" t="s">
        <v>43</v>
      </c>
      <c r="G225" s="56" t="str">
        <f>D238</f>
        <v>GH</v>
      </c>
      <c r="H225" s="54" t="str">
        <f>D240</f>
        <v>TKK</v>
      </c>
      <c r="I225" s="55" t="s">
        <v>43</v>
      </c>
      <c r="J225" s="56" t="str">
        <f>D235</f>
        <v>Patteri</v>
      </c>
      <c r="K225" s="54" t="str">
        <f>D241</f>
        <v>BcStory</v>
      </c>
      <c r="L225" s="55" t="s">
        <v>43</v>
      </c>
      <c r="M225" s="56" t="str">
        <f>D236</f>
        <v>Bay</v>
      </c>
      <c r="N225" s="54" t="str">
        <f>D234</f>
        <v>GB</v>
      </c>
      <c r="O225" s="55" t="s">
        <v>43</v>
      </c>
      <c r="P225" s="56" t="str">
        <f>D237</f>
        <v>TPS</v>
      </c>
      <c r="Q225" s="54" t="str">
        <f>D239</f>
        <v>Mainarit</v>
      </c>
      <c r="R225" s="55" t="s">
        <v>43</v>
      </c>
      <c r="S225" s="56" t="str">
        <f>D233</f>
        <v>AllStars</v>
      </c>
    </row>
    <row r="226" spans="1:19" s="26" customFormat="1" ht="15" x14ac:dyDescent="0.2">
      <c r="A226" s="53">
        <v>3</v>
      </c>
      <c r="B226" s="54" t="str">
        <f>D236</f>
        <v>Bay</v>
      </c>
      <c r="C226" s="55" t="s">
        <v>43</v>
      </c>
      <c r="D226" s="56" t="str">
        <f>D235</f>
        <v>Patteri</v>
      </c>
      <c r="E226" s="54" t="str">
        <f>D233</f>
        <v>AllStars</v>
      </c>
      <c r="F226" s="55" t="s">
        <v>43</v>
      </c>
      <c r="G226" s="56" t="str">
        <f>D240</f>
        <v>TKK</v>
      </c>
      <c r="H226" s="54" t="str">
        <f>D231</f>
        <v>WRB</v>
      </c>
      <c r="I226" s="55" t="s">
        <v>43</v>
      </c>
      <c r="J226" s="56" t="str">
        <f>D237</f>
        <v>TPS</v>
      </c>
      <c r="K226" s="54" t="str">
        <f>D238</f>
        <v>GH</v>
      </c>
      <c r="L226" s="55" t="s">
        <v>43</v>
      </c>
      <c r="M226" s="56" t="str">
        <f>D232</f>
        <v>Mistral</v>
      </c>
      <c r="N226" s="54" t="str">
        <f>D230</f>
        <v>RäMe</v>
      </c>
      <c r="O226" s="55" t="s">
        <v>43</v>
      </c>
      <c r="P226" s="56" t="str">
        <f>D239</f>
        <v>Mainarit</v>
      </c>
      <c r="Q226" s="54" t="str">
        <f>D241</f>
        <v>BcStory</v>
      </c>
      <c r="R226" s="55" t="s">
        <v>43</v>
      </c>
      <c r="S226" s="56" t="str">
        <f>D234</f>
        <v>GB</v>
      </c>
    </row>
    <row r="227" spans="1:19" s="26" customFormat="1" ht="15" x14ac:dyDescent="0.2">
      <c r="A227" s="53">
        <v>4</v>
      </c>
      <c r="B227" s="57" t="str">
        <f>D239</f>
        <v>Mainarit</v>
      </c>
      <c r="C227" s="58" t="s">
        <v>43</v>
      </c>
      <c r="D227" s="59" t="str">
        <f>D237</f>
        <v>TPS</v>
      </c>
      <c r="E227" s="57" t="str">
        <f>D241</f>
        <v>BcStory</v>
      </c>
      <c r="F227" s="58" t="s">
        <v>43</v>
      </c>
      <c r="G227" s="59" t="str">
        <f>D232</f>
        <v>Mistral</v>
      </c>
      <c r="H227" s="57" t="str">
        <f>D236</f>
        <v>Bay</v>
      </c>
      <c r="I227" s="58" t="s">
        <v>43</v>
      </c>
      <c r="J227" s="59" t="str">
        <f>D230</f>
        <v>RäMe</v>
      </c>
      <c r="K227" s="57" t="str">
        <f>D233</f>
        <v>AllStars</v>
      </c>
      <c r="L227" s="58" t="s">
        <v>43</v>
      </c>
      <c r="M227" s="59" t="str">
        <f>D234</f>
        <v>GB</v>
      </c>
      <c r="N227" s="57" t="str">
        <f>D231</f>
        <v>WRB</v>
      </c>
      <c r="O227" s="58" t="s">
        <v>43</v>
      </c>
      <c r="P227" s="59" t="str">
        <f>D235</f>
        <v>Patteri</v>
      </c>
      <c r="Q227" s="57" t="str">
        <f>D238</f>
        <v>GH</v>
      </c>
      <c r="R227" s="58" t="s">
        <v>43</v>
      </c>
      <c r="S227" s="59" t="str">
        <f>D240</f>
        <v>TKK</v>
      </c>
    </row>
    <row r="228" spans="1:19" s="26" customFormat="1" ht="15" x14ac:dyDescent="0.2">
      <c r="A228" s="53">
        <v>5</v>
      </c>
      <c r="B228" s="54" t="str">
        <f>D241</f>
        <v>BcStory</v>
      </c>
      <c r="C228" s="55" t="s">
        <v>43</v>
      </c>
      <c r="D228" s="56" t="str">
        <f>D240</f>
        <v>TKK</v>
      </c>
      <c r="E228" s="54" t="str">
        <f>D235</f>
        <v>Patteri</v>
      </c>
      <c r="F228" s="55" t="s">
        <v>43</v>
      </c>
      <c r="G228" s="56" t="str">
        <f>D234</f>
        <v>GB</v>
      </c>
      <c r="H228" s="54" t="str">
        <f>D239</f>
        <v>Mainarit</v>
      </c>
      <c r="I228" s="55" t="s">
        <v>43</v>
      </c>
      <c r="J228" s="56" t="str">
        <f>D238</f>
        <v>GH</v>
      </c>
      <c r="K228" s="54" t="str">
        <f>D230</f>
        <v>RäMe</v>
      </c>
      <c r="L228" s="55" t="s">
        <v>43</v>
      </c>
      <c r="M228" s="56" t="str">
        <f>D231</f>
        <v>WRB</v>
      </c>
      <c r="N228" s="54" t="str">
        <f>D233</f>
        <v>AllStars</v>
      </c>
      <c r="O228" s="55" t="s">
        <v>43</v>
      </c>
      <c r="P228" s="56" t="str">
        <f>D232</f>
        <v>Mistral</v>
      </c>
      <c r="Q228" s="54" t="str">
        <f>D237</f>
        <v>TPS</v>
      </c>
      <c r="R228" s="55" t="s">
        <v>43</v>
      </c>
      <c r="S228" s="56" t="str">
        <f>D236</f>
        <v>Bay</v>
      </c>
    </row>
    <row r="229" spans="1:19" x14ac:dyDescent="0.2">
      <c r="A229" s="63" t="s">
        <v>41</v>
      </c>
      <c r="B229"/>
      <c r="C229" s="16"/>
      <c r="D229" s="17"/>
      <c r="E229" s="63"/>
      <c r="F229" s="16"/>
      <c r="G229" s="17"/>
      <c r="H229" s="63"/>
      <c r="I229" s="16"/>
      <c r="J229" s="17"/>
      <c r="K229" s="63"/>
      <c r="L229" s="16"/>
      <c r="M229"/>
      <c r="N229" s="63"/>
      <c r="O229" s="16"/>
      <c r="P229" s="17"/>
      <c r="Q229" s="63"/>
      <c r="R229" s="16"/>
      <c r="S229"/>
    </row>
    <row r="230" spans="1:19" ht="15" x14ac:dyDescent="0.2">
      <c r="A230" s="17"/>
      <c r="B230" s="17">
        <v>1</v>
      </c>
      <c r="D230" s="16" t="str">
        <f>Perustiedot!$A$5</f>
        <v>RäMe</v>
      </c>
      <c r="E230" s="16"/>
      <c r="F230" s="16"/>
      <c r="H230" s="62"/>
      <c r="I230" s="62"/>
      <c r="J230" s="62"/>
      <c r="K230" s="62"/>
      <c r="L230" s="62"/>
      <c r="M230" s="62"/>
      <c r="N230" s="62"/>
      <c r="O230" s="62"/>
      <c r="P230" s="62"/>
      <c r="Q230" s="62"/>
      <c r="R230" s="62"/>
      <c r="S230" s="62"/>
    </row>
    <row r="231" spans="1:19" x14ac:dyDescent="0.2">
      <c r="A231" s="17"/>
      <c r="B231" s="17">
        <v>2</v>
      </c>
      <c r="D231" s="16" t="str">
        <f>Perustiedot!$A$6</f>
        <v>WRB</v>
      </c>
      <c r="F231" s="16"/>
      <c r="H231" s="16"/>
      <c r="I231" s="16"/>
      <c r="K231" s="16"/>
      <c r="L231" s="16"/>
      <c r="N231" s="16"/>
      <c r="O231" s="16"/>
      <c r="Q231" s="16"/>
      <c r="R231" s="16"/>
    </row>
    <row r="232" spans="1:19" x14ac:dyDescent="0.2">
      <c r="A232" s="17"/>
      <c r="B232" s="17">
        <v>3</v>
      </c>
      <c r="D232" s="16" t="str">
        <f>Perustiedot!$A$7</f>
        <v>Mistral</v>
      </c>
      <c r="F232" s="16"/>
      <c r="H232" s="16"/>
      <c r="I232" s="16"/>
      <c r="K232" s="16"/>
      <c r="L232" s="16"/>
      <c r="N232" s="16"/>
      <c r="O232" s="16"/>
      <c r="Q232" s="16"/>
      <c r="R232" s="16"/>
    </row>
    <row r="233" spans="1:19" x14ac:dyDescent="0.2">
      <c r="A233" s="17"/>
      <c r="B233" s="17">
        <v>4</v>
      </c>
      <c r="D233" s="16" t="str">
        <f>Perustiedot!$A$8</f>
        <v>AllStars</v>
      </c>
      <c r="F233" s="16"/>
      <c r="H233" s="16"/>
      <c r="I233" s="16"/>
      <c r="K233" s="16"/>
      <c r="L233" s="16"/>
      <c r="N233" s="16"/>
      <c r="O233" s="16"/>
      <c r="Q233" s="16"/>
      <c r="R233" s="16"/>
    </row>
    <row r="234" spans="1:19" x14ac:dyDescent="0.2">
      <c r="A234" s="17"/>
      <c r="B234" s="17">
        <v>5</v>
      </c>
      <c r="D234" s="16" t="str">
        <f>Perustiedot!$A$9</f>
        <v>GB</v>
      </c>
      <c r="F234" s="16"/>
      <c r="H234" s="16"/>
      <c r="I234" s="16"/>
      <c r="K234" s="16"/>
      <c r="L234" s="16"/>
      <c r="N234" s="16"/>
      <c r="O234" s="16"/>
      <c r="Q234" s="16"/>
      <c r="R234" s="16"/>
    </row>
    <row r="235" spans="1:19" x14ac:dyDescent="0.2">
      <c r="A235" s="17"/>
      <c r="B235" s="17">
        <v>6</v>
      </c>
      <c r="D235" s="16" t="str">
        <f>Perustiedot!$A$10</f>
        <v>Patteri</v>
      </c>
      <c r="F235" s="16"/>
      <c r="H235" s="16"/>
      <c r="I235" s="16"/>
      <c r="K235" s="16"/>
      <c r="L235" s="16"/>
      <c r="N235" s="16"/>
      <c r="O235" s="16"/>
      <c r="Q235" s="16"/>
      <c r="R235" s="16"/>
    </row>
    <row r="236" spans="1:19" x14ac:dyDescent="0.2">
      <c r="A236" s="17"/>
      <c r="B236" s="17">
        <v>7</v>
      </c>
      <c r="D236" s="16" t="str">
        <f>Perustiedot!$A$11</f>
        <v>Bay</v>
      </c>
      <c r="E236" s="16"/>
      <c r="F236" s="16"/>
      <c r="H236" s="16"/>
      <c r="I236" s="16"/>
      <c r="K236" s="16"/>
      <c r="L236" s="16"/>
      <c r="N236" s="16"/>
      <c r="O236" s="16"/>
      <c r="Q236" s="16"/>
      <c r="R236" s="16"/>
    </row>
    <row r="237" spans="1:19" ht="15" x14ac:dyDescent="0.2">
      <c r="A237" s="17"/>
      <c r="B237" s="17">
        <v>8</v>
      </c>
      <c r="D237" s="16" t="str">
        <f>Perustiedot!$A$12</f>
        <v>TPS</v>
      </c>
      <c r="F237" s="62"/>
      <c r="G237" s="62"/>
      <c r="H237" s="16"/>
      <c r="I237" s="16"/>
      <c r="N237" s="16"/>
      <c r="O237" s="16"/>
    </row>
    <row r="238" spans="1:19" ht="15" x14ac:dyDescent="0.2">
      <c r="A238" s="17"/>
      <c r="B238" s="17">
        <v>9</v>
      </c>
      <c r="D238" s="16" t="str">
        <f>Perustiedot!$A$13</f>
        <v>GH</v>
      </c>
      <c r="F238" s="62"/>
      <c r="G238" s="62"/>
      <c r="H238" s="16"/>
      <c r="I238" s="16"/>
      <c r="N238" s="16"/>
      <c r="O238" s="16"/>
    </row>
    <row r="239" spans="1:19" ht="15" x14ac:dyDescent="0.2">
      <c r="A239" s="17"/>
      <c r="B239" s="17">
        <v>10</v>
      </c>
      <c r="D239" s="16" t="str">
        <f>Perustiedot!$A$14</f>
        <v>Mainarit</v>
      </c>
      <c r="F239" s="62"/>
      <c r="G239" s="62"/>
      <c r="H239" s="16"/>
      <c r="I239" s="16"/>
      <c r="N239" s="16"/>
      <c r="O239" s="16"/>
    </row>
    <row r="240" spans="1:19" ht="15" x14ac:dyDescent="0.2">
      <c r="A240" s="17"/>
      <c r="B240" s="17">
        <v>11</v>
      </c>
      <c r="D240" s="16" t="str">
        <f>Perustiedot!$A$15</f>
        <v>TKK</v>
      </c>
      <c r="F240" s="62"/>
      <c r="G240" s="62"/>
      <c r="H240" s="16"/>
      <c r="I240" s="16"/>
      <c r="N240" s="16"/>
      <c r="O240" s="16"/>
    </row>
    <row r="241" spans="1:15" ht="15" x14ac:dyDescent="0.2">
      <c r="A241" s="17"/>
      <c r="B241" s="17">
        <v>12</v>
      </c>
      <c r="D241" s="16" t="str">
        <f>Perustiedot!$A$16</f>
        <v>BcStory</v>
      </c>
      <c r="F241" s="62"/>
      <c r="G241" s="62"/>
      <c r="H241" s="16"/>
      <c r="I241" s="16"/>
      <c r="N241" s="16"/>
      <c r="O241" s="16"/>
    </row>
    <row r="242" spans="1:15" ht="15" x14ac:dyDescent="0.2">
      <c r="A242" s="17"/>
      <c r="F242" s="62"/>
      <c r="G242" s="62"/>
      <c r="H242" s="16"/>
      <c r="I242" s="16"/>
      <c r="N242" s="16"/>
      <c r="O242" s="16"/>
    </row>
    <row r="243" spans="1:15" ht="15" x14ac:dyDescent="0.2">
      <c r="A243" s="17"/>
      <c r="F243" s="62"/>
      <c r="G243" s="62"/>
      <c r="H243" s="16"/>
      <c r="I243" s="16"/>
      <c r="N243" s="16"/>
      <c r="O243" s="16"/>
    </row>
  </sheetData>
  <sheetProtection sheet="1" selectLockedCells="1"/>
  <pageMargins left="0.25" right="0.25" top="0.75" bottom="0.75" header="0.3" footer="0.3"/>
  <pageSetup paperSize="9" scale="91" fitToHeight="0" orientation="landscape" r:id="rId1"/>
  <rowBreaks count="7" manualBreakCount="7">
    <brk id="30" max="16383" man="1"/>
    <brk id="59" max="16383" man="1"/>
    <brk id="90" max="16383" man="1"/>
    <brk id="121" max="16383" man="1"/>
    <brk id="152" max="16383" man="1"/>
    <brk id="183" max="16383" man="1"/>
    <brk id="214"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
  <dimension ref="A1:C16"/>
  <sheetViews>
    <sheetView workbookViewId="0">
      <selection activeCell="E14" sqref="E14"/>
    </sheetView>
  </sheetViews>
  <sheetFormatPr defaultRowHeight="12.75" x14ac:dyDescent="0.2"/>
  <cols>
    <col min="1" max="1" width="12.5703125" bestFit="1" customWidth="1"/>
    <col min="2" max="3" width="8.140625" customWidth="1"/>
  </cols>
  <sheetData>
    <row r="1" spans="1:3" x14ac:dyDescent="0.2">
      <c r="A1" t="s">
        <v>40</v>
      </c>
      <c r="B1" t="s">
        <v>34</v>
      </c>
    </row>
    <row r="2" spans="1:3" x14ac:dyDescent="0.2">
      <c r="A2" t="s">
        <v>39</v>
      </c>
      <c r="B2" t="s">
        <v>179</v>
      </c>
    </row>
    <row r="4" spans="1:3" x14ac:dyDescent="0.2">
      <c r="A4" s="108" t="s">
        <v>25</v>
      </c>
      <c r="B4" s="108"/>
      <c r="C4" s="108"/>
    </row>
    <row r="5" spans="1:3" x14ac:dyDescent="0.2">
      <c r="A5" s="16" t="s">
        <v>74</v>
      </c>
    </row>
    <row r="6" spans="1:3" x14ac:dyDescent="0.2">
      <c r="A6" s="16" t="s">
        <v>103</v>
      </c>
    </row>
    <row r="7" spans="1:3" x14ac:dyDescent="0.2">
      <c r="A7" s="16" t="s">
        <v>158</v>
      </c>
    </row>
    <row r="8" spans="1:3" x14ac:dyDescent="0.2">
      <c r="A8" s="16" t="s">
        <v>181</v>
      </c>
    </row>
    <row r="9" spans="1:3" x14ac:dyDescent="0.2">
      <c r="A9" s="16" t="s">
        <v>57</v>
      </c>
    </row>
    <row r="10" spans="1:3" x14ac:dyDescent="0.2">
      <c r="A10" s="16" t="s">
        <v>73</v>
      </c>
    </row>
    <row r="11" spans="1:3" x14ac:dyDescent="0.2">
      <c r="A11" s="16" t="s">
        <v>56</v>
      </c>
    </row>
    <row r="12" spans="1:3" x14ac:dyDescent="0.2">
      <c r="A12" s="16" t="s">
        <v>58</v>
      </c>
    </row>
    <row r="13" spans="1:3" x14ac:dyDescent="0.2">
      <c r="A13" s="16" t="s">
        <v>71</v>
      </c>
    </row>
    <row r="14" spans="1:3" x14ac:dyDescent="0.2">
      <c r="A14" s="16" t="s">
        <v>72</v>
      </c>
    </row>
    <row r="15" spans="1:3" x14ac:dyDescent="0.2">
      <c r="A15" s="16" t="s">
        <v>75</v>
      </c>
    </row>
    <row r="16" spans="1:3" x14ac:dyDescent="0.2">
      <c r="A16" s="16" t="s">
        <v>182</v>
      </c>
    </row>
  </sheetData>
  <sheetProtection sheet="1" selectLockedCells="1"/>
  <mergeCells count="1">
    <mergeCell ref="A4: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P70"/>
  <sheetViews>
    <sheetView topLeftCell="O28" zoomScale="80" zoomScaleNormal="80" workbookViewId="0">
      <selection activeCell="AI49" sqref="AI49"/>
    </sheetView>
  </sheetViews>
  <sheetFormatPr defaultColWidth="8.85546875" defaultRowHeight="15" x14ac:dyDescent="0.25"/>
  <cols>
    <col min="1" max="1" width="6.5703125" style="1" customWidth="1"/>
    <col min="2" max="2" width="20.140625" style="1" customWidth="1"/>
    <col min="3" max="3" width="6.85546875" style="1" customWidth="1"/>
    <col min="4" max="4" width="7" style="2" customWidth="1"/>
    <col min="5" max="5" width="1.85546875" style="1" customWidth="1"/>
    <col min="6" max="6" width="20.140625" style="1" customWidth="1"/>
    <col min="7" max="7" width="7.140625" style="1" customWidth="1"/>
    <col min="8" max="8" width="7" style="2" customWidth="1"/>
    <col min="9" max="9" width="3" style="1" customWidth="1"/>
    <col min="10" max="10" width="20.140625" style="1" customWidth="1"/>
    <col min="11" max="11" width="6.85546875" style="1" customWidth="1"/>
    <col min="12" max="12" width="7" style="2" customWidth="1"/>
    <col min="13" max="13" width="1.85546875" style="1" customWidth="1"/>
    <col min="14" max="14" width="20.140625" style="1" customWidth="1"/>
    <col min="15" max="15" width="7.140625" style="1" customWidth="1"/>
    <col min="16" max="16" width="7" style="2" customWidth="1"/>
    <col min="17" max="17" width="6.5703125" style="1" customWidth="1"/>
    <col min="18" max="18" width="20.140625" style="1" customWidth="1"/>
    <col min="19" max="19" width="7.140625" style="1" customWidth="1"/>
    <col min="20" max="20" width="7" style="2" customWidth="1"/>
    <col min="21" max="21" width="1.85546875" style="1" customWidth="1"/>
    <col min="22" max="22" width="20.140625" style="1" customWidth="1"/>
    <col min="23" max="23" width="7.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85546875" style="1" customWidth="1"/>
    <col min="36" max="36" width="7" style="2" customWidth="1"/>
    <col min="37" max="37" width="1.85546875" style="1" customWidth="1"/>
    <col min="38" max="38" width="20.140625" style="1" customWidth="1"/>
    <col min="39" max="39" width="6.85546875" style="1" customWidth="1"/>
    <col min="40" max="40" width="7" style="2" customWidth="1"/>
    <col min="41" max="41" width="3" style="1" customWidth="1"/>
    <col min="42" max="16384" width="8.85546875" style="1"/>
  </cols>
  <sheetData>
    <row r="1" spans="1:42"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2" x14ac:dyDescent="0.25">
      <c r="A3" s="3" t="str">
        <f>Otteluohjelma!$A$37</f>
        <v>2. KIERROS</v>
      </c>
      <c r="F3" s="27">
        <f>Otteluohjelma!$D$37</f>
        <v>44479</v>
      </c>
      <c r="J3" s="1" t="str">
        <f>Otteluohjelma!$G$37</f>
        <v>Lahti</v>
      </c>
      <c r="Q3" s="3" t="str">
        <f>$A$3</f>
        <v>2. KIERROS</v>
      </c>
      <c r="V3" s="27">
        <f>$F$3</f>
        <v>44479</v>
      </c>
      <c r="Z3" s="1" t="str">
        <f>$J$3</f>
        <v>Lahti</v>
      </c>
      <c r="AG3" s="3" t="str">
        <f>$A$3</f>
        <v>2. KIERROS</v>
      </c>
      <c r="AL3" s="27">
        <f>$F$3</f>
        <v>44479</v>
      </c>
      <c r="AP3" s="1" t="str">
        <f>$J$3</f>
        <v>Lahti</v>
      </c>
    </row>
    <row r="5" spans="1:42"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row>
    <row r="7" spans="1:42" s="3" customFormat="1" ht="15" customHeight="1" x14ac:dyDescent="0.25">
      <c r="A7" s="96" t="str">
        <f>Otteluohjelma!$B$9&amp;"-"&amp;Otteluohjelma!$D$9</f>
        <v>3-4</v>
      </c>
      <c r="B7" s="99" t="str">
        <f>Otteluohjelma!$B$40</f>
        <v>WRB</v>
      </c>
      <c r="C7" s="99" t="str">
        <f>Perustiedot!$A$11</f>
        <v>Bay</v>
      </c>
      <c r="D7" s="99" t="str">
        <f>Perustiedot!$A$11</f>
        <v>Bay</v>
      </c>
      <c r="F7" s="99" t="str">
        <f>Otteluohjelma!$D$40</f>
        <v>AllStars</v>
      </c>
      <c r="G7" s="99" t="str">
        <f>Perustiedot!$A$10</f>
        <v>Patteri</v>
      </c>
      <c r="H7" s="99" t="str">
        <f>Perustiedot!$A$10</f>
        <v>Patteri</v>
      </c>
      <c r="J7" s="99" t="str">
        <f>Otteluohjelma!$B$41</f>
        <v>RäMe</v>
      </c>
      <c r="K7" s="99" t="str">
        <f>Perustiedot!$A$12</f>
        <v>TPS</v>
      </c>
      <c r="L7" s="99" t="str">
        <f>Perustiedot!$A$12</f>
        <v>TPS</v>
      </c>
      <c r="N7" s="99" t="str">
        <f>Otteluohjelma!$D$41</f>
        <v>Mistral</v>
      </c>
      <c r="O7" s="99" t="str">
        <f>Perustiedot!$A$9</f>
        <v>GB</v>
      </c>
      <c r="P7" s="99" t="str">
        <f>Perustiedot!$A$9</f>
        <v>GB</v>
      </c>
      <c r="Q7" s="96" t="str">
        <f>$A$7</f>
        <v>3-4</v>
      </c>
      <c r="R7" s="99" t="str">
        <f>Otteluohjelma!$B$42</f>
        <v>GH</v>
      </c>
      <c r="S7" s="99" t="str">
        <f>Perustiedot!$A$11</f>
        <v>Bay</v>
      </c>
      <c r="T7" s="99" t="str">
        <f>Perustiedot!$A$11</f>
        <v>Bay</v>
      </c>
      <c r="V7" s="99" t="str">
        <f>Otteluohjelma!$D$42</f>
        <v>Patteri</v>
      </c>
      <c r="W7" s="99" t="str">
        <f>Perustiedot!$A$10</f>
        <v>Patteri</v>
      </c>
      <c r="X7" s="99" t="str">
        <f>Perustiedot!$A$10</f>
        <v>Patteri</v>
      </c>
      <c r="Z7" s="99" t="str">
        <f>Otteluohjelma!$B$43</f>
        <v>Mainarit</v>
      </c>
      <c r="AA7" s="99" t="str">
        <f>Perustiedot!$A$12</f>
        <v>TPS</v>
      </c>
      <c r="AB7" s="99" t="str">
        <f>Perustiedot!$A$12</f>
        <v>TPS</v>
      </c>
      <c r="AD7" s="99" t="str">
        <f>Otteluohjelma!$D$43</f>
        <v>Bay</v>
      </c>
      <c r="AE7" s="99" t="str">
        <f>Perustiedot!$A$9</f>
        <v>GB</v>
      </c>
      <c r="AF7" s="99" t="str">
        <f>Perustiedot!$A$9</f>
        <v>GB</v>
      </c>
      <c r="AG7" s="96" t="str">
        <f>$A$7</f>
        <v>3-4</v>
      </c>
      <c r="AH7" s="99" t="str">
        <f>Otteluohjelma!$B$44</f>
        <v>TKK</v>
      </c>
      <c r="AI7" s="99" t="str">
        <f>Perustiedot!$A$11</f>
        <v>Bay</v>
      </c>
      <c r="AJ7" s="99" t="str">
        <f>Perustiedot!$A$11</f>
        <v>Bay</v>
      </c>
      <c r="AL7" s="99" t="str">
        <f>Otteluohjelma!$D$44</f>
        <v>BcStory</v>
      </c>
      <c r="AM7" s="99" t="str">
        <f>Perustiedot!$A$10</f>
        <v>Patteri</v>
      </c>
      <c r="AN7" s="99" t="str">
        <f>Perustiedot!$A$10</f>
        <v>Patteri</v>
      </c>
    </row>
    <row r="8" spans="1:42"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row>
    <row r="9" spans="1:42" x14ac:dyDescent="0.25">
      <c r="A9" s="97"/>
      <c r="B9" s="82" t="s">
        <v>168</v>
      </c>
      <c r="C9" s="79">
        <v>147</v>
      </c>
      <c r="D9" s="83">
        <f>IF(C9=0,0,IF(C9=G9,1,IF(C9&gt;G9,2,0)))</f>
        <v>0</v>
      </c>
      <c r="F9" s="82" t="s">
        <v>199</v>
      </c>
      <c r="G9" s="79">
        <v>179</v>
      </c>
      <c r="H9" s="83">
        <f>IF(G9=0,0,IF(G9=C9,1,IF(G9&gt;C9,2,0)))</f>
        <v>2</v>
      </c>
      <c r="J9" s="82" t="s">
        <v>116</v>
      </c>
      <c r="K9" s="79">
        <v>185</v>
      </c>
      <c r="L9" s="83">
        <f>IF(K9=0,0,IF(K9=O9,1,IF(K9&gt;O9,2,0)))</f>
        <v>0</v>
      </c>
      <c r="N9" s="82" t="s">
        <v>164</v>
      </c>
      <c r="O9" s="79">
        <v>221</v>
      </c>
      <c r="P9" s="83">
        <f>IF(O9=0,0,IF(O9=K9,1,IF(O9&gt;K9,2,0)))</f>
        <v>2</v>
      </c>
      <c r="Q9" s="97"/>
      <c r="R9" s="82" t="s">
        <v>163</v>
      </c>
      <c r="S9" s="79">
        <v>180</v>
      </c>
      <c r="T9" s="83">
        <f>IF(S9=0,0,IF(S9=W9,1,IF(S9&gt;W9,2,0)))</f>
        <v>0</v>
      </c>
      <c r="V9" s="82" t="s">
        <v>194</v>
      </c>
      <c r="W9" s="79">
        <v>203</v>
      </c>
      <c r="X9" s="83">
        <f>IF(W9=0,0,IF(W9=S9,1,IF(W9&gt;S9,2,0)))</f>
        <v>2</v>
      </c>
      <c r="Z9" s="82" t="s">
        <v>131</v>
      </c>
      <c r="AA9" s="79">
        <v>206</v>
      </c>
      <c r="AB9" s="83">
        <f>IF(AA9=0,0,IF(AA9=AE9,1,IF(AA9&gt;AE9,2,0)))</f>
        <v>0</v>
      </c>
      <c r="AD9" s="82" t="s">
        <v>135</v>
      </c>
      <c r="AE9" s="79">
        <v>238</v>
      </c>
      <c r="AF9" s="83">
        <f>IF(AE9=0,0,IF(AE9=AA9,1,IF(AE9&gt;AA9,2,0)))</f>
        <v>2</v>
      </c>
      <c r="AG9" s="97"/>
      <c r="AH9" s="82" t="s">
        <v>108</v>
      </c>
      <c r="AI9" s="79">
        <v>215</v>
      </c>
      <c r="AJ9" s="83">
        <f>IF(AI9=0,0,IF(AI9=AM9,1,IF(AI9&gt;AM9,2,0)))</f>
        <v>2</v>
      </c>
      <c r="AL9" s="82" t="s">
        <v>212</v>
      </c>
      <c r="AM9" s="79">
        <v>177</v>
      </c>
      <c r="AN9" s="83">
        <f>IF(AM9=0,0,IF(AM9=AI9,1,IF(AM9&gt;AI9,2,0)))</f>
        <v>0</v>
      </c>
    </row>
    <row r="10" spans="1:42" x14ac:dyDescent="0.25">
      <c r="A10" s="97"/>
      <c r="B10" s="82" t="s">
        <v>134</v>
      </c>
      <c r="C10" s="79">
        <v>147</v>
      </c>
      <c r="D10" s="83">
        <f>IF(C10=0,0,IF(C10=G10,1,IF(C10&gt;G10,2,0)))</f>
        <v>0</v>
      </c>
      <c r="F10" s="82" t="s">
        <v>200</v>
      </c>
      <c r="G10" s="79">
        <v>148</v>
      </c>
      <c r="H10" s="83">
        <f>IF(G10=0,0,IF(G10=C10,1,IF(G10&gt;C10,2,0)))</f>
        <v>2</v>
      </c>
      <c r="J10" s="82" t="s">
        <v>210</v>
      </c>
      <c r="K10" s="79">
        <v>159</v>
      </c>
      <c r="L10" s="83">
        <f>IF(K10=0,0,IF(K10=O10,1,IF(K10&gt;O10,2,0)))</f>
        <v>0</v>
      </c>
      <c r="N10" s="82" t="s">
        <v>160</v>
      </c>
      <c r="O10" s="79">
        <v>175</v>
      </c>
      <c r="P10" s="83">
        <f>IF(O10=0,0,IF(O10=K10,1,IF(O10&gt;K10,2,0)))</f>
        <v>2</v>
      </c>
      <c r="Q10" s="97"/>
      <c r="R10" s="82" t="s">
        <v>151</v>
      </c>
      <c r="S10" s="79">
        <v>160</v>
      </c>
      <c r="T10" s="83">
        <f>IF(S10=0,0,IF(S10=W10,1,IF(S10&gt;W10,2,0)))</f>
        <v>0</v>
      </c>
      <c r="V10" s="82" t="s">
        <v>197</v>
      </c>
      <c r="W10" s="79">
        <v>208</v>
      </c>
      <c r="X10" s="83">
        <f>IF(W10=0,0,IF(W10=S10,1,IF(W10&gt;S10,2,0)))</f>
        <v>2</v>
      </c>
      <c r="Z10" s="82" t="s">
        <v>178</v>
      </c>
      <c r="AA10" s="79">
        <v>211</v>
      </c>
      <c r="AB10" s="83">
        <f>IF(AA10=0,0,IF(AA10=AE10,1,IF(AA10&gt;AE10,2,0)))</f>
        <v>2</v>
      </c>
      <c r="AD10" s="82" t="s">
        <v>192</v>
      </c>
      <c r="AE10" s="79">
        <v>169</v>
      </c>
      <c r="AF10" s="83">
        <f>IF(AE10=0,0,IF(AE10=AA10,1,IF(AE10&gt;AA10,2,0)))</f>
        <v>0</v>
      </c>
      <c r="AG10" s="97"/>
      <c r="AH10" s="82" t="s">
        <v>123</v>
      </c>
      <c r="AI10" s="79">
        <v>200</v>
      </c>
      <c r="AJ10" s="83">
        <f>IF(AI10=0,0,IF(AI10=AM10,1,IF(AI10&gt;AM10,2,0)))</f>
        <v>2</v>
      </c>
      <c r="AL10" s="82" t="s">
        <v>186</v>
      </c>
      <c r="AM10" s="79">
        <v>177</v>
      </c>
      <c r="AN10" s="83">
        <f>IF(AM10=0,0,IF(AM10=AI10,1,IF(AM10&gt;AI10,2,0)))</f>
        <v>0</v>
      </c>
    </row>
    <row r="11" spans="1:42" x14ac:dyDescent="0.25">
      <c r="A11" s="97"/>
      <c r="B11" s="82" t="s">
        <v>176</v>
      </c>
      <c r="C11" s="79">
        <v>192</v>
      </c>
      <c r="D11" s="83">
        <f>IF(C11=0,0,IF(C11=G11,1,IF(C11&gt;G11,2,0)))</f>
        <v>0</v>
      </c>
      <c r="F11" s="82" t="s">
        <v>201</v>
      </c>
      <c r="G11" s="79">
        <v>194</v>
      </c>
      <c r="H11" s="83">
        <f>IF(G11=0,0,IF(G11=C11,1,IF(G11&gt;C11,2,0)))</f>
        <v>2</v>
      </c>
      <c r="J11" s="82" t="s">
        <v>157</v>
      </c>
      <c r="K11" s="79">
        <v>170</v>
      </c>
      <c r="L11" s="83">
        <f>IF(K11=0,0,IF(K11=O11,1,IF(K11&gt;O11,2,0)))</f>
        <v>2</v>
      </c>
      <c r="N11" s="82" t="s">
        <v>167</v>
      </c>
      <c r="O11" s="79">
        <v>164</v>
      </c>
      <c r="P11" s="83">
        <f>IF(O11=0,0,IF(O11=K11,1,IF(O11&gt;K11,2,0)))</f>
        <v>0</v>
      </c>
      <c r="Q11" s="97"/>
      <c r="R11" s="82" t="s">
        <v>173</v>
      </c>
      <c r="S11" s="79">
        <v>187</v>
      </c>
      <c r="T11" s="83">
        <f>IF(S11=0,0,IF(S11=W11,1,IF(S11&gt;W11,2,0)))</f>
        <v>2</v>
      </c>
      <c r="V11" s="82" t="s">
        <v>195</v>
      </c>
      <c r="W11" s="79">
        <v>141</v>
      </c>
      <c r="X11" s="83">
        <f>IF(W11=0,0,IF(W11=S11,1,IF(W11&gt;S11,2,0)))</f>
        <v>0</v>
      </c>
      <c r="Z11" s="82" t="s">
        <v>121</v>
      </c>
      <c r="AA11" s="79">
        <v>181</v>
      </c>
      <c r="AB11" s="83">
        <f>IF(AA11=0,0,IF(AA11=AE11,1,IF(AA11&gt;AE11,2,0)))</f>
        <v>2</v>
      </c>
      <c r="AD11" s="82" t="s">
        <v>111</v>
      </c>
      <c r="AE11" s="79">
        <v>177</v>
      </c>
      <c r="AF11" s="83">
        <f>IF(AE11=0,0,IF(AE11=AA11,1,IF(AE11&gt;AA11,2,0)))</f>
        <v>0</v>
      </c>
      <c r="AG11" s="97"/>
      <c r="AH11" s="82" t="s">
        <v>172</v>
      </c>
      <c r="AI11" s="79">
        <v>155</v>
      </c>
      <c r="AJ11" s="83">
        <f>IF(AI11=0,0,IF(AI11=AM11,1,IF(AI11&gt;AM11,2,0)))</f>
        <v>0</v>
      </c>
      <c r="AL11" s="82" t="s">
        <v>146</v>
      </c>
      <c r="AM11" s="79">
        <v>245</v>
      </c>
      <c r="AN11" s="83">
        <f>IF(AM11=0,0,IF(AM11=AI11,1,IF(AM11&gt;AI11,2,0)))</f>
        <v>2</v>
      </c>
    </row>
    <row r="12" spans="1:42" x14ac:dyDescent="0.25">
      <c r="A12" s="97"/>
      <c r="B12" s="94" t="s">
        <v>208</v>
      </c>
      <c r="C12" s="79">
        <v>168</v>
      </c>
      <c r="D12" s="83">
        <f>IF(C12=0,0,IF(C12=G12,1,IF(C12&gt;G12,2,0)))</f>
        <v>0</v>
      </c>
      <c r="F12" s="94" t="s">
        <v>203</v>
      </c>
      <c r="G12" s="79">
        <v>182</v>
      </c>
      <c r="H12" s="83">
        <f>IF(G12=0,0,IF(G12=C12,1,IF(G12&gt;C12,2,0)))</f>
        <v>2</v>
      </c>
      <c r="J12" s="94" t="s">
        <v>143</v>
      </c>
      <c r="K12" s="79">
        <v>175</v>
      </c>
      <c r="L12" s="83">
        <f>IF(K12=0,0,IF(K12=O12,1,IF(K12&gt;O12,2,0)))</f>
        <v>0</v>
      </c>
      <c r="N12" s="94" t="s">
        <v>165</v>
      </c>
      <c r="O12" s="79">
        <v>185</v>
      </c>
      <c r="P12" s="83">
        <f>IF(O12=0,0,IF(O12=K12,1,IF(O12&gt;K12,2,0)))</f>
        <v>2</v>
      </c>
      <c r="Q12" s="97"/>
      <c r="R12" s="94" t="s">
        <v>177</v>
      </c>
      <c r="S12" s="79">
        <v>160</v>
      </c>
      <c r="T12" s="83">
        <f>IF(S12=0,0,IF(S12=W12,1,IF(S12&gt;W12,2,0)))</f>
        <v>0</v>
      </c>
      <c r="V12" s="94" t="s">
        <v>149</v>
      </c>
      <c r="W12" s="79">
        <v>233</v>
      </c>
      <c r="X12" s="83">
        <f>IF(W12=0,0,IF(W12=S12,1,IF(W12&gt;S12,2,0)))</f>
        <v>2</v>
      </c>
      <c r="Z12" s="94" t="s">
        <v>147</v>
      </c>
      <c r="AA12" s="79">
        <v>182</v>
      </c>
      <c r="AB12" s="83">
        <f>IF(AA12=0,0,IF(AA12=AE12,1,IF(AA12&gt;AE12,2,0)))</f>
        <v>0</v>
      </c>
      <c r="AD12" s="94" t="s">
        <v>156</v>
      </c>
      <c r="AE12" s="79">
        <v>209</v>
      </c>
      <c r="AF12" s="83">
        <f>IF(AE12=0,0,IF(AE12=AA12,1,IF(AE12&gt;AA12,2,0)))</f>
        <v>2</v>
      </c>
      <c r="AG12" s="97"/>
      <c r="AH12" s="94" t="s">
        <v>171</v>
      </c>
      <c r="AI12" s="79">
        <v>191</v>
      </c>
      <c r="AJ12" s="83">
        <f>IF(AI12=0,0,IF(AI12=AM12,1,IF(AI12&gt;AM12,2,0)))</f>
        <v>0</v>
      </c>
      <c r="AL12" s="94" t="s">
        <v>187</v>
      </c>
      <c r="AM12" s="79">
        <v>197</v>
      </c>
      <c r="AN12" s="83">
        <f>IF(AM12=0,0,IF(AM12=AI12,1,IF(AM12&gt;AI12,2,0)))</f>
        <v>2</v>
      </c>
    </row>
    <row r="13" spans="1:42" x14ac:dyDescent="0.25">
      <c r="A13" s="97"/>
      <c r="B13" s="94" t="s">
        <v>119</v>
      </c>
      <c r="C13" s="79">
        <v>173</v>
      </c>
      <c r="D13" s="83">
        <f>IF(C13=0,0,IF(C13=G13,1,IF(C13&gt;G13,2,0)))</f>
        <v>0</v>
      </c>
      <c r="F13" s="94" t="s">
        <v>198</v>
      </c>
      <c r="G13" s="79">
        <v>243</v>
      </c>
      <c r="H13" s="83">
        <f>IF(G13=0,0,IF(G13=C13,1,IF(G13&gt;C13,2,0)))</f>
        <v>2</v>
      </c>
      <c r="J13" s="94" t="s">
        <v>107</v>
      </c>
      <c r="K13" s="79">
        <v>182</v>
      </c>
      <c r="L13" s="83">
        <f>IF(K13=0,0,IF(K13=O13,1,IF(K13&gt;O13,2,0)))</f>
        <v>2</v>
      </c>
      <c r="N13" s="94" t="s">
        <v>161</v>
      </c>
      <c r="O13" s="79">
        <v>154</v>
      </c>
      <c r="P13" s="83">
        <f>IF(O13=0,0,IF(O13=K13,1,IF(O13&gt;K13,2,0)))</f>
        <v>0</v>
      </c>
      <c r="Q13" s="97"/>
      <c r="R13" s="94" t="s">
        <v>113</v>
      </c>
      <c r="S13" s="79">
        <v>155</v>
      </c>
      <c r="T13" s="83">
        <f>IF(S13=0,0,IF(S13=W13,1,IF(S13&gt;W13,2,0)))</f>
        <v>0</v>
      </c>
      <c r="V13" s="94" t="s">
        <v>122</v>
      </c>
      <c r="W13" s="79">
        <v>175</v>
      </c>
      <c r="X13" s="83">
        <f>IF(W13=0,0,IF(W13=S13,1,IF(W13&gt;S13,2,0)))</f>
        <v>2</v>
      </c>
      <c r="Z13" s="94" t="s">
        <v>142</v>
      </c>
      <c r="AA13" s="79">
        <v>215</v>
      </c>
      <c r="AB13" s="83">
        <f>IF(AA13=0,0,IF(AA13=AE13,1,IF(AA13&gt;AE13,2,0)))</f>
        <v>2</v>
      </c>
      <c r="AD13" s="94" t="s">
        <v>118</v>
      </c>
      <c r="AE13" s="79">
        <v>135</v>
      </c>
      <c r="AF13" s="83">
        <f>IF(AE13=0,0,IF(AE13=AA13,1,IF(AE13&gt;AA13,2,0)))</f>
        <v>0</v>
      </c>
      <c r="AG13" s="97"/>
      <c r="AH13" s="94" t="s">
        <v>132</v>
      </c>
      <c r="AI13" s="79">
        <v>214</v>
      </c>
      <c r="AJ13" s="83">
        <f>IF(AI13=0,0,IF(AI13=AM13,1,IF(AI13&gt;AM13,2,0)))</f>
        <v>0</v>
      </c>
      <c r="AL13" s="94" t="s">
        <v>184</v>
      </c>
      <c r="AM13" s="79">
        <v>241</v>
      </c>
      <c r="AN13" s="83">
        <f>IF(AM13=0,0,IF(AM13=AI13,1,IF(AM13&gt;AI13,2,0)))</f>
        <v>2</v>
      </c>
    </row>
    <row r="14" spans="1:42" s="48" customFormat="1" ht="18.75" x14ac:dyDescent="0.3">
      <c r="A14" s="97"/>
      <c r="B14" s="84" t="s">
        <v>35</v>
      </c>
      <c r="C14" s="85">
        <f>SUM(C9:C13)</f>
        <v>827</v>
      </c>
      <c r="D14" s="85">
        <f>IF(C14=0,0,IF(C14=G14,5,IF(C14&gt;G14,10,0)))</f>
        <v>0</v>
      </c>
      <c r="E14" s="86"/>
      <c r="F14" s="84" t="s">
        <v>35</v>
      </c>
      <c r="G14" s="85">
        <f>SUM(G9:G13)</f>
        <v>946</v>
      </c>
      <c r="H14" s="85">
        <f>IF(G14=0,0,IF(G14=C14,5,IF(G14&gt;C14,10,0)))</f>
        <v>10</v>
      </c>
      <c r="I14" s="86"/>
      <c r="J14" s="84" t="s">
        <v>35</v>
      </c>
      <c r="K14" s="85">
        <f>SUM(K9:K13)</f>
        <v>871</v>
      </c>
      <c r="L14" s="85">
        <f>IF(K14=0,0,IF(K14=O14,5,IF(K14&gt;O14,10,0)))</f>
        <v>0</v>
      </c>
      <c r="M14" s="86"/>
      <c r="N14" s="84" t="s">
        <v>35</v>
      </c>
      <c r="O14" s="85">
        <f>SUM(O9:O13)</f>
        <v>899</v>
      </c>
      <c r="P14" s="85">
        <f>IF(O14=0,0,IF(O14=K14,5,IF(O14&gt;K14,10,0)))</f>
        <v>10</v>
      </c>
      <c r="Q14" s="97"/>
      <c r="R14" s="84" t="s">
        <v>35</v>
      </c>
      <c r="S14" s="85">
        <f>SUM(S9:S13)</f>
        <v>842</v>
      </c>
      <c r="T14" s="85">
        <f>IF(S14=0,0,IF(S14=W14,5,IF(S14&gt;W14,10,0)))</f>
        <v>0</v>
      </c>
      <c r="U14" s="86"/>
      <c r="V14" s="84" t="s">
        <v>35</v>
      </c>
      <c r="W14" s="85">
        <f>SUM(W9:W13)</f>
        <v>960</v>
      </c>
      <c r="X14" s="85">
        <f>IF(W14=0,0,IF(W14=S14,5,IF(W14&gt;S14,10,0)))</f>
        <v>10</v>
      </c>
      <c r="Y14" s="86"/>
      <c r="Z14" s="84" t="s">
        <v>35</v>
      </c>
      <c r="AA14" s="85">
        <f>SUM(AA9:AA13)</f>
        <v>995</v>
      </c>
      <c r="AB14" s="85">
        <f>IF(AA14=0,0,IF(AA14=AE14,5,IF(AA14&gt;AE14,10,0)))</f>
        <v>10</v>
      </c>
      <c r="AC14" s="86"/>
      <c r="AD14" s="84" t="s">
        <v>35</v>
      </c>
      <c r="AE14" s="85">
        <f>SUM(AE9:AE13)</f>
        <v>928</v>
      </c>
      <c r="AF14" s="85">
        <f>IF(AE14=0,0,IF(AE14=AA14,5,IF(AE14&gt;AA14,10,0)))</f>
        <v>0</v>
      </c>
      <c r="AG14" s="97"/>
      <c r="AH14" s="84" t="s">
        <v>35</v>
      </c>
      <c r="AI14" s="85">
        <f>SUM(AI9:AI13)</f>
        <v>975</v>
      </c>
      <c r="AJ14" s="85">
        <f>IF(AI14=0,0,IF(AI14=AM14,5,IF(AI14&gt;AM14,10,0)))</f>
        <v>0</v>
      </c>
      <c r="AK14" s="86"/>
      <c r="AL14" s="84" t="s">
        <v>35</v>
      </c>
      <c r="AM14" s="85">
        <f>SUM(AM9:AM13)</f>
        <v>1037</v>
      </c>
      <c r="AN14" s="85">
        <f>IF(AM14=0,0,IF(AM14=AI14,5,IF(AM14&gt;AI14,10,0)))</f>
        <v>10</v>
      </c>
    </row>
    <row r="15" spans="1:42" s="48" customFormat="1" ht="18.75" x14ac:dyDescent="0.3">
      <c r="A15" s="97"/>
      <c r="B15" s="84" t="s">
        <v>6</v>
      </c>
      <c r="C15" s="85"/>
      <c r="D15" s="87">
        <f>SUM(D9:D14)</f>
        <v>0</v>
      </c>
      <c r="E15" s="86"/>
      <c r="F15" s="84" t="s">
        <v>6</v>
      </c>
      <c r="G15" s="85"/>
      <c r="H15" s="87">
        <f>SUM(H9:H14)</f>
        <v>20</v>
      </c>
      <c r="I15" s="86"/>
      <c r="J15" s="84" t="s">
        <v>6</v>
      </c>
      <c r="K15" s="85"/>
      <c r="L15" s="87">
        <f>SUM(L9:L14)</f>
        <v>4</v>
      </c>
      <c r="M15" s="86"/>
      <c r="N15" s="84" t="s">
        <v>6</v>
      </c>
      <c r="O15" s="85"/>
      <c r="P15" s="87">
        <f>SUM(P9:P14)</f>
        <v>16</v>
      </c>
      <c r="Q15" s="97"/>
      <c r="R15" s="84" t="s">
        <v>6</v>
      </c>
      <c r="S15" s="85"/>
      <c r="T15" s="87">
        <f>SUM(T9:T14)</f>
        <v>2</v>
      </c>
      <c r="U15" s="86"/>
      <c r="V15" s="84" t="s">
        <v>6</v>
      </c>
      <c r="W15" s="85"/>
      <c r="X15" s="87">
        <f>SUM(X9:X14)</f>
        <v>18</v>
      </c>
      <c r="Y15" s="86"/>
      <c r="Z15" s="84" t="s">
        <v>6</v>
      </c>
      <c r="AA15" s="85"/>
      <c r="AB15" s="87">
        <f>SUM(AB9:AB14)</f>
        <v>16</v>
      </c>
      <c r="AC15" s="86"/>
      <c r="AD15" s="84" t="s">
        <v>6</v>
      </c>
      <c r="AE15" s="85"/>
      <c r="AF15" s="87">
        <f>SUM(AF9:AF14)</f>
        <v>4</v>
      </c>
      <c r="AG15" s="97"/>
      <c r="AH15" s="84" t="s">
        <v>6</v>
      </c>
      <c r="AI15" s="85"/>
      <c r="AJ15" s="87">
        <f>SUM(AJ9:AJ14)</f>
        <v>4</v>
      </c>
      <c r="AK15" s="86"/>
      <c r="AL15" s="84" t="s">
        <v>6</v>
      </c>
      <c r="AM15" s="85"/>
      <c r="AN15" s="87">
        <f>SUM(AN9:AN14)</f>
        <v>16</v>
      </c>
    </row>
    <row r="18" spans="1:41" s="3" customFormat="1" ht="14.45" customHeight="1" x14ac:dyDescent="0.25">
      <c r="A18" s="96" t="str">
        <f>Otteluohjelma!$E$9&amp;"-"&amp;Otteluohjelma!$G$9</f>
        <v>5-6</v>
      </c>
      <c r="B18" s="98" t="str">
        <f>Otteluohjelma!$E$40</f>
        <v>RäMe</v>
      </c>
      <c r="C18" s="98"/>
      <c r="D18" s="98"/>
      <c r="E18" s="88"/>
      <c r="F18" s="98" t="str">
        <f>Otteluohjelma!$G$40</f>
        <v>GB</v>
      </c>
      <c r="G18" s="98"/>
      <c r="H18" s="98"/>
      <c r="I18" s="88"/>
      <c r="J18" s="98" t="str">
        <f>Otteluohjelma!$E$41</f>
        <v>TPS</v>
      </c>
      <c r="K18" s="98"/>
      <c r="L18" s="98"/>
      <c r="M18" s="88"/>
      <c r="N18" s="98" t="str">
        <f>Otteluohjelma!$G$41</f>
        <v>WRB</v>
      </c>
      <c r="O18" s="98"/>
      <c r="P18" s="98"/>
      <c r="Q18" s="100" t="str">
        <f>$A$18</f>
        <v>5-6</v>
      </c>
      <c r="R18" s="98" t="str">
        <f>Otteluohjelma!$E$42</f>
        <v>TKK</v>
      </c>
      <c r="S18" s="98"/>
      <c r="T18" s="98"/>
      <c r="U18" s="88"/>
      <c r="V18" s="98" t="str">
        <f>Otteluohjelma!$G$42</f>
        <v>AllStars</v>
      </c>
      <c r="W18" s="98"/>
      <c r="X18" s="98"/>
      <c r="Y18" s="88"/>
      <c r="Z18" s="98" t="str">
        <f>Otteluohjelma!$E$43</f>
        <v>BcStory</v>
      </c>
      <c r="AA18" s="98"/>
      <c r="AB18" s="98"/>
      <c r="AC18" s="88"/>
      <c r="AD18" s="98" t="str">
        <f>Otteluohjelma!$G$43</f>
        <v>Mistral</v>
      </c>
      <c r="AE18" s="98"/>
      <c r="AF18" s="98"/>
      <c r="AG18" s="100" t="str">
        <f>$A$18</f>
        <v>5-6</v>
      </c>
      <c r="AH18" s="98" t="str">
        <f>Otteluohjelma!$E$44</f>
        <v>GB</v>
      </c>
      <c r="AI18" s="98"/>
      <c r="AJ18" s="98"/>
      <c r="AK18" s="88"/>
      <c r="AL18" s="98" t="str">
        <f>Otteluohjelma!$G$44</f>
        <v>GH</v>
      </c>
      <c r="AM18" s="98"/>
      <c r="AN18" s="98"/>
    </row>
    <row r="19" spans="1:41" s="3" customFormat="1" x14ac:dyDescent="0.25">
      <c r="A19" s="97"/>
      <c r="B19" s="89" t="s">
        <v>3</v>
      </c>
      <c r="C19" s="90" t="s">
        <v>7</v>
      </c>
      <c r="D19" s="90" t="s">
        <v>8</v>
      </c>
      <c r="E19" s="91"/>
      <c r="F19" s="89" t="s">
        <v>3</v>
      </c>
      <c r="G19" s="90" t="s">
        <v>7</v>
      </c>
      <c r="H19" s="90" t="s">
        <v>8</v>
      </c>
      <c r="I19" s="88"/>
      <c r="J19" s="89" t="s">
        <v>3</v>
      </c>
      <c r="K19" s="90" t="s">
        <v>7</v>
      </c>
      <c r="L19" s="90" t="s">
        <v>8</v>
      </c>
      <c r="M19" s="91"/>
      <c r="N19" s="89" t="s">
        <v>3</v>
      </c>
      <c r="O19" s="90" t="s">
        <v>7</v>
      </c>
      <c r="P19" s="90" t="s">
        <v>8</v>
      </c>
      <c r="Q19" s="101"/>
      <c r="R19" s="89" t="s">
        <v>3</v>
      </c>
      <c r="S19" s="90" t="s">
        <v>7</v>
      </c>
      <c r="T19" s="90" t="s">
        <v>8</v>
      </c>
      <c r="U19" s="91"/>
      <c r="V19" s="89" t="s">
        <v>3</v>
      </c>
      <c r="W19" s="90" t="s">
        <v>7</v>
      </c>
      <c r="X19" s="90" t="s">
        <v>8</v>
      </c>
      <c r="Y19" s="88"/>
      <c r="Z19" s="89" t="s">
        <v>3</v>
      </c>
      <c r="AA19" s="90" t="s">
        <v>7</v>
      </c>
      <c r="AB19" s="90" t="s">
        <v>8</v>
      </c>
      <c r="AC19" s="91"/>
      <c r="AD19" s="89" t="s">
        <v>3</v>
      </c>
      <c r="AE19" s="90" t="s">
        <v>7</v>
      </c>
      <c r="AF19" s="90" t="s">
        <v>8</v>
      </c>
      <c r="AG19" s="101"/>
      <c r="AH19" s="89" t="s">
        <v>3</v>
      </c>
      <c r="AI19" s="90" t="s">
        <v>7</v>
      </c>
      <c r="AJ19" s="90" t="s">
        <v>8</v>
      </c>
      <c r="AK19" s="91"/>
      <c r="AL19" s="89" t="s">
        <v>3</v>
      </c>
      <c r="AM19" s="90" t="s">
        <v>7</v>
      </c>
      <c r="AN19" s="90" t="s">
        <v>8</v>
      </c>
    </row>
    <row r="20" spans="1:41" x14ac:dyDescent="0.25">
      <c r="A20" s="97"/>
      <c r="B20" s="82" t="s">
        <v>116</v>
      </c>
      <c r="C20" s="79">
        <v>163</v>
      </c>
      <c r="D20" s="83">
        <f>IF(C20=0,0,IF(C20=G20,1,IF(C20&gt;G20,2,0)))</f>
        <v>0</v>
      </c>
      <c r="F20" s="82" t="s">
        <v>105</v>
      </c>
      <c r="G20" s="79">
        <v>199</v>
      </c>
      <c r="H20" s="83">
        <f>IF(G20=0,0,IF(G20=C20,1,IF(G20&gt;C20,2,0)))</f>
        <v>2</v>
      </c>
      <c r="J20" s="82" t="s">
        <v>133</v>
      </c>
      <c r="K20" s="79">
        <v>241</v>
      </c>
      <c r="L20" s="83">
        <f>IF(K20=0,0,IF(K20=O20,1,IF(K20&gt;O20,2,0)))</f>
        <v>2</v>
      </c>
      <c r="N20" s="82" t="s">
        <v>168</v>
      </c>
      <c r="O20" s="79">
        <v>188</v>
      </c>
      <c r="P20" s="83">
        <f>IF(O20=0,0,IF(O20=K20,1,IF(O20&gt;K20,2,0)))</f>
        <v>0</v>
      </c>
      <c r="Q20" s="101"/>
      <c r="R20" s="82" t="s">
        <v>108</v>
      </c>
      <c r="S20" s="79">
        <v>174</v>
      </c>
      <c r="T20" s="83">
        <f>IF(S20=0,0,IF(S20=W20,1,IF(S20&gt;W20,2,0)))</f>
        <v>0</v>
      </c>
      <c r="V20" s="82" t="s">
        <v>202</v>
      </c>
      <c r="W20" s="79">
        <v>183</v>
      </c>
      <c r="X20" s="83">
        <f>IF(W20=0,0,IF(W20=S20,1,IF(W20&gt;S20,2,0)))</f>
        <v>2</v>
      </c>
      <c r="Z20" s="82" t="s">
        <v>212</v>
      </c>
      <c r="AA20" s="79">
        <v>255</v>
      </c>
      <c r="AB20" s="83">
        <f>IF(AA20=0,0,IF(AA20=AE20,1,IF(AA20&gt;AE20,2,0)))</f>
        <v>2</v>
      </c>
      <c r="AD20" s="82" t="s">
        <v>164</v>
      </c>
      <c r="AE20" s="79">
        <v>144</v>
      </c>
      <c r="AF20" s="83">
        <f>IF(AE20=0,0,IF(AE20=AA20,1,IF(AE20&gt;AA20,2,0)))</f>
        <v>0</v>
      </c>
      <c r="AG20" s="101"/>
      <c r="AH20" s="82" t="s">
        <v>105</v>
      </c>
      <c r="AI20" s="79">
        <v>179</v>
      </c>
      <c r="AJ20" s="83">
        <f>IF(AI20=0,0,IF(AI20=AM20,1,IF(AI20&gt;AM20,2,0)))</f>
        <v>0</v>
      </c>
      <c r="AL20" s="82" t="s">
        <v>163</v>
      </c>
      <c r="AM20" s="79">
        <v>186</v>
      </c>
      <c r="AN20" s="83">
        <f>IF(AM20=0,0,IF(AM20=AI20,1,IF(AM20&gt;AI20,2,0)))</f>
        <v>2</v>
      </c>
    </row>
    <row r="21" spans="1:41" x14ac:dyDescent="0.25">
      <c r="A21" s="97"/>
      <c r="B21" s="82" t="s">
        <v>210</v>
      </c>
      <c r="C21" s="79">
        <v>163</v>
      </c>
      <c r="D21" s="83">
        <f>IF(C21=0,0,IF(C21=G21,1,IF(C21&gt;G21,2,0)))</f>
        <v>2</v>
      </c>
      <c r="F21" s="82" t="s">
        <v>169</v>
      </c>
      <c r="G21" s="79">
        <v>148</v>
      </c>
      <c r="H21" s="83">
        <f>IF(G21=0,0,IF(G21=C21,1,IF(G21&gt;C21,2,0)))</f>
        <v>0</v>
      </c>
      <c r="J21" s="82" t="s">
        <v>155</v>
      </c>
      <c r="K21" s="79">
        <v>171</v>
      </c>
      <c r="L21" s="83">
        <f>IF(K21=0,0,IF(K21=O21,1,IF(K21&gt;O21,2,0)))</f>
        <v>2</v>
      </c>
      <c r="N21" s="82" t="s">
        <v>134</v>
      </c>
      <c r="O21" s="79">
        <v>149</v>
      </c>
      <c r="P21" s="83">
        <f>IF(O21=0,0,IF(O21=K21,1,IF(O21&gt;K21,2,0)))</f>
        <v>0</v>
      </c>
      <c r="Q21" s="101"/>
      <c r="R21" s="82" t="s">
        <v>123</v>
      </c>
      <c r="S21" s="79">
        <v>203</v>
      </c>
      <c r="T21" s="83">
        <f>IF(S21=0,0,IF(S21=W21,1,IF(S21&gt;W21,2,0)))</f>
        <v>2</v>
      </c>
      <c r="V21" s="82" t="s">
        <v>200</v>
      </c>
      <c r="W21" s="79">
        <v>169</v>
      </c>
      <c r="X21" s="83">
        <f>IF(W21=0,0,IF(W21=S21,1,IF(W21&gt;S21,2,0)))</f>
        <v>0</v>
      </c>
      <c r="Z21" s="82" t="s">
        <v>186</v>
      </c>
      <c r="AA21" s="79">
        <v>183</v>
      </c>
      <c r="AB21" s="83">
        <f>IF(AA21=0,0,IF(AA21=AE21,1,IF(AA21&gt;AE21,2,0)))</f>
        <v>0</v>
      </c>
      <c r="AD21" s="82" t="s">
        <v>160</v>
      </c>
      <c r="AE21" s="79">
        <v>209</v>
      </c>
      <c r="AF21" s="83">
        <f>IF(AE21=0,0,IF(AE21=AA21,1,IF(AE21&gt;AA21,2,0)))</f>
        <v>2</v>
      </c>
      <c r="AG21" s="101"/>
      <c r="AH21" s="82" t="s">
        <v>169</v>
      </c>
      <c r="AI21" s="79">
        <v>174</v>
      </c>
      <c r="AJ21" s="83">
        <f>IF(AI21=0,0,IF(AI21=AM21,1,IF(AI21&gt;AM21,2,0)))</f>
        <v>0</v>
      </c>
      <c r="AL21" s="82" t="s">
        <v>151</v>
      </c>
      <c r="AM21" s="79">
        <v>197</v>
      </c>
      <c r="AN21" s="83">
        <f>IF(AM21=0,0,IF(AM21=AI21,1,IF(AM21&gt;AI21,2,0)))</f>
        <v>2</v>
      </c>
    </row>
    <row r="22" spans="1:41" x14ac:dyDescent="0.25">
      <c r="A22" s="97"/>
      <c r="B22" s="82" t="s">
        <v>157</v>
      </c>
      <c r="C22" s="79">
        <v>195</v>
      </c>
      <c r="D22" s="83">
        <f>IF(C22=0,0,IF(C22=G22,1,IF(C22&gt;G22,2,0)))</f>
        <v>0</v>
      </c>
      <c r="F22" s="82" t="s">
        <v>112</v>
      </c>
      <c r="G22" s="79">
        <v>212</v>
      </c>
      <c r="H22" s="83">
        <f>IF(G22=0,0,IF(G22=C22,1,IF(G22&gt;C22,2,0)))</f>
        <v>2</v>
      </c>
      <c r="J22" s="82" t="s">
        <v>150</v>
      </c>
      <c r="K22" s="79">
        <v>208</v>
      </c>
      <c r="L22" s="83">
        <f>IF(K22=0,0,IF(K22=O22,1,IF(K22&gt;O22,2,0)))</f>
        <v>2</v>
      </c>
      <c r="N22" s="82" t="s">
        <v>176</v>
      </c>
      <c r="O22" s="79">
        <v>188</v>
      </c>
      <c r="P22" s="83">
        <f>IF(O22=0,0,IF(O22=K22,1,IF(O22&gt;K22,2,0)))</f>
        <v>0</v>
      </c>
      <c r="Q22" s="101"/>
      <c r="R22" s="82" t="s">
        <v>172</v>
      </c>
      <c r="S22" s="79">
        <v>164</v>
      </c>
      <c r="T22" s="83">
        <f>IF(S22=0,0,IF(S22=W22,1,IF(S22&gt;W22,2,0)))</f>
        <v>0</v>
      </c>
      <c r="V22" s="82" t="s">
        <v>201</v>
      </c>
      <c r="W22" s="79">
        <v>189</v>
      </c>
      <c r="X22" s="83">
        <f>IF(W22=0,0,IF(W22=S22,1,IF(W22&gt;S22,2,0)))</f>
        <v>2</v>
      </c>
      <c r="Z22" s="82" t="s">
        <v>146</v>
      </c>
      <c r="AA22" s="79">
        <v>176</v>
      </c>
      <c r="AB22" s="83">
        <f>IF(AA22=0,0,IF(AA22=AE22,1,IF(AA22&gt;AE22,2,0)))</f>
        <v>0</v>
      </c>
      <c r="AD22" s="82" t="s">
        <v>165</v>
      </c>
      <c r="AE22" s="79">
        <v>225</v>
      </c>
      <c r="AF22" s="83">
        <f>IF(AE22=0,0,IF(AE22=AA22,1,IF(AE22&gt;AA22,2,0)))</f>
        <v>2</v>
      </c>
      <c r="AG22" s="101"/>
      <c r="AH22" s="82" t="s">
        <v>112</v>
      </c>
      <c r="AI22" s="79">
        <v>236</v>
      </c>
      <c r="AJ22" s="83">
        <f>IF(AI22=0,0,IF(AI22=AM22,1,IF(AI22&gt;AM22,2,0)))</f>
        <v>2</v>
      </c>
      <c r="AL22" s="82" t="s">
        <v>113</v>
      </c>
      <c r="AM22" s="79">
        <v>187</v>
      </c>
      <c r="AN22" s="83">
        <f>IF(AM22=0,0,IF(AM22=AI22,1,IF(AM22&gt;AI22,2,0)))</f>
        <v>0</v>
      </c>
    </row>
    <row r="23" spans="1:41" x14ac:dyDescent="0.25">
      <c r="A23" s="97"/>
      <c r="B23" s="94" t="s">
        <v>143</v>
      </c>
      <c r="C23" s="79">
        <v>207</v>
      </c>
      <c r="D23" s="83">
        <f>IF(C23=0,0,IF(C23=G23,1,IF(C23&gt;G23,2,0)))</f>
        <v>2</v>
      </c>
      <c r="F23" s="94" t="s">
        <v>129</v>
      </c>
      <c r="G23" s="79">
        <v>155</v>
      </c>
      <c r="H23" s="83">
        <f>IF(G23=0,0,IF(G23=C23,1,IF(G23&gt;C23,2,0)))</f>
        <v>0</v>
      </c>
      <c r="J23" s="94" t="s">
        <v>140</v>
      </c>
      <c r="K23" s="79">
        <v>182</v>
      </c>
      <c r="L23" s="83">
        <f>IF(K23=0,0,IF(K23=O23,1,IF(K23&gt;O23,2,0)))</f>
        <v>0</v>
      </c>
      <c r="N23" s="94" t="s">
        <v>208</v>
      </c>
      <c r="O23" s="79">
        <v>196</v>
      </c>
      <c r="P23" s="83">
        <f>IF(O23=0,0,IF(O23=K23,1,IF(O23&gt;K23,2,0)))</f>
        <v>2</v>
      </c>
      <c r="Q23" s="101"/>
      <c r="R23" s="94" t="s">
        <v>171</v>
      </c>
      <c r="S23" s="79">
        <v>257</v>
      </c>
      <c r="T23" s="83">
        <f>IF(S23=0,0,IF(S23=W23,1,IF(S23&gt;W23,2,0)))</f>
        <v>2</v>
      </c>
      <c r="V23" s="94" t="s">
        <v>203</v>
      </c>
      <c r="W23" s="79">
        <v>204</v>
      </c>
      <c r="X23" s="83">
        <f>IF(W23=0,0,IF(W23=S23,1,IF(W23&gt;S23,2,0)))</f>
        <v>0</v>
      </c>
      <c r="Z23" s="94" t="s">
        <v>187</v>
      </c>
      <c r="AA23" s="79">
        <v>208</v>
      </c>
      <c r="AB23" s="83">
        <f>IF(AA23=0,0,IF(AA23=AE23,1,IF(AA23&gt;AE23,2,0)))</f>
        <v>2</v>
      </c>
      <c r="AD23" s="94" t="s">
        <v>166</v>
      </c>
      <c r="AE23" s="79">
        <v>150</v>
      </c>
      <c r="AF23" s="83">
        <f>IF(AE23=0,0,IF(AE23=AA23,1,IF(AE23&gt;AA23,2,0)))</f>
        <v>0</v>
      </c>
      <c r="AG23" s="101"/>
      <c r="AH23" s="94" t="s">
        <v>129</v>
      </c>
      <c r="AI23" s="79">
        <v>223</v>
      </c>
      <c r="AJ23" s="83">
        <f>IF(AI23=0,0,IF(AI23=AM23,1,IF(AI23&gt;AM23,2,0)))</f>
        <v>2</v>
      </c>
      <c r="AL23" s="94" t="s">
        <v>177</v>
      </c>
      <c r="AM23" s="79">
        <v>193</v>
      </c>
      <c r="AN23" s="83">
        <f>IF(AM23=0,0,IF(AM23=AI23,1,IF(AM23&gt;AI23,2,0)))</f>
        <v>0</v>
      </c>
    </row>
    <row r="24" spans="1:41" x14ac:dyDescent="0.25">
      <c r="A24" s="97"/>
      <c r="B24" s="94" t="s">
        <v>107</v>
      </c>
      <c r="C24" s="79">
        <v>190</v>
      </c>
      <c r="D24" s="83">
        <f>IF(C24=0,0,IF(C24=G24,1,IF(C24&gt;G24,2,0)))</f>
        <v>0</v>
      </c>
      <c r="F24" s="94" t="s">
        <v>120</v>
      </c>
      <c r="G24" s="79">
        <v>258</v>
      </c>
      <c r="H24" s="83">
        <f>IF(G24=0,0,IF(G24=C24,1,IF(G24&gt;C24,2,0)))</f>
        <v>2</v>
      </c>
      <c r="J24" s="94" t="s">
        <v>109</v>
      </c>
      <c r="K24" s="79">
        <v>190</v>
      </c>
      <c r="L24" s="83">
        <f>IF(K24=0,0,IF(K24=O24,1,IF(K24&gt;O24,2,0)))</f>
        <v>0</v>
      </c>
      <c r="N24" s="94" t="s">
        <v>119</v>
      </c>
      <c r="O24" s="79">
        <v>211</v>
      </c>
      <c r="P24" s="83">
        <f>IF(O24=0,0,IF(O24=K24,1,IF(O24&gt;K24,2,0)))</f>
        <v>2</v>
      </c>
      <c r="Q24" s="101"/>
      <c r="R24" s="94" t="s">
        <v>132</v>
      </c>
      <c r="S24" s="79">
        <v>190</v>
      </c>
      <c r="T24" s="83">
        <f>IF(S24=0,0,IF(S24=W24,1,IF(S24&gt;W24,2,0)))</f>
        <v>2</v>
      </c>
      <c r="V24" s="94" t="s">
        <v>198</v>
      </c>
      <c r="W24" s="79">
        <v>180</v>
      </c>
      <c r="X24" s="83">
        <f>IF(W24=0,0,IF(W24=S24,1,IF(W24&gt;S24,2,0)))</f>
        <v>0</v>
      </c>
      <c r="Z24" s="94" t="s">
        <v>184</v>
      </c>
      <c r="AA24" s="79">
        <v>165</v>
      </c>
      <c r="AB24" s="83">
        <f>IF(AA24=0,0,IF(AA24=AE24,1,IF(AA24&gt;AE24,2,0)))</f>
        <v>0</v>
      </c>
      <c r="AD24" s="94" t="s">
        <v>161</v>
      </c>
      <c r="AE24" s="79">
        <v>202</v>
      </c>
      <c r="AF24" s="83">
        <f>IF(AE24=0,0,IF(AE24=AA24,1,IF(AE24&gt;AA24,2,0)))</f>
        <v>2</v>
      </c>
      <c r="AG24" s="101"/>
      <c r="AH24" s="94" t="s">
        <v>120</v>
      </c>
      <c r="AI24" s="79">
        <v>203</v>
      </c>
      <c r="AJ24" s="83">
        <f>IF(AI24=0,0,IF(AI24=AM24,1,IF(AI24&gt;AM24,2,0)))</f>
        <v>0</v>
      </c>
      <c r="AL24" s="94" t="s">
        <v>125</v>
      </c>
      <c r="AM24" s="79">
        <v>234</v>
      </c>
      <c r="AN24" s="83">
        <f>IF(AM24=0,0,IF(AM24=AI24,1,IF(AM24&gt;AI24,2,0)))</f>
        <v>2</v>
      </c>
    </row>
    <row r="25" spans="1:41" ht="18.75" x14ac:dyDescent="0.3">
      <c r="A25" s="97"/>
      <c r="B25" s="84" t="s">
        <v>35</v>
      </c>
      <c r="C25" s="85">
        <f>SUM(C20:C24)</f>
        <v>918</v>
      </c>
      <c r="D25" s="85">
        <f>IF(C25=0,0,IF(C25=G25,5,IF(C25&gt;G25,10,0)))</f>
        <v>0</v>
      </c>
      <c r="E25" s="86"/>
      <c r="F25" s="84" t="s">
        <v>35</v>
      </c>
      <c r="G25" s="85">
        <f>SUM(G20:G24)</f>
        <v>972</v>
      </c>
      <c r="H25" s="85">
        <f>IF(G25=0,0,IF(G25=C25,5,IF(G25&gt;C25,10,0)))</f>
        <v>10</v>
      </c>
      <c r="I25" s="86"/>
      <c r="J25" s="84" t="s">
        <v>35</v>
      </c>
      <c r="K25" s="85">
        <f>SUM(K20:K24)</f>
        <v>992</v>
      </c>
      <c r="L25" s="85">
        <f>IF(K25=0,0,IF(K25=O25,5,IF(K25&gt;O25,10,0)))</f>
        <v>10</v>
      </c>
      <c r="M25" s="86"/>
      <c r="N25" s="84" t="s">
        <v>35</v>
      </c>
      <c r="O25" s="85">
        <f>SUM(O20:O24)</f>
        <v>932</v>
      </c>
      <c r="P25" s="85">
        <f>IF(O25=0,0,IF(O25=K25,5,IF(O25&gt;K25,10,0)))</f>
        <v>0</v>
      </c>
      <c r="Q25" s="101"/>
      <c r="R25" s="84" t="s">
        <v>35</v>
      </c>
      <c r="S25" s="85">
        <f>SUM(S20:S24)</f>
        <v>988</v>
      </c>
      <c r="T25" s="85">
        <f>IF(S25=0,0,IF(S25=W25,5,IF(S25&gt;W25,10,0)))</f>
        <v>10</v>
      </c>
      <c r="U25" s="86"/>
      <c r="V25" s="84" t="s">
        <v>35</v>
      </c>
      <c r="W25" s="85">
        <f>SUM(W20:W24)</f>
        <v>925</v>
      </c>
      <c r="X25" s="85">
        <f>IF(W25=0,0,IF(W25=S25,5,IF(W25&gt;S25,10,0)))</f>
        <v>0</v>
      </c>
      <c r="Y25" s="86"/>
      <c r="Z25" s="84" t="s">
        <v>35</v>
      </c>
      <c r="AA25" s="85">
        <f>SUM(AA20:AA24)</f>
        <v>987</v>
      </c>
      <c r="AB25" s="85">
        <f>IF(AA25=0,0,IF(AA25=AE25,5,IF(AA25&gt;AE25,10,0)))</f>
        <v>10</v>
      </c>
      <c r="AC25" s="86"/>
      <c r="AD25" s="84" t="s">
        <v>35</v>
      </c>
      <c r="AE25" s="85">
        <f>SUM(AE20:AE24)</f>
        <v>930</v>
      </c>
      <c r="AF25" s="85">
        <f>IF(AE25=0,0,IF(AE25=AA25,5,IF(AE25&gt;AA25,10,0)))</f>
        <v>0</v>
      </c>
      <c r="AG25" s="101"/>
      <c r="AH25" s="84" t="s">
        <v>35</v>
      </c>
      <c r="AI25" s="85">
        <f>SUM(AI20:AI24)</f>
        <v>1015</v>
      </c>
      <c r="AJ25" s="85">
        <f>IF(AI25=0,0,IF(AI25=AM25,5,IF(AI25&gt;AM25,10,0)))</f>
        <v>10</v>
      </c>
      <c r="AK25" s="86"/>
      <c r="AL25" s="84" t="s">
        <v>35</v>
      </c>
      <c r="AM25" s="85">
        <f>SUM(AM20:AM24)</f>
        <v>997</v>
      </c>
      <c r="AN25" s="85">
        <f>IF(AM25=0,0,IF(AM25=AI25,5,IF(AM25&gt;AI25,10,0)))</f>
        <v>0</v>
      </c>
      <c r="AO25" s="48"/>
    </row>
    <row r="26" spans="1:41" ht="18.75" x14ac:dyDescent="0.3">
      <c r="A26" s="97"/>
      <c r="B26" s="84" t="s">
        <v>6</v>
      </c>
      <c r="C26" s="85"/>
      <c r="D26" s="87">
        <f>SUM(D20:D25)</f>
        <v>4</v>
      </c>
      <c r="E26" s="86"/>
      <c r="F26" s="84" t="s">
        <v>6</v>
      </c>
      <c r="G26" s="85"/>
      <c r="H26" s="87">
        <f>SUM(H20:H25)</f>
        <v>16</v>
      </c>
      <c r="I26" s="86"/>
      <c r="J26" s="84" t="s">
        <v>6</v>
      </c>
      <c r="K26" s="85"/>
      <c r="L26" s="87">
        <f>SUM(L20:L25)</f>
        <v>16</v>
      </c>
      <c r="M26" s="86"/>
      <c r="N26" s="84" t="s">
        <v>6</v>
      </c>
      <c r="O26" s="85"/>
      <c r="P26" s="87">
        <f>SUM(P20:P25)</f>
        <v>4</v>
      </c>
      <c r="Q26" s="101"/>
      <c r="R26" s="84" t="s">
        <v>6</v>
      </c>
      <c r="S26" s="85"/>
      <c r="T26" s="87">
        <f>SUM(T20:T25)</f>
        <v>16</v>
      </c>
      <c r="U26" s="86"/>
      <c r="V26" s="84" t="s">
        <v>6</v>
      </c>
      <c r="W26" s="85"/>
      <c r="X26" s="87">
        <f>SUM(X20:X25)</f>
        <v>4</v>
      </c>
      <c r="Y26" s="86"/>
      <c r="Z26" s="84" t="s">
        <v>6</v>
      </c>
      <c r="AA26" s="85"/>
      <c r="AB26" s="87">
        <f>SUM(AB20:AB25)</f>
        <v>14</v>
      </c>
      <c r="AC26" s="86"/>
      <c r="AD26" s="84" t="s">
        <v>6</v>
      </c>
      <c r="AE26" s="85"/>
      <c r="AF26" s="87">
        <f>SUM(AF20:AF25)</f>
        <v>6</v>
      </c>
      <c r="AG26" s="101"/>
      <c r="AH26" s="84" t="s">
        <v>6</v>
      </c>
      <c r="AI26" s="85"/>
      <c r="AJ26" s="87">
        <f>SUM(AJ20:AJ25)</f>
        <v>14</v>
      </c>
      <c r="AK26" s="86"/>
      <c r="AL26" s="84" t="s">
        <v>6</v>
      </c>
      <c r="AM26" s="85"/>
      <c r="AN26" s="87">
        <f>SUM(AN20:AN25)</f>
        <v>6</v>
      </c>
      <c r="AO26" s="48"/>
    </row>
    <row r="29" spans="1:41" s="3" customFormat="1" ht="14.45" customHeight="1" x14ac:dyDescent="0.25">
      <c r="A29" s="96" t="str">
        <f>Otteluohjelma!$H$9&amp;"-"&amp;Otteluohjelma!$J$9</f>
        <v>7-8</v>
      </c>
      <c r="B29" s="98" t="str">
        <f>Otteluohjelma!$H$40</f>
        <v>Mainarit</v>
      </c>
      <c r="C29" s="98"/>
      <c r="D29" s="98"/>
      <c r="E29" s="88"/>
      <c r="F29" s="98" t="str">
        <f>Otteluohjelma!$J$40</f>
        <v>BcStory</v>
      </c>
      <c r="G29" s="98"/>
      <c r="H29" s="98"/>
      <c r="I29" s="88"/>
      <c r="J29" s="98" t="str">
        <f>Otteluohjelma!$H$41</f>
        <v>TKK</v>
      </c>
      <c r="K29" s="98"/>
      <c r="L29" s="98"/>
      <c r="M29" s="88"/>
      <c r="N29" s="98" t="str">
        <f>Otteluohjelma!$J$41</f>
        <v>GH</v>
      </c>
      <c r="O29" s="98"/>
      <c r="P29" s="98"/>
      <c r="Q29" s="100" t="str">
        <f>$A$29</f>
        <v>7-8</v>
      </c>
      <c r="R29" s="98" t="str">
        <f>Otteluohjelma!$H$42</f>
        <v>Bay</v>
      </c>
      <c r="S29" s="98"/>
      <c r="T29" s="98"/>
      <c r="U29" s="88"/>
      <c r="V29" s="98" t="str">
        <f>Otteluohjelma!$J$42</f>
        <v>WRB</v>
      </c>
      <c r="W29" s="98"/>
      <c r="X29" s="98"/>
      <c r="Y29" s="88"/>
      <c r="Z29" s="98" t="str">
        <f>Otteluohjelma!$H$43</f>
        <v>RäMe</v>
      </c>
      <c r="AA29" s="98"/>
      <c r="AB29" s="98"/>
      <c r="AC29" s="88"/>
      <c r="AD29" s="98" t="str">
        <f>Otteluohjelma!$J$43</f>
        <v>Patteri</v>
      </c>
      <c r="AE29" s="98"/>
      <c r="AF29" s="98"/>
      <c r="AG29" s="100" t="str">
        <f>$A$29</f>
        <v>7-8</v>
      </c>
      <c r="AH29" s="98" t="str">
        <f>Otteluohjelma!$H$44</f>
        <v>TPS</v>
      </c>
      <c r="AI29" s="98"/>
      <c r="AJ29" s="98"/>
      <c r="AK29" s="88"/>
      <c r="AL29" s="98" t="str">
        <f>Otteluohjelma!$J$44</f>
        <v>Mainarit</v>
      </c>
      <c r="AM29" s="98"/>
      <c r="AN29" s="98"/>
    </row>
    <row r="30" spans="1:41" s="3" customFormat="1" x14ac:dyDescent="0.25">
      <c r="A30" s="97"/>
      <c r="B30" s="89" t="s">
        <v>3</v>
      </c>
      <c r="C30" s="90" t="s">
        <v>7</v>
      </c>
      <c r="D30" s="90" t="s">
        <v>8</v>
      </c>
      <c r="E30" s="91"/>
      <c r="F30" s="89" t="s">
        <v>3</v>
      </c>
      <c r="G30" s="90" t="s">
        <v>7</v>
      </c>
      <c r="H30" s="90" t="s">
        <v>8</v>
      </c>
      <c r="I30" s="88"/>
      <c r="J30" s="89" t="s">
        <v>3</v>
      </c>
      <c r="K30" s="90" t="s">
        <v>7</v>
      </c>
      <c r="L30" s="90" t="s">
        <v>8</v>
      </c>
      <c r="M30" s="91"/>
      <c r="N30" s="89" t="s">
        <v>3</v>
      </c>
      <c r="O30" s="90" t="s">
        <v>7</v>
      </c>
      <c r="P30" s="90" t="s">
        <v>8</v>
      </c>
      <c r="Q30" s="101"/>
      <c r="R30" s="89" t="s">
        <v>3</v>
      </c>
      <c r="S30" s="90" t="s">
        <v>7</v>
      </c>
      <c r="T30" s="90" t="s">
        <v>8</v>
      </c>
      <c r="U30" s="91"/>
      <c r="V30" s="89" t="s">
        <v>3</v>
      </c>
      <c r="W30" s="90" t="s">
        <v>7</v>
      </c>
      <c r="X30" s="90" t="s">
        <v>8</v>
      </c>
      <c r="Y30" s="88"/>
      <c r="Z30" s="89" t="s">
        <v>3</v>
      </c>
      <c r="AA30" s="90" t="s">
        <v>7</v>
      </c>
      <c r="AB30" s="90" t="s">
        <v>8</v>
      </c>
      <c r="AC30" s="91"/>
      <c r="AD30" s="89" t="s">
        <v>3</v>
      </c>
      <c r="AE30" s="90" t="s">
        <v>7</v>
      </c>
      <c r="AF30" s="90" t="s">
        <v>8</v>
      </c>
      <c r="AG30" s="101"/>
      <c r="AH30" s="89" t="s">
        <v>3</v>
      </c>
      <c r="AI30" s="90" t="s">
        <v>7</v>
      </c>
      <c r="AJ30" s="90" t="s">
        <v>8</v>
      </c>
      <c r="AK30" s="91"/>
      <c r="AL30" s="89" t="s">
        <v>3</v>
      </c>
      <c r="AM30" s="90" t="s">
        <v>7</v>
      </c>
      <c r="AN30" s="90" t="s">
        <v>8</v>
      </c>
    </row>
    <row r="31" spans="1:41" x14ac:dyDescent="0.25">
      <c r="A31" s="97"/>
      <c r="B31" s="82" t="s">
        <v>131</v>
      </c>
      <c r="C31" s="79">
        <v>200</v>
      </c>
      <c r="D31" s="83">
        <f>IF(C31=0,0,IF(C31=G31,1,IF(C31&gt;G31,2,0)))</f>
        <v>0</v>
      </c>
      <c r="F31" s="82" t="s">
        <v>212</v>
      </c>
      <c r="G31" s="79">
        <v>230</v>
      </c>
      <c r="H31" s="83">
        <f>IF(G31=0,0,IF(G31=C31,1,IF(G31&gt;C31,2,0)))</f>
        <v>2</v>
      </c>
      <c r="J31" s="82" t="s">
        <v>108</v>
      </c>
      <c r="K31" s="79">
        <v>221</v>
      </c>
      <c r="L31" s="83">
        <f>IF(K31=0,0,IF(K31=O31,1,IF(K31&gt;O31,2,0)))</f>
        <v>2</v>
      </c>
      <c r="N31" s="82" t="s">
        <v>163</v>
      </c>
      <c r="O31" s="79">
        <v>196</v>
      </c>
      <c r="P31" s="83">
        <f>IF(O31=0,0,IF(O31=K31,1,IF(O31&gt;K31,2,0)))</f>
        <v>0</v>
      </c>
      <c r="Q31" s="101"/>
      <c r="R31" s="82" t="s">
        <v>135</v>
      </c>
      <c r="S31" s="79">
        <v>209</v>
      </c>
      <c r="T31" s="83">
        <f>IF(S31=0,0,IF(S31=W31,1,IF(S31&gt;W31,2,0)))</f>
        <v>2</v>
      </c>
      <c r="V31" s="82" t="s">
        <v>168</v>
      </c>
      <c r="W31" s="79">
        <v>188</v>
      </c>
      <c r="X31" s="83">
        <f>IF(W31=0,0,IF(W31=S31,1,IF(W31&gt;S31,2,0)))</f>
        <v>0</v>
      </c>
      <c r="Z31" s="82" t="s">
        <v>116</v>
      </c>
      <c r="AA31" s="79">
        <v>146</v>
      </c>
      <c r="AB31" s="83">
        <f>IF(AA31=0,0,IF(AA31=AE31,1,IF(AA31&gt;AE31,2,0)))</f>
        <v>0</v>
      </c>
      <c r="AD31" s="82" t="s">
        <v>194</v>
      </c>
      <c r="AE31" s="79">
        <v>193</v>
      </c>
      <c r="AF31" s="83">
        <f>IF(AE31=0,0,IF(AE31=AA31,1,IF(AE31&gt;AA31,2,0)))</f>
        <v>2</v>
      </c>
      <c r="AG31" s="101"/>
      <c r="AH31" s="82" t="s">
        <v>133</v>
      </c>
      <c r="AI31" s="79">
        <v>189</v>
      </c>
      <c r="AJ31" s="83">
        <f>IF(AI31=0,0,IF(AI31=AM31,1,IF(AI31&gt;AM31,2,0)))</f>
        <v>0</v>
      </c>
      <c r="AL31" s="82" t="s">
        <v>131</v>
      </c>
      <c r="AM31" s="79">
        <v>237</v>
      </c>
      <c r="AN31" s="83">
        <f>IF(AM31=0,0,IF(AM31=AI31,1,IF(AM31&gt;AI31,2,0)))</f>
        <v>2</v>
      </c>
    </row>
    <row r="32" spans="1:41" x14ac:dyDescent="0.25">
      <c r="A32" s="97"/>
      <c r="B32" s="82" t="s">
        <v>178</v>
      </c>
      <c r="C32" s="79">
        <v>193</v>
      </c>
      <c r="D32" s="83">
        <f>IF(C32=0,0,IF(C32=G32,1,IF(C32&gt;G32,2,0)))</f>
        <v>2</v>
      </c>
      <c r="F32" s="82" t="s">
        <v>186</v>
      </c>
      <c r="G32" s="79">
        <v>164</v>
      </c>
      <c r="H32" s="83">
        <f>IF(G32=0,0,IF(G32=C32,1,IF(G32&gt;C32,2,0)))</f>
        <v>0</v>
      </c>
      <c r="J32" s="82" t="s">
        <v>123</v>
      </c>
      <c r="K32" s="79">
        <v>202</v>
      </c>
      <c r="L32" s="83">
        <f>IF(K32=0,0,IF(K32=O32,1,IF(K32&gt;O32,2,0)))</f>
        <v>2</v>
      </c>
      <c r="N32" s="82" t="s">
        <v>151</v>
      </c>
      <c r="O32" s="79">
        <v>181</v>
      </c>
      <c r="P32" s="83">
        <f>IF(O32=0,0,IF(O32=K32,1,IF(O32&gt;K32,2,0)))</f>
        <v>0</v>
      </c>
      <c r="Q32" s="101"/>
      <c r="R32" s="82" t="s">
        <v>192</v>
      </c>
      <c r="S32" s="79">
        <v>234</v>
      </c>
      <c r="T32" s="83">
        <f>IF(S32=0,0,IF(S32=W32,1,IF(S32&gt;W32,2,0)))</f>
        <v>2</v>
      </c>
      <c r="V32" s="82" t="s">
        <v>134</v>
      </c>
      <c r="W32" s="79">
        <v>159</v>
      </c>
      <c r="X32" s="83">
        <f>IF(W32=0,0,IF(W32=S32,1,IF(W32&gt;S32,2,0)))</f>
        <v>0</v>
      </c>
      <c r="Z32" s="82" t="s">
        <v>153</v>
      </c>
      <c r="AA32" s="79">
        <v>238</v>
      </c>
      <c r="AB32" s="83">
        <f>IF(AA32=0,0,IF(AA32=AE32,1,IF(AA32&gt;AE32,2,0)))</f>
        <v>2</v>
      </c>
      <c r="AD32" s="82" t="s">
        <v>197</v>
      </c>
      <c r="AE32" s="79">
        <v>196</v>
      </c>
      <c r="AF32" s="83">
        <f>IF(AE32=0,0,IF(AE32=AA32,1,IF(AE32&gt;AA32,2,0)))</f>
        <v>0</v>
      </c>
      <c r="AG32" s="101"/>
      <c r="AH32" s="82" t="s">
        <v>155</v>
      </c>
      <c r="AI32" s="79">
        <v>173</v>
      </c>
      <c r="AJ32" s="83">
        <f>IF(AI32=0,0,IF(AI32=AM32,1,IF(AI32&gt;AM32,2,0)))</f>
        <v>0</v>
      </c>
      <c r="AL32" s="82" t="s">
        <v>178</v>
      </c>
      <c r="AM32" s="79">
        <v>194</v>
      </c>
      <c r="AN32" s="83">
        <f>IF(AM32=0,0,IF(AM32=AI32,1,IF(AM32&gt;AI32,2,0)))</f>
        <v>2</v>
      </c>
    </row>
    <row r="33" spans="1:41" x14ac:dyDescent="0.25">
      <c r="A33" s="97"/>
      <c r="B33" s="82" t="s">
        <v>121</v>
      </c>
      <c r="C33" s="79">
        <v>169</v>
      </c>
      <c r="D33" s="83">
        <f>IF(C33=0,0,IF(C33=G33,1,IF(C33&gt;G33,2,0)))</f>
        <v>0</v>
      </c>
      <c r="F33" s="82" t="s">
        <v>146</v>
      </c>
      <c r="G33" s="79">
        <v>175</v>
      </c>
      <c r="H33" s="83">
        <f>IF(G33=0,0,IF(G33=C33,1,IF(G33&gt;C33,2,0)))</f>
        <v>2</v>
      </c>
      <c r="J33" s="82" t="s">
        <v>172</v>
      </c>
      <c r="K33" s="79">
        <v>189</v>
      </c>
      <c r="L33" s="83">
        <f>IF(K33=0,0,IF(K33=O33,1,IF(K33&gt;O33,2,0)))</f>
        <v>2</v>
      </c>
      <c r="N33" s="82" t="s">
        <v>173</v>
      </c>
      <c r="O33" s="79">
        <v>146</v>
      </c>
      <c r="P33" s="83">
        <f>IF(O33=0,0,IF(O33=K33,1,IF(O33&gt;K33,2,0)))</f>
        <v>0</v>
      </c>
      <c r="Q33" s="101"/>
      <c r="R33" s="82" t="s">
        <v>111</v>
      </c>
      <c r="S33" s="79">
        <v>246</v>
      </c>
      <c r="T33" s="83">
        <f>IF(S33=0,0,IF(S33=W33,1,IF(S33&gt;W33,2,0)))</f>
        <v>2</v>
      </c>
      <c r="V33" s="82" t="s">
        <v>176</v>
      </c>
      <c r="W33" s="79">
        <v>194</v>
      </c>
      <c r="X33" s="83">
        <f>IF(W33=0,0,IF(W33=S33,1,IF(W33&gt;S33,2,0)))</f>
        <v>0</v>
      </c>
      <c r="Z33" s="82" t="s">
        <v>157</v>
      </c>
      <c r="AA33" s="79">
        <v>185</v>
      </c>
      <c r="AB33" s="83">
        <f>IF(AA33=0,0,IF(AA33=AE33,1,IF(AA33&gt;AE33,2,0)))</f>
        <v>0</v>
      </c>
      <c r="AD33" s="82" t="s">
        <v>115</v>
      </c>
      <c r="AE33" s="79">
        <v>194</v>
      </c>
      <c r="AF33" s="83">
        <f>IF(AE33=0,0,IF(AE33=AA33,1,IF(AE33&gt;AA33,2,0)))</f>
        <v>2</v>
      </c>
      <c r="AG33" s="101"/>
      <c r="AH33" s="82" t="s">
        <v>150</v>
      </c>
      <c r="AI33" s="79">
        <v>179</v>
      </c>
      <c r="AJ33" s="83">
        <f>IF(AI33=0,0,IF(AI33=AM33,1,IF(AI33&gt;AM33,2,0)))</f>
        <v>0</v>
      </c>
      <c r="AL33" s="82" t="s">
        <v>121</v>
      </c>
      <c r="AM33" s="79">
        <v>214</v>
      </c>
      <c r="AN33" s="83">
        <f>IF(AM33=0,0,IF(AM33=AI33,1,IF(AM33&gt;AI33,2,0)))</f>
        <v>2</v>
      </c>
    </row>
    <row r="34" spans="1:41" x14ac:dyDescent="0.25">
      <c r="A34" s="97"/>
      <c r="B34" s="94" t="s">
        <v>147</v>
      </c>
      <c r="C34" s="79">
        <v>188</v>
      </c>
      <c r="D34" s="83">
        <f>IF(C34=0,0,IF(C34=G34,1,IF(C34&gt;G34,2,0)))</f>
        <v>2</v>
      </c>
      <c r="F34" s="94" t="s">
        <v>187</v>
      </c>
      <c r="G34" s="79">
        <v>157</v>
      </c>
      <c r="H34" s="83">
        <f>IF(G34=0,0,IF(G34=C34,1,IF(G34&gt;C34,2,0)))</f>
        <v>0</v>
      </c>
      <c r="J34" s="94" t="s">
        <v>171</v>
      </c>
      <c r="K34" s="79">
        <v>203</v>
      </c>
      <c r="L34" s="83">
        <f>IF(K34=0,0,IF(K34=O34,1,IF(K34&gt;O34,2,0)))</f>
        <v>2</v>
      </c>
      <c r="N34" s="94" t="s">
        <v>177</v>
      </c>
      <c r="O34" s="79">
        <v>181</v>
      </c>
      <c r="P34" s="83">
        <f>IF(O34=0,0,IF(O34=K34,1,IF(O34&gt;K34,2,0)))</f>
        <v>0</v>
      </c>
      <c r="Q34" s="101"/>
      <c r="R34" s="94" t="s">
        <v>156</v>
      </c>
      <c r="S34" s="79">
        <v>191</v>
      </c>
      <c r="T34" s="83">
        <f>IF(S34=0,0,IF(S34=W34,1,IF(S34&gt;W34,2,0)))</f>
        <v>0</v>
      </c>
      <c r="V34" s="94" t="s">
        <v>208</v>
      </c>
      <c r="W34" s="79">
        <v>216</v>
      </c>
      <c r="X34" s="83">
        <f>IF(W34=0,0,IF(W34=S34,1,IF(W34&gt;S34,2,0)))</f>
        <v>2</v>
      </c>
      <c r="Z34" s="94" t="s">
        <v>143</v>
      </c>
      <c r="AA34" s="79">
        <v>211</v>
      </c>
      <c r="AB34" s="83">
        <f>IF(AA34=0,0,IF(AA34=AE34,1,IF(AA34&gt;AE34,2,0)))</f>
        <v>2</v>
      </c>
      <c r="AD34" s="94" t="s">
        <v>149</v>
      </c>
      <c r="AE34" s="79">
        <v>202</v>
      </c>
      <c r="AF34" s="83">
        <f>IF(AE34=0,0,IF(AE34=AA34,1,IF(AE34&gt;AA34,2,0)))</f>
        <v>0</v>
      </c>
      <c r="AG34" s="101"/>
      <c r="AH34" s="94" t="s">
        <v>140</v>
      </c>
      <c r="AI34" s="79">
        <v>190</v>
      </c>
      <c r="AJ34" s="83">
        <f>IF(AI34=0,0,IF(AI34=AM34,1,IF(AI34&gt;AM34,2,0)))</f>
        <v>0</v>
      </c>
      <c r="AL34" s="94" t="s">
        <v>147</v>
      </c>
      <c r="AM34" s="79">
        <v>246</v>
      </c>
      <c r="AN34" s="83">
        <f>IF(AM34=0,0,IF(AM34=AI34,1,IF(AM34&gt;AI34,2,0)))</f>
        <v>2</v>
      </c>
    </row>
    <row r="35" spans="1:41" x14ac:dyDescent="0.25">
      <c r="A35" s="97"/>
      <c r="B35" s="94" t="s">
        <v>142</v>
      </c>
      <c r="C35" s="79">
        <v>239</v>
      </c>
      <c r="D35" s="83">
        <f>IF(C35=0,0,IF(C35=G35,1,IF(C35&gt;G35,2,0)))</f>
        <v>2</v>
      </c>
      <c r="F35" s="94" t="s">
        <v>184</v>
      </c>
      <c r="G35" s="79">
        <v>160</v>
      </c>
      <c r="H35" s="83">
        <f>IF(G35=0,0,IF(G35=C35,1,IF(G35&gt;C35,2,0)))</f>
        <v>0</v>
      </c>
      <c r="J35" s="94" t="s">
        <v>132</v>
      </c>
      <c r="K35" s="79">
        <v>193</v>
      </c>
      <c r="L35" s="83">
        <f>IF(K35=0,0,IF(K35=O35,1,IF(K35&gt;O35,2,0)))</f>
        <v>0</v>
      </c>
      <c r="N35" s="94" t="s">
        <v>113</v>
      </c>
      <c r="O35" s="79">
        <v>204</v>
      </c>
      <c r="P35" s="83">
        <f>IF(O35=0,0,IF(O35=K35,1,IF(O35&gt;K35,2,0)))</f>
        <v>2</v>
      </c>
      <c r="Q35" s="101"/>
      <c r="R35" s="94" t="s">
        <v>118</v>
      </c>
      <c r="S35" s="79">
        <v>213</v>
      </c>
      <c r="T35" s="83">
        <f>IF(S35=0,0,IF(S35=W35,1,IF(S35&gt;W35,2,0)))</f>
        <v>2</v>
      </c>
      <c r="V35" s="94" t="s">
        <v>119</v>
      </c>
      <c r="W35" s="79">
        <v>203</v>
      </c>
      <c r="X35" s="83">
        <f>IF(W35=0,0,IF(W35=S35,1,IF(W35&gt;S35,2,0)))</f>
        <v>0</v>
      </c>
      <c r="Z35" s="94" t="s">
        <v>107</v>
      </c>
      <c r="AA35" s="79">
        <v>202</v>
      </c>
      <c r="AB35" s="83">
        <f>IF(AA35=0,0,IF(AA35=AE35,1,IF(AA35&gt;AE35,2,0)))</f>
        <v>0</v>
      </c>
      <c r="AD35" s="94" t="s">
        <v>122</v>
      </c>
      <c r="AE35" s="79">
        <v>204</v>
      </c>
      <c r="AF35" s="83">
        <f>IF(AE35=0,0,IF(AE35=AA35,1,IF(AE35&gt;AA35,2,0)))</f>
        <v>2</v>
      </c>
      <c r="AG35" s="101"/>
      <c r="AH35" s="94" t="s">
        <v>109</v>
      </c>
      <c r="AI35" s="79">
        <v>167</v>
      </c>
      <c r="AJ35" s="83">
        <f>IF(AI35=0,0,IF(AI35=AM35,1,IF(AI35&gt;AM35,2,0)))</f>
        <v>0</v>
      </c>
      <c r="AL35" s="94" t="s">
        <v>142</v>
      </c>
      <c r="AM35" s="79">
        <v>259</v>
      </c>
      <c r="AN35" s="83">
        <f>IF(AM35=0,0,IF(AM35=AI35,1,IF(AM35&gt;AI35,2,0)))</f>
        <v>2</v>
      </c>
    </row>
    <row r="36" spans="1:41" ht="18.75" x14ac:dyDescent="0.3">
      <c r="A36" s="97"/>
      <c r="B36" s="84" t="s">
        <v>35</v>
      </c>
      <c r="C36" s="85">
        <f>SUM(C31:C35)</f>
        <v>989</v>
      </c>
      <c r="D36" s="85">
        <f>IF(C36=0,0,IF(C36=G36,5,IF(C36&gt;G36,10,0)))</f>
        <v>10</v>
      </c>
      <c r="E36" s="86"/>
      <c r="F36" s="84" t="s">
        <v>35</v>
      </c>
      <c r="G36" s="85">
        <f>SUM(G31:G35)</f>
        <v>886</v>
      </c>
      <c r="H36" s="85">
        <f>IF(G36=0,0,IF(G36=C36,5,IF(G36&gt;C36,10,0)))</f>
        <v>0</v>
      </c>
      <c r="I36" s="86"/>
      <c r="J36" s="84" t="s">
        <v>35</v>
      </c>
      <c r="K36" s="85">
        <f>SUM(K31:K35)</f>
        <v>1008</v>
      </c>
      <c r="L36" s="85">
        <f>IF(K36=0,0,IF(K36=O36,5,IF(K36&gt;O36,10,0)))</f>
        <v>10</v>
      </c>
      <c r="M36" s="86"/>
      <c r="N36" s="84" t="s">
        <v>35</v>
      </c>
      <c r="O36" s="85">
        <f>SUM(O31:O35)</f>
        <v>908</v>
      </c>
      <c r="P36" s="85">
        <f>IF(O36=0,0,IF(O36=K36,5,IF(O36&gt;K36,10,0)))</f>
        <v>0</v>
      </c>
      <c r="Q36" s="101"/>
      <c r="R36" s="84" t="s">
        <v>35</v>
      </c>
      <c r="S36" s="85">
        <f>SUM(S31:S35)</f>
        <v>1093</v>
      </c>
      <c r="T36" s="85">
        <f>IF(S36=0,0,IF(S36=W36,5,IF(S36&gt;W36,10,0)))</f>
        <v>10</v>
      </c>
      <c r="U36" s="86"/>
      <c r="V36" s="84" t="s">
        <v>35</v>
      </c>
      <c r="W36" s="85">
        <f>SUM(W31:W35)</f>
        <v>960</v>
      </c>
      <c r="X36" s="85">
        <f>IF(W36=0,0,IF(W36=S36,5,IF(W36&gt;S36,10,0)))</f>
        <v>0</v>
      </c>
      <c r="Y36" s="86"/>
      <c r="Z36" s="84" t="s">
        <v>35</v>
      </c>
      <c r="AA36" s="85">
        <f>SUM(AA31:AA35)</f>
        <v>982</v>
      </c>
      <c r="AB36" s="85">
        <f>IF(AA36=0,0,IF(AA36=AE36,5,IF(AA36&gt;AE36,10,0)))</f>
        <v>0</v>
      </c>
      <c r="AC36" s="86"/>
      <c r="AD36" s="84" t="s">
        <v>35</v>
      </c>
      <c r="AE36" s="85">
        <f>SUM(AE31:AE35)</f>
        <v>989</v>
      </c>
      <c r="AF36" s="85">
        <f>IF(AE36=0,0,IF(AE36=AA36,5,IF(AE36&gt;AA36,10,0)))</f>
        <v>10</v>
      </c>
      <c r="AG36" s="101"/>
      <c r="AH36" s="84" t="s">
        <v>35</v>
      </c>
      <c r="AI36" s="85">
        <f>SUM(AI31:AI35)</f>
        <v>898</v>
      </c>
      <c r="AJ36" s="85">
        <f>IF(AI36=0,0,IF(AI36=AM36,5,IF(AI36&gt;AM36,10,0)))</f>
        <v>0</v>
      </c>
      <c r="AK36" s="86"/>
      <c r="AL36" s="84" t="s">
        <v>35</v>
      </c>
      <c r="AM36" s="85">
        <f>SUM(AM31:AM35)</f>
        <v>1150</v>
      </c>
      <c r="AN36" s="85">
        <f>IF(AM36=0,0,IF(AM36=AI36,5,IF(AM36&gt;AI36,10,0)))</f>
        <v>10</v>
      </c>
      <c r="AO36" s="48"/>
    </row>
    <row r="37" spans="1:41" ht="18.75" x14ac:dyDescent="0.3">
      <c r="A37" s="97"/>
      <c r="B37" s="84" t="s">
        <v>6</v>
      </c>
      <c r="C37" s="85"/>
      <c r="D37" s="87">
        <f>SUM(D31:D36)</f>
        <v>16</v>
      </c>
      <c r="E37" s="86"/>
      <c r="F37" s="84" t="s">
        <v>6</v>
      </c>
      <c r="G37" s="85"/>
      <c r="H37" s="87">
        <f>SUM(H31:H36)</f>
        <v>4</v>
      </c>
      <c r="I37" s="86"/>
      <c r="J37" s="84" t="s">
        <v>6</v>
      </c>
      <c r="K37" s="85"/>
      <c r="L37" s="87">
        <f>SUM(L31:L36)</f>
        <v>18</v>
      </c>
      <c r="M37" s="86"/>
      <c r="N37" s="84" t="s">
        <v>6</v>
      </c>
      <c r="O37" s="85"/>
      <c r="P37" s="87">
        <f>SUM(P31:P36)</f>
        <v>2</v>
      </c>
      <c r="Q37" s="101"/>
      <c r="R37" s="84" t="s">
        <v>6</v>
      </c>
      <c r="S37" s="85"/>
      <c r="T37" s="87">
        <f>SUM(T31:T36)</f>
        <v>18</v>
      </c>
      <c r="U37" s="86"/>
      <c r="V37" s="84" t="s">
        <v>6</v>
      </c>
      <c r="W37" s="85"/>
      <c r="X37" s="87">
        <f>SUM(X31:X36)</f>
        <v>2</v>
      </c>
      <c r="Y37" s="86"/>
      <c r="Z37" s="84" t="s">
        <v>6</v>
      </c>
      <c r="AA37" s="85"/>
      <c r="AB37" s="87">
        <f>SUM(AB31:AB36)</f>
        <v>4</v>
      </c>
      <c r="AC37" s="86"/>
      <c r="AD37" s="84" t="s">
        <v>6</v>
      </c>
      <c r="AE37" s="85"/>
      <c r="AF37" s="87">
        <f>SUM(AF31:AF36)</f>
        <v>16</v>
      </c>
      <c r="AG37" s="101"/>
      <c r="AH37" s="84" t="s">
        <v>6</v>
      </c>
      <c r="AI37" s="85"/>
      <c r="AJ37" s="87">
        <f>SUM(AJ31:AJ36)</f>
        <v>0</v>
      </c>
      <c r="AK37" s="86"/>
      <c r="AL37" s="84" t="s">
        <v>6</v>
      </c>
      <c r="AM37" s="85"/>
      <c r="AN37" s="87">
        <f>SUM(AN31:AN36)</f>
        <v>20</v>
      </c>
      <c r="AO37" s="48"/>
    </row>
    <row r="40" spans="1:41" s="3" customFormat="1" ht="14.45" customHeight="1" x14ac:dyDescent="0.25">
      <c r="A40" s="96" t="str">
        <f>Otteluohjelma!$K$9&amp;"-"&amp;Otteluohjelma!$M$9</f>
        <v>9-10</v>
      </c>
      <c r="B40" s="98" t="str">
        <f>Otteluohjelma!$K$40</f>
        <v>TKK</v>
      </c>
      <c r="C40" s="98"/>
      <c r="D40" s="98"/>
      <c r="E40" s="88"/>
      <c r="F40" s="98" t="str">
        <f>Otteluohjelma!$M$40</f>
        <v>Bay</v>
      </c>
      <c r="G40" s="98"/>
      <c r="H40" s="98"/>
      <c r="I40" s="88"/>
      <c r="J40" s="98" t="str">
        <f>Otteluohjelma!$K$41</f>
        <v>Patteri</v>
      </c>
      <c r="K40" s="98"/>
      <c r="L40" s="98"/>
      <c r="M40" s="88"/>
      <c r="N40" s="98" t="str">
        <f>Otteluohjelma!$M$41</f>
        <v>BcStory</v>
      </c>
      <c r="O40" s="98"/>
      <c r="P40" s="98"/>
      <c r="Q40" s="96" t="str">
        <f>$A$40</f>
        <v>9-10</v>
      </c>
      <c r="R40" s="98" t="str">
        <f>Otteluohjelma!$K$42</f>
        <v>TPS</v>
      </c>
      <c r="S40" s="98"/>
      <c r="T40" s="98"/>
      <c r="U40" s="88"/>
      <c r="V40" s="98" t="str">
        <f>Otteluohjelma!$M$42</f>
        <v>Mistral</v>
      </c>
      <c r="W40" s="98"/>
      <c r="X40" s="98"/>
      <c r="Y40" s="88"/>
      <c r="Z40" s="98" t="str">
        <f>Otteluohjelma!$K$43</f>
        <v>AllStars</v>
      </c>
      <c r="AA40" s="98"/>
      <c r="AB40" s="98"/>
      <c r="AC40" s="88"/>
      <c r="AD40" s="98" t="str">
        <f>Otteluohjelma!$M$43</f>
        <v>GB</v>
      </c>
      <c r="AE40" s="98"/>
      <c r="AF40" s="98"/>
      <c r="AG40" s="96" t="str">
        <f>$A$40</f>
        <v>9-10</v>
      </c>
      <c r="AH40" s="98" t="str">
        <f>Otteluohjelma!$K$44</f>
        <v>RäMe</v>
      </c>
      <c r="AI40" s="98"/>
      <c r="AJ40" s="98"/>
      <c r="AK40" s="88"/>
      <c r="AL40" s="98" t="str">
        <f>Otteluohjelma!$M$44</f>
        <v>WRB</v>
      </c>
      <c r="AM40" s="98"/>
      <c r="AN40" s="98"/>
    </row>
    <row r="41" spans="1:41" s="3" customFormat="1" x14ac:dyDescent="0.25">
      <c r="A41" s="97"/>
      <c r="B41" s="89" t="s">
        <v>3</v>
      </c>
      <c r="C41" s="90" t="s">
        <v>7</v>
      </c>
      <c r="D41" s="90" t="s">
        <v>8</v>
      </c>
      <c r="E41" s="91"/>
      <c r="F41" s="89" t="s">
        <v>3</v>
      </c>
      <c r="G41" s="90" t="s">
        <v>7</v>
      </c>
      <c r="H41" s="90" t="s">
        <v>8</v>
      </c>
      <c r="I41" s="88"/>
      <c r="J41" s="89" t="s">
        <v>3</v>
      </c>
      <c r="K41" s="90" t="s">
        <v>7</v>
      </c>
      <c r="L41" s="90" t="s">
        <v>8</v>
      </c>
      <c r="M41" s="91"/>
      <c r="N41" s="89" t="s">
        <v>3</v>
      </c>
      <c r="O41" s="90" t="s">
        <v>7</v>
      </c>
      <c r="P41" s="90" t="s">
        <v>8</v>
      </c>
      <c r="Q41" s="97"/>
      <c r="R41" s="89" t="s">
        <v>3</v>
      </c>
      <c r="S41" s="90" t="s">
        <v>7</v>
      </c>
      <c r="T41" s="90" t="s">
        <v>8</v>
      </c>
      <c r="U41" s="91"/>
      <c r="V41" s="89" t="s">
        <v>3</v>
      </c>
      <c r="W41" s="90" t="s">
        <v>7</v>
      </c>
      <c r="X41" s="90" t="s">
        <v>8</v>
      </c>
      <c r="Y41" s="88"/>
      <c r="Z41" s="89" t="s">
        <v>3</v>
      </c>
      <c r="AA41" s="90" t="s">
        <v>7</v>
      </c>
      <c r="AB41" s="90" t="s">
        <v>8</v>
      </c>
      <c r="AC41" s="91"/>
      <c r="AD41" s="89" t="s">
        <v>3</v>
      </c>
      <c r="AE41" s="90" t="s">
        <v>7</v>
      </c>
      <c r="AF41" s="90" t="s">
        <v>8</v>
      </c>
      <c r="AG41" s="97"/>
      <c r="AH41" s="89" t="s">
        <v>3</v>
      </c>
      <c r="AI41" s="90" t="s">
        <v>7</v>
      </c>
      <c r="AJ41" s="90" t="s">
        <v>8</v>
      </c>
      <c r="AK41" s="91"/>
      <c r="AL41" s="89" t="s">
        <v>3</v>
      </c>
      <c r="AM41" s="90" t="s">
        <v>7</v>
      </c>
      <c r="AN41" s="90" t="s">
        <v>8</v>
      </c>
    </row>
    <row r="42" spans="1:41" x14ac:dyDescent="0.25">
      <c r="A42" s="97"/>
      <c r="B42" s="82" t="s">
        <v>108</v>
      </c>
      <c r="C42" s="79">
        <v>180</v>
      </c>
      <c r="D42" s="83">
        <f>IF(C42=0,0,IF(C42=G42,1,IF(C42&gt;G42,2,0)))</f>
        <v>0</v>
      </c>
      <c r="F42" s="82" t="s">
        <v>135</v>
      </c>
      <c r="G42" s="79">
        <v>187</v>
      </c>
      <c r="H42" s="83">
        <f>IF(G42=0,0,IF(G42=C42,1,IF(G42&gt;C42,2,0)))</f>
        <v>2</v>
      </c>
      <c r="J42" s="82" t="s">
        <v>194</v>
      </c>
      <c r="K42" s="79">
        <v>209</v>
      </c>
      <c r="L42" s="83">
        <f>IF(K42=0,0,IF(K42=O42,1,IF(K42&gt;O42,2,0)))</f>
        <v>2</v>
      </c>
      <c r="N42" s="82" t="s">
        <v>212</v>
      </c>
      <c r="O42" s="79">
        <v>145</v>
      </c>
      <c r="P42" s="83">
        <f>IF(O42=0,0,IF(O42=K42,1,IF(O42&gt;K42,2,0)))</f>
        <v>0</v>
      </c>
      <c r="Q42" s="97"/>
      <c r="R42" s="82" t="s">
        <v>133</v>
      </c>
      <c r="S42" s="79">
        <v>226</v>
      </c>
      <c r="T42" s="83">
        <f>IF(S42=0,0,IF(S42=W42,1,IF(S42&gt;W42,2,0)))</f>
        <v>2</v>
      </c>
      <c r="V42" s="82" t="s">
        <v>164</v>
      </c>
      <c r="W42" s="79">
        <v>183</v>
      </c>
      <c r="X42" s="83">
        <f>IF(W42=0,0,IF(W42=S42,1,IF(W42&gt;S42,2,0)))</f>
        <v>0</v>
      </c>
      <c r="Z42" s="82" t="s">
        <v>199</v>
      </c>
      <c r="AA42" s="79">
        <v>150</v>
      </c>
      <c r="AB42" s="83">
        <f>IF(AA42=0,0,IF(AA42=AE42,1,IF(AA42&gt;AE42,2,0)))</f>
        <v>2</v>
      </c>
      <c r="AD42" s="82" t="s">
        <v>105</v>
      </c>
      <c r="AE42" s="79">
        <v>141</v>
      </c>
      <c r="AF42" s="83">
        <f>IF(AE42=0,0,IF(AE42=AA42,1,IF(AE42&gt;AA42,2,0)))</f>
        <v>0</v>
      </c>
      <c r="AG42" s="97"/>
      <c r="AH42" s="82" t="s">
        <v>116</v>
      </c>
      <c r="AI42" s="79">
        <v>176</v>
      </c>
      <c r="AJ42" s="83">
        <f>IF(AI42=0,0,IF(AI42=AM42,1,IF(AI42&gt;AM42,2,0)))</f>
        <v>2</v>
      </c>
      <c r="AL42" s="82" t="s">
        <v>168</v>
      </c>
      <c r="AM42" s="79">
        <v>152</v>
      </c>
      <c r="AN42" s="83">
        <f>IF(AM42=0,0,IF(AM42=AI42,1,IF(AM42&gt;AI42,2,0)))</f>
        <v>0</v>
      </c>
    </row>
    <row r="43" spans="1:41" x14ac:dyDescent="0.25">
      <c r="A43" s="97"/>
      <c r="B43" s="82" t="s">
        <v>123</v>
      </c>
      <c r="C43" s="79">
        <v>149</v>
      </c>
      <c r="D43" s="83">
        <f>IF(C43=0,0,IF(C43=G43,1,IF(C43&gt;G43,2,0)))</f>
        <v>0</v>
      </c>
      <c r="F43" s="82" t="s">
        <v>192</v>
      </c>
      <c r="G43" s="79">
        <v>237</v>
      </c>
      <c r="H43" s="83">
        <f>IF(G43=0,0,IF(G43=C43,1,IF(G43&gt;C43,2,0)))</f>
        <v>2</v>
      </c>
      <c r="J43" s="82" t="s">
        <v>197</v>
      </c>
      <c r="K43" s="79">
        <v>161</v>
      </c>
      <c r="L43" s="83">
        <f>IF(K43=0,0,IF(K43=O43,1,IF(K43&gt;O43,2,0)))</f>
        <v>0</v>
      </c>
      <c r="N43" s="82" t="s">
        <v>186</v>
      </c>
      <c r="O43" s="79">
        <v>255</v>
      </c>
      <c r="P43" s="83">
        <f>IF(O43=0,0,IF(O43=K43,1,IF(O43&gt;K43,2,0)))</f>
        <v>2</v>
      </c>
      <c r="Q43" s="97"/>
      <c r="R43" s="82" t="s">
        <v>155</v>
      </c>
      <c r="S43" s="79">
        <v>205</v>
      </c>
      <c r="T43" s="83">
        <f>IF(S43=0,0,IF(S43=W43,1,IF(S43&gt;W43,2,0)))</f>
        <v>2</v>
      </c>
      <c r="V43" s="82" t="s">
        <v>160</v>
      </c>
      <c r="W43" s="79">
        <v>157</v>
      </c>
      <c r="X43" s="83">
        <f>IF(W43=0,0,IF(W43=S43,1,IF(W43&gt;S43,2,0)))</f>
        <v>0</v>
      </c>
      <c r="Z43" s="82" t="s">
        <v>200</v>
      </c>
      <c r="AA43" s="79">
        <v>184</v>
      </c>
      <c r="AB43" s="83">
        <f>IF(AA43=0,0,IF(AA43=AE43,1,IF(AA43&gt;AE43,2,0)))</f>
        <v>2</v>
      </c>
      <c r="AD43" s="82" t="s">
        <v>169</v>
      </c>
      <c r="AE43" s="79">
        <v>181</v>
      </c>
      <c r="AF43" s="83">
        <f>IF(AE43=0,0,IF(AE43=AA43,1,IF(AE43&gt;AA43,2,0)))</f>
        <v>0</v>
      </c>
      <c r="AG43" s="97"/>
      <c r="AH43" s="82" t="s">
        <v>153</v>
      </c>
      <c r="AI43" s="79">
        <v>192</v>
      </c>
      <c r="AJ43" s="83">
        <f>IF(AI43=0,0,IF(AI43=AM43,1,IF(AI43&gt;AM43,2,0)))</f>
        <v>2</v>
      </c>
      <c r="AL43" s="82" t="s">
        <v>134</v>
      </c>
      <c r="AM43" s="79">
        <v>183</v>
      </c>
      <c r="AN43" s="83">
        <f>IF(AM43=0,0,IF(AM43=AI43,1,IF(AM43&gt;AI43,2,0)))</f>
        <v>0</v>
      </c>
    </row>
    <row r="44" spans="1:41" x14ac:dyDescent="0.25">
      <c r="A44" s="97"/>
      <c r="B44" s="82" t="s">
        <v>172</v>
      </c>
      <c r="C44" s="79">
        <v>189</v>
      </c>
      <c r="D44" s="83">
        <f>IF(C44=0,0,IF(C44=G44,1,IF(C44&gt;G44,2,0)))</f>
        <v>0</v>
      </c>
      <c r="F44" s="82" t="s">
        <v>111</v>
      </c>
      <c r="G44" s="79">
        <v>255</v>
      </c>
      <c r="H44" s="83">
        <f>IF(G44=0,0,IF(G44=C44,1,IF(G44&gt;C44,2,0)))</f>
        <v>2</v>
      </c>
      <c r="J44" s="82" t="s">
        <v>195</v>
      </c>
      <c r="K44" s="79">
        <v>176</v>
      </c>
      <c r="L44" s="83">
        <f>IF(K44=0,0,IF(K44=O44,1,IF(K44&gt;O44,2,0)))</f>
        <v>0</v>
      </c>
      <c r="N44" s="82" t="s">
        <v>146</v>
      </c>
      <c r="O44" s="79">
        <v>229</v>
      </c>
      <c r="P44" s="83">
        <f>IF(O44=0,0,IF(O44=K44,1,IF(O44&gt;K44,2,0)))</f>
        <v>2</v>
      </c>
      <c r="Q44" s="97"/>
      <c r="R44" s="82" t="s">
        <v>150</v>
      </c>
      <c r="S44" s="79">
        <v>238</v>
      </c>
      <c r="T44" s="83">
        <f>IF(S44=0,0,IF(S44=W44,1,IF(S44&gt;W44,2,0)))</f>
        <v>2</v>
      </c>
      <c r="V44" s="82" t="s">
        <v>167</v>
      </c>
      <c r="W44" s="79">
        <v>157</v>
      </c>
      <c r="X44" s="83">
        <f>IF(W44=0,0,IF(W44=S44,1,IF(W44&gt;S44,2,0)))</f>
        <v>0</v>
      </c>
      <c r="Z44" s="82" t="s">
        <v>201</v>
      </c>
      <c r="AA44" s="79">
        <v>168</v>
      </c>
      <c r="AB44" s="83">
        <f>IF(AA44=0,0,IF(AA44=AE44,1,IF(AA44&gt;AE44,2,0)))</f>
        <v>2</v>
      </c>
      <c r="AD44" s="82" t="s">
        <v>112</v>
      </c>
      <c r="AE44" s="79">
        <v>165</v>
      </c>
      <c r="AF44" s="83">
        <f>IF(AE44=0,0,IF(AE44=AA44,1,IF(AE44&gt;AA44,2,0)))</f>
        <v>0</v>
      </c>
      <c r="AG44" s="97"/>
      <c r="AH44" s="82" t="s">
        <v>157</v>
      </c>
      <c r="AI44" s="79">
        <v>180</v>
      </c>
      <c r="AJ44" s="83">
        <f>IF(AI44=0,0,IF(AI44=AM44,1,IF(AI44&gt;AM44,2,0)))</f>
        <v>2</v>
      </c>
      <c r="AL44" s="82" t="s">
        <v>176</v>
      </c>
      <c r="AM44" s="79">
        <v>178</v>
      </c>
      <c r="AN44" s="83">
        <f>IF(AM44=0,0,IF(AM44=AI44,1,IF(AM44&gt;AI44,2,0)))</f>
        <v>0</v>
      </c>
    </row>
    <row r="45" spans="1:41" x14ac:dyDescent="0.25">
      <c r="A45" s="97"/>
      <c r="B45" s="94" t="s">
        <v>171</v>
      </c>
      <c r="C45" s="79">
        <v>209</v>
      </c>
      <c r="D45" s="83">
        <f>IF(C45=0,0,IF(C45=G45,1,IF(C45&gt;G45,2,0)))</f>
        <v>2</v>
      </c>
      <c r="F45" s="94" t="s">
        <v>156</v>
      </c>
      <c r="G45" s="79">
        <v>160</v>
      </c>
      <c r="H45" s="83">
        <f>IF(G45=0,0,IF(G45=C45,1,IF(G45&gt;C45,2,0)))</f>
        <v>0</v>
      </c>
      <c r="J45" s="94" t="s">
        <v>149</v>
      </c>
      <c r="K45" s="79">
        <v>203</v>
      </c>
      <c r="L45" s="83">
        <f>IF(K45=0,0,IF(K45=O45,1,IF(K45&gt;O45,2,0)))</f>
        <v>2</v>
      </c>
      <c r="N45" s="94" t="s">
        <v>185</v>
      </c>
      <c r="O45" s="79">
        <v>154</v>
      </c>
      <c r="P45" s="83">
        <f>IF(O45=0,0,IF(O45=K45,1,IF(O45&gt;K45,2,0)))</f>
        <v>0</v>
      </c>
      <c r="Q45" s="97"/>
      <c r="R45" s="94" t="s">
        <v>140</v>
      </c>
      <c r="S45" s="79">
        <v>195</v>
      </c>
      <c r="T45" s="83">
        <f>IF(S45=0,0,IF(S45=W45,1,IF(S45&gt;W45,2,0)))</f>
        <v>2</v>
      </c>
      <c r="V45" s="94" t="s">
        <v>165</v>
      </c>
      <c r="W45" s="79">
        <v>194</v>
      </c>
      <c r="X45" s="83">
        <f>IF(W45=0,0,IF(W45=S45,1,IF(W45&gt;S45,2,0)))</f>
        <v>0</v>
      </c>
      <c r="Z45" s="94" t="s">
        <v>203</v>
      </c>
      <c r="AA45" s="79">
        <v>139</v>
      </c>
      <c r="AB45" s="83">
        <f>IF(AA45=0,0,IF(AA45=AE45,1,IF(AA45&gt;AE45,2,0)))</f>
        <v>0</v>
      </c>
      <c r="AD45" s="94" t="s">
        <v>129</v>
      </c>
      <c r="AE45" s="79">
        <v>149</v>
      </c>
      <c r="AF45" s="83">
        <f>IF(AE45=0,0,IF(AE45=AA45,1,IF(AE45&gt;AA45,2,0)))</f>
        <v>2</v>
      </c>
      <c r="AG45" s="97"/>
      <c r="AH45" s="94" t="s">
        <v>143</v>
      </c>
      <c r="AI45" s="79">
        <v>191</v>
      </c>
      <c r="AJ45" s="83">
        <f>IF(AI45=0,0,IF(AI45=AM45,1,IF(AI45&gt;AM45,2,0)))</f>
        <v>2</v>
      </c>
      <c r="AL45" s="94" t="s">
        <v>208</v>
      </c>
      <c r="AM45" s="79">
        <v>152</v>
      </c>
      <c r="AN45" s="83">
        <f>IF(AM45=0,0,IF(AM45=AI45,1,IF(AM45&gt;AI45,2,0)))</f>
        <v>0</v>
      </c>
    </row>
    <row r="46" spans="1:41" x14ac:dyDescent="0.25">
      <c r="A46" s="97"/>
      <c r="B46" s="94" t="s">
        <v>132</v>
      </c>
      <c r="C46" s="79">
        <v>235</v>
      </c>
      <c r="D46" s="83">
        <f>IF(C46=0,0,IF(C46=G46,1,IF(C46&gt;G46,2,0)))</f>
        <v>2</v>
      </c>
      <c r="F46" s="94" t="s">
        <v>118</v>
      </c>
      <c r="G46" s="79">
        <v>171</v>
      </c>
      <c r="H46" s="83">
        <f>IF(G46=0,0,IF(G46=C46,1,IF(G46&gt;C46,2,0)))</f>
        <v>0</v>
      </c>
      <c r="J46" s="94" t="s">
        <v>122</v>
      </c>
      <c r="K46" s="79">
        <v>243</v>
      </c>
      <c r="L46" s="83">
        <f>IF(K46=0,0,IF(K46=O46,1,IF(K46&gt;O46,2,0)))</f>
        <v>2</v>
      </c>
      <c r="N46" s="94" t="s">
        <v>184</v>
      </c>
      <c r="O46" s="79">
        <v>162</v>
      </c>
      <c r="P46" s="83">
        <f>IF(O46=0,0,IF(O46=K46,1,IF(O46&gt;K46,2,0)))</f>
        <v>0</v>
      </c>
      <c r="Q46" s="97"/>
      <c r="R46" s="94" t="s">
        <v>109</v>
      </c>
      <c r="S46" s="79">
        <v>198</v>
      </c>
      <c r="T46" s="83">
        <f>IF(S46=0,0,IF(S46=W46,1,IF(S46&gt;W46,2,0)))</f>
        <v>0</v>
      </c>
      <c r="V46" s="94" t="s">
        <v>161</v>
      </c>
      <c r="W46" s="79">
        <v>227</v>
      </c>
      <c r="X46" s="83">
        <f>IF(W46=0,0,IF(W46=S46,1,IF(W46&gt;S46,2,0)))</f>
        <v>2</v>
      </c>
      <c r="Z46" s="94" t="s">
        <v>198</v>
      </c>
      <c r="AA46" s="79">
        <v>175</v>
      </c>
      <c r="AB46" s="83">
        <f>IF(AA46=0,0,IF(AA46=AE46,1,IF(AA46&gt;AE46,2,0)))</f>
        <v>0</v>
      </c>
      <c r="AD46" s="94" t="s">
        <v>120</v>
      </c>
      <c r="AE46" s="79">
        <v>215</v>
      </c>
      <c r="AF46" s="83">
        <f>IF(AE46=0,0,IF(AE46=AA46,1,IF(AE46&gt;AA46,2,0)))</f>
        <v>2</v>
      </c>
      <c r="AG46" s="97"/>
      <c r="AH46" s="94" t="s">
        <v>107</v>
      </c>
      <c r="AI46" s="79">
        <v>170</v>
      </c>
      <c r="AJ46" s="83">
        <f>IF(AI46=0,0,IF(AI46=AM46,1,IF(AI46&gt;AM46,2,0)))</f>
        <v>0</v>
      </c>
      <c r="AL46" s="94" t="s">
        <v>119</v>
      </c>
      <c r="AM46" s="79">
        <v>187</v>
      </c>
      <c r="AN46" s="83">
        <f>IF(AM46=0,0,IF(AM46=AI46,1,IF(AM46&gt;AI46,2,0)))</f>
        <v>2</v>
      </c>
    </row>
    <row r="47" spans="1:41" ht="18.75" x14ac:dyDescent="0.3">
      <c r="A47" s="97"/>
      <c r="B47" s="84" t="s">
        <v>35</v>
      </c>
      <c r="C47" s="85">
        <f>SUM(C42:C46)</f>
        <v>962</v>
      </c>
      <c r="D47" s="85">
        <f>IF(C47=0,0,IF(C47=G47,5,IF(C47&gt;G47,10,0)))</f>
        <v>0</v>
      </c>
      <c r="E47" s="86"/>
      <c r="F47" s="84" t="s">
        <v>35</v>
      </c>
      <c r="G47" s="85">
        <f>SUM(G42:G46)</f>
        <v>1010</v>
      </c>
      <c r="H47" s="85">
        <f>IF(G47=0,0,IF(G47=C47,5,IF(G47&gt;C47,10,0)))</f>
        <v>10</v>
      </c>
      <c r="I47" s="86"/>
      <c r="J47" s="84" t="s">
        <v>35</v>
      </c>
      <c r="K47" s="85">
        <f>SUM(K42:K46)</f>
        <v>992</v>
      </c>
      <c r="L47" s="85">
        <f>IF(K47=0,0,IF(K47=O47,5,IF(K47&gt;O47,10,0)))</f>
        <v>10</v>
      </c>
      <c r="M47" s="86"/>
      <c r="N47" s="84" t="s">
        <v>35</v>
      </c>
      <c r="O47" s="85">
        <f>SUM(O42:O46)</f>
        <v>945</v>
      </c>
      <c r="P47" s="85">
        <f>IF(O47=0,0,IF(O47=K47,5,IF(O47&gt;K47,10,0)))</f>
        <v>0</v>
      </c>
      <c r="Q47" s="97"/>
      <c r="R47" s="84" t="s">
        <v>35</v>
      </c>
      <c r="S47" s="85">
        <f>SUM(S42:S46)</f>
        <v>1062</v>
      </c>
      <c r="T47" s="85">
        <f>IF(S47=0,0,IF(S47=W47,5,IF(S47&gt;W47,10,0)))</f>
        <v>10</v>
      </c>
      <c r="U47" s="86"/>
      <c r="V47" s="84" t="s">
        <v>35</v>
      </c>
      <c r="W47" s="85">
        <f>SUM(W42:W46)</f>
        <v>918</v>
      </c>
      <c r="X47" s="85">
        <f>IF(W47=0,0,IF(W47=S47,5,IF(W47&gt;S47,10,0)))</f>
        <v>0</v>
      </c>
      <c r="Y47" s="86"/>
      <c r="Z47" s="84" t="s">
        <v>35</v>
      </c>
      <c r="AA47" s="85">
        <f>SUM(AA42:AA46)</f>
        <v>816</v>
      </c>
      <c r="AB47" s="85">
        <f>IF(AA47=0,0,IF(AA47=AE47,5,IF(AA47&gt;AE47,10,0)))</f>
        <v>0</v>
      </c>
      <c r="AC47" s="86"/>
      <c r="AD47" s="84" t="s">
        <v>35</v>
      </c>
      <c r="AE47" s="85">
        <f>SUM(AE42:AE46)</f>
        <v>851</v>
      </c>
      <c r="AF47" s="85">
        <f>IF(AE47=0,0,IF(AE47=AA47,5,IF(AE47&gt;AA47,10,0)))</f>
        <v>10</v>
      </c>
      <c r="AG47" s="97"/>
      <c r="AH47" s="84" t="s">
        <v>35</v>
      </c>
      <c r="AI47" s="85">
        <f>SUM(AI42:AI46)</f>
        <v>909</v>
      </c>
      <c r="AJ47" s="85">
        <f>IF(AI47=0,0,IF(AI47=AM47,5,IF(AI47&gt;AM47,10,0)))</f>
        <v>10</v>
      </c>
      <c r="AK47" s="86"/>
      <c r="AL47" s="84" t="s">
        <v>35</v>
      </c>
      <c r="AM47" s="85">
        <f>SUM(AM42:AM46)</f>
        <v>852</v>
      </c>
      <c r="AN47" s="85">
        <f>IF(AM47=0,0,IF(AM47=AI47,5,IF(AM47&gt;AI47,10,0)))</f>
        <v>0</v>
      </c>
      <c r="AO47" s="48"/>
    </row>
    <row r="48" spans="1:41" ht="18.75" x14ac:dyDescent="0.3">
      <c r="A48" s="97"/>
      <c r="B48" s="84" t="s">
        <v>6</v>
      </c>
      <c r="C48" s="85"/>
      <c r="D48" s="87">
        <f>SUM(D42:D47)</f>
        <v>4</v>
      </c>
      <c r="E48" s="86"/>
      <c r="F48" s="84" t="s">
        <v>6</v>
      </c>
      <c r="G48" s="85"/>
      <c r="H48" s="87">
        <f>SUM(H42:H47)</f>
        <v>16</v>
      </c>
      <c r="I48" s="86"/>
      <c r="J48" s="84" t="s">
        <v>6</v>
      </c>
      <c r="K48" s="85"/>
      <c r="L48" s="87">
        <f>SUM(L42:L47)</f>
        <v>16</v>
      </c>
      <c r="M48" s="86"/>
      <c r="N48" s="84" t="s">
        <v>6</v>
      </c>
      <c r="O48" s="85"/>
      <c r="P48" s="87">
        <f>SUM(P42:P47)</f>
        <v>4</v>
      </c>
      <c r="Q48" s="97"/>
      <c r="R48" s="84" t="s">
        <v>6</v>
      </c>
      <c r="S48" s="85"/>
      <c r="T48" s="87">
        <f>SUM(T42:T47)</f>
        <v>18</v>
      </c>
      <c r="U48" s="86"/>
      <c r="V48" s="84" t="s">
        <v>6</v>
      </c>
      <c r="W48" s="85"/>
      <c r="X48" s="87">
        <f>SUM(X42:X47)</f>
        <v>2</v>
      </c>
      <c r="Y48" s="86"/>
      <c r="Z48" s="84" t="s">
        <v>6</v>
      </c>
      <c r="AA48" s="85"/>
      <c r="AB48" s="87">
        <f>SUM(AB42:AB47)</f>
        <v>6</v>
      </c>
      <c r="AC48" s="86"/>
      <c r="AD48" s="84" t="s">
        <v>6</v>
      </c>
      <c r="AE48" s="85"/>
      <c r="AF48" s="87">
        <f>SUM(AF42:AF47)</f>
        <v>14</v>
      </c>
      <c r="AG48" s="97"/>
      <c r="AH48" s="84" t="s">
        <v>6</v>
      </c>
      <c r="AI48" s="85"/>
      <c r="AJ48" s="87">
        <f>SUM(AJ42:AJ47)</f>
        <v>18</v>
      </c>
      <c r="AK48" s="86"/>
      <c r="AL48" s="84" t="s">
        <v>6</v>
      </c>
      <c r="AM48" s="85"/>
      <c r="AN48" s="87">
        <f>SUM(AN42:AN47)</f>
        <v>2</v>
      </c>
      <c r="AO48" s="48"/>
    </row>
    <row r="51" spans="1:41" s="3" customFormat="1" ht="14.45" customHeight="1" x14ac:dyDescent="0.25">
      <c r="A51" s="96" t="str">
        <f>Otteluohjelma!$N$9&amp;"-"&amp;Otteluohjelma!$P$9</f>
        <v>11-12</v>
      </c>
      <c r="B51" s="98" t="str">
        <f>Otteluohjelma!$N$40</f>
        <v>TPS</v>
      </c>
      <c r="C51" s="98"/>
      <c r="D51" s="98"/>
      <c r="E51" s="88"/>
      <c r="F51" s="98" t="str">
        <f>Otteluohjelma!$P$40</f>
        <v>Patteri</v>
      </c>
      <c r="G51" s="98"/>
      <c r="H51" s="98"/>
      <c r="I51" s="88"/>
      <c r="J51" s="98" t="str">
        <f>Otteluohjelma!$N$41</f>
        <v>GB</v>
      </c>
      <c r="K51" s="98"/>
      <c r="L51" s="98"/>
      <c r="M51" s="88"/>
      <c r="N51" s="98" t="str">
        <f>Otteluohjelma!$P$41</f>
        <v>Bay</v>
      </c>
      <c r="O51" s="98"/>
      <c r="P51" s="98"/>
      <c r="Q51" s="96" t="str">
        <f>$A$51</f>
        <v>11-12</v>
      </c>
      <c r="R51" s="98" t="str">
        <f>Otteluohjelma!$N$42</f>
        <v>RäMe</v>
      </c>
      <c r="S51" s="98"/>
      <c r="T51" s="98"/>
      <c r="U51" s="88"/>
      <c r="V51" s="98" t="str">
        <f>Otteluohjelma!$P$42</f>
        <v>Mainarit</v>
      </c>
      <c r="W51" s="98"/>
      <c r="X51" s="98"/>
      <c r="Y51" s="88"/>
      <c r="Z51" s="98" t="str">
        <f>Otteluohjelma!$N$43</f>
        <v>GH</v>
      </c>
      <c r="AA51" s="98"/>
      <c r="AB51" s="98"/>
      <c r="AC51" s="88"/>
      <c r="AD51" s="98" t="str">
        <f>Otteluohjelma!$P$43</f>
        <v>WRB</v>
      </c>
      <c r="AE51" s="98"/>
      <c r="AF51" s="98"/>
      <c r="AG51" s="96" t="str">
        <f>$A$51</f>
        <v>11-12</v>
      </c>
      <c r="AH51" s="98" t="str">
        <f>Otteluohjelma!$N$44</f>
        <v>Mistral</v>
      </c>
      <c r="AI51" s="98"/>
      <c r="AJ51" s="98"/>
      <c r="AK51" s="88"/>
      <c r="AL51" s="98" t="str">
        <f>Otteluohjelma!$P$44</f>
        <v>AllStars</v>
      </c>
      <c r="AM51" s="98"/>
      <c r="AN51" s="98"/>
    </row>
    <row r="52" spans="1:41" s="3" customFormat="1" x14ac:dyDescent="0.25">
      <c r="A52" s="97"/>
      <c r="B52" s="89" t="s">
        <v>3</v>
      </c>
      <c r="C52" s="90" t="s">
        <v>7</v>
      </c>
      <c r="D52" s="90" t="s">
        <v>8</v>
      </c>
      <c r="E52" s="91"/>
      <c r="F52" s="89" t="s">
        <v>3</v>
      </c>
      <c r="G52" s="90" t="s">
        <v>7</v>
      </c>
      <c r="H52" s="90" t="s">
        <v>8</v>
      </c>
      <c r="I52" s="88"/>
      <c r="J52" s="89" t="s">
        <v>3</v>
      </c>
      <c r="K52" s="90" t="s">
        <v>7</v>
      </c>
      <c r="L52" s="90" t="s">
        <v>8</v>
      </c>
      <c r="M52" s="91"/>
      <c r="N52" s="89" t="s">
        <v>3</v>
      </c>
      <c r="O52" s="90" t="s">
        <v>7</v>
      </c>
      <c r="P52" s="90" t="s">
        <v>8</v>
      </c>
      <c r="Q52" s="97"/>
      <c r="R52" s="89" t="s">
        <v>3</v>
      </c>
      <c r="S52" s="90" t="s">
        <v>7</v>
      </c>
      <c r="T52" s="90" t="s">
        <v>8</v>
      </c>
      <c r="U52" s="91"/>
      <c r="V52" s="89" t="s">
        <v>3</v>
      </c>
      <c r="W52" s="90" t="s">
        <v>7</v>
      </c>
      <c r="X52" s="90" t="s">
        <v>8</v>
      </c>
      <c r="Y52" s="88"/>
      <c r="Z52" s="89" t="s">
        <v>3</v>
      </c>
      <c r="AA52" s="90" t="s">
        <v>7</v>
      </c>
      <c r="AB52" s="90" t="s">
        <v>8</v>
      </c>
      <c r="AC52" s="91"/>
      <c r="AD52" s="89" t="s">
        <v>3</v>
      </c>
      <c r="AE52" s="90" t="s">
        <v>7</v>
      </c>
      <c r="AF52" s="90" t="s">
        <v>8</v>
      </c>
      <c r="AG52" s="97"/>
      <c r="AH52" s="89" t="s">
        <v>3</v>
      </c>
      <c r="AI52" s="90" t="s">
        <v>7</v>
      </c>
      <c r="AJ52" s="90" t="s">
        <v>8</v>
      </c>
      <c r="AK52" s="91"/>
      <c r="AL52" s="89" t="s">
        <v>3</v>
      </c>
      <c r="AM52" s="90" t="s">
        <v>7</v>
      </c>
      <c r="AN52" s="90" t="s">
        <v>8</v>
      </c>
    </row>
    <row r="53" spans="1:41" x14ac:dyDescent="0.25">
      <c r="A53" s="97"/>
      <c r="B53" s="82" t="s">
        <v>133</v>
      </c>
      <c r="C53" s="79">
        <v>208</v>
      </c>
      <c r="D53" s="83">
        <f>IF(C53=0,0,IF(C53=G53,1,IF(C53&gt;G53,2,0)))</f>
        <v>0</v>
      </c>
      <c r="F53" s="82" t="s">
        <v>194</v>
      </c>
      <c r="G53" s="79">
        <v>238</v>
      </c>
      <c r="H53" s="83">
        <f>IF(G53=0,0,IF(G53=C53,1,IF(G53&gt;C53,2,0)))</f>
        <v>2</v>
      </c>
      <c r="J53" s="82" t="s">
        <v>105</v>
      </c>
      <c r="K53" s="79">
        <v>214</v>
      </c>
      <c r="L53" s="83">
        <f>IF(K53=0,0,IF(K53=O53,1,IF(K53&gt;O53,2,0)))</f>
        <v>0</v>
      </c>
      <c r="N53" s="82" t="s">
        <v>135</v>
      </c>
      <c r="O53" s="79">
        <v>239</v>
      </c>
      <c r="P53" s="83">
        <f>IF(O53=0,0,IF(O53=K53,1,IF(O53&gt;K53,2,0)))</f>
        <v>2</v>
      </c>
      <c r="Q53" s="97"/>
      <c r="R53" s="82" t="s">
        <v>116</v>
      </c>
      <c r="S53" s="79">
        <v>253</v>
      </c>
      <c r="T53" s="83">
        <f>IF(S53=0,0,IF(S53=W53,1,IF(S53&gt;W53,2,0)))</f>
        <v>0</v>
      </c>
      <c r="V53" s="82" t="s">
        <v>131</v>
      </c>
      <c r="W53" s="79">
        <v>258</v>
      </c>
      <c r="X53" s="83">
        <f>IF(W53=0,0,IF(W53=S53,1,IF(W53&gt;S53,2,0)))</f>
        <v>2</v>
      </c>
      <c r="Z53" s="82" t="s">
        <v>163</v>
      </c>
      <c r="AA53" s="79">
        <v>210</v>
      </c>
      <c r="AB53" s="83">
        <f>IF(AA53=0,0,IF(AA53=AE53,1,IF(AA53&gt;AE53,2,0)))</f>
        <v>2</v>
      </c>
      <c r="AD53" s="82" t="s">
        <v>168</v>
      </c>
      <c r="AE53" s="79">
        <v>179</v>
      </c>
      <c r="AF53" s="83">
        <f>IF(AE53=0,0,IF(AE53=AA53,1,IF(AE53&gt;AA53,2,0)))</f>
        <v>0</v>
      </c>
      <c r="AG53" s="97"/>
      <c r="AH53" s="82" t="s">
        <v>167</v>
      </c>
      <c r="AI53" s="79">
        <v>202</v>
      </c>
      <c r="AJ53" s="83">
        <f>IF(AI53=0,0,IF(AI53=AM53,1,IF(AI53&gt;AM53,2,0)))</f>
        <v>2</v>
      </c>
      <c r="AL53" s="82" t="s">
        <v>202</v>
      </c>
      <c r="AM53" s="79">
        <v>176</v>
      </c>
      <c r="AN53" s="83">
        <f>IF(AM53=0,0,IF(AM53=AI53,1,IF(AM53&gt;AI53,2,0)))</f>
        <v>0</v>
      </c>
    </row>
    <row r="54" spans="1:41" x14ac:dyDescent="0.25">
      <c r="A54" s="97"/>
      <c r="B54" s="82" t="s">
        <v>155</v>
      </c>
      <c r="C54" s="79">
        <v>201</v>
      </c>
      <c r="D54" s="83">
        <f>IF(C54=0,0,IF(C54=G54,1,IF(C54&gt;G54,2,0)))</f>
        <v>2</v>
      </c>
      <c r="F54" s="82" t="s">
        <v>197</v>
      </c>
      <c r="G54" s="79">
        <v>186</v>
      </c>
      <c r="H54" s="83">
        <f>IF(G54=0,0,IF(G54=C54,1,IF(G54&gt;C54,2,0)))</f>
        <v>0</v>
      </c>
      <c r="J54" s="82" t="s">
        <v>169</v>
      </c>
      <c r="K54" s="79">
        <v>177</v>
      </c>
      <c r="L54" s="83">
        <f>IF(K54=0,0,IF(K54=O54,1,IF(K54&gt;O54,2,0)))</f>
        <v>0</v>
      </c>
      <c r="N54" s="82" t="s">
        <v>192</v>
      </c>
      <c r="O54" s="79">
        <v>224</v>
      </c>
      <c r="P54" s="83">
        <f>IF(O54=0,0,IF(O54=K54,1,IF(O54&gt;K54,2,0)))</f>
        <v>2</v>
      </c>
      <c r="Q54" s="97"/>
      <c r="R54" s="82" t="s">
        <v>153</v>
      </c>
      <c r="S54" s="79">
        <v>232</v>
      </c>
      <c r="T54" s="83">
        <f>IF(S54=0,0,IF(S54=W54,1,IF(S54&gt;W54,2,0)))</f>
        <v>2</v>
      </c>
      <c r="V54" s="82" t="s">
        <v>178</v>
      </c>
      <c r="W54" s="79">
        <v>199</v>
      </c>
      <c r="X54" s="83">
        <f>IF(W54=0,0,IF(W54=S54,1,IF(W54&gt;S54,2,0)))</f>
        <v>0</v>
      </c>
      <c r="Z54" s="82" t="s">
        <v>151</v>
      </c>
      <c r="AA54" s="79">
        <v>186</v>
      </c>
      <c r="AB54" s="83">
        <f>IF(AA54=0,0,IF(AA54=AE54,1,IF(AA54&gt;AE54,2,0)))</f>
        <v>0</v>
      </c>
      <c r="AD54" s="82" t="s">
        <v>134</v>
      </c>
      <c r="AE54" s="79">
        <v>204</v>
      </c>
      <c r="AF54" s="83">
        <f>IF(AE54=0,0,IF(AE54=AA54,1,IF(AE54&gt;AA54,2,0)))</f>
        <v>2</v>
      </c>
      <c r="AG54" s="97"/>
      <c r="AH54" s="82" t="s">
        <v>160</v>
      </c>
      <c r="AI54" s="79">
        <v>166</v>
      </c>
      <c r="AJ54" s="83">
        <f>IF(AI54=0,0,IF(AI54=AM54,1,IF(AI54&gt;AM54,2,0)))</f>
        <v>0</v>
      </c>
      <c r="AL54" s="82" t="s">
        <v>200</v>
      </c>
      <c r="AM54" s="79">
        <v>188</v>
      </c>
      <c r="AN54" s="83">
        <f>IF(AM54=0,0,IF(AM54=AI54,1,IF(AM54&gt;AI54,2,0)))</f>
        <v>2</v>
      </c>
    </row>
    <row r="55" spans="1:41" x14ac:dyDescent="0.25">
      <c r="A55" s="97"/>
      <c r="B55" s="82" t="s">
        <v>150</v>
      </c>
      <c r="C55" s="79">
        <v>175</v>
      </c>
      <c r="D55" s="83">
        <f>IF(C55=0,0,IF(C55=G55,1,IF(C55&gt;G55,2,0)))</f>
        <v>0</v>
      </c>
      <c r="F55" s="82" t="s">
        <v>195</v>
      </c>
      <c r="G55" s="79">
        <v>176</v>
      </c>
      <c r="H55" s="83">
        <f>IF(G55=0,0,IF(G55=C55,1,IF(G55&gt;C55,2,0)))</f>
        <v>2</v>
      </c>
      <c r="J55" s="82" t="s">
        <v>112</v>
      </c>
      <c r="K55" s="79">
        <v>181</v>
      </c>
      <c r="L55" s="83">
        <f>IF(K55=0,0,IF(K55=O55,1,IF(K55&gt;O55,2,0)))</f>
        <v>2</v>
      </c>
      <c r="N55" s="82" t="s">
        <v>111</v>
      </c>
      <c r="O55" s="79">
        <v>178</v>
      </c>
      <c r="P55" s="83">
        <f>IF(O55=0,0,IF(O55=K55,1,IF(O55&gt;K55,2,0)))</f>
        <v>0</v>
      </c>
      <c r="Q55" s="97"/>
      <c r="R55" s="82" t="s">
        <v>157</v>
      </c>
      <c r="S55" s="79">
        <v>176</v>
      </c>
      <c r="T55" s="83">
        <f>IF(S55=0,0,IF(S55=W55,1,IF(S55&gt;W55,2,0)))</f>
        <v>0</v>
      </c>
      <c r="V55" s="82" t="s">
        <v>121</v>
      </c>
      <c r="W55" s="79">
        <v>200</v>
      </c>
      <c r="X55" s="83">
        <f>IF(W55=0,0,IF(W55=S55,1,IF(W55&gt;S55,2,0)))</f>
        <v>2</v>
      </c>
      <c r="Z55" s="82" t="s">
        <v>173</v>
      </c>
      <c r="AA55" s="79">
        <v>141</v>
      </c>
      <c r="AB55" s="83">
        <f>IF(AA55=0,0,IF(AA55=AE55,1,IF(AA55&gt;AE55,2,0)))</f>
        <v>0</v>
      </c>
      <c r="AD55" s="82" t="s">
        <v>176</v>
      </c>
      <c r="AE55" s="79">
        <v>169</v>
      </c>
      <c r="AF55" s="83">
        <f>IF(AE55=0,0,IF(AE55=AA55,1,IF(AE55&gt;AA55,2,0)))</f>
        <v>2</v>
      </c>
      <c r="AG55" s="97"/>
      <c r="AH55" s="82" t="s">
        <v>165</v>
      </c>
      <c r="AI55" s="79">
        <v>186</v>
      </c>
      <c r="AJ55" s="83">
        <f>IF(AI55=0,0,IF(AI55=AM55,1,IF(AI55&gt;AM55,2,0)))</f>
        <v>0</v>
      </c>
      <c r="AL55" s="82" t="s">
        <v>201</v>
      </c>
      <c r="AM55" s="79">
        <v>216</v>
      </c>
      <c r="AN55" s="83">
        <f>IF(AM55=0,0,IF(AM55=AI55,1,IF(AM55&gt;AI55,2,0)))</f>
        <v>2</v>
      </c>
    </row>
    <row r="56" spans="1:41" x14ac:dyDescent="0.25">
      <c r="A56" s="97"/>
      <c r="B56" s="94" t="s">
        <v>140</v>
      </c>
      <c r="C56" s="79">
        <v>200</v>
      </c>
      <c r="D56" s="83">
        <f>IF(C56=0,0,IF(C56=G56,1,IF(C56&gt;G56,2,0)))</f>
        <v>2</v>
      </c>
      <c r="F56" s="94" t="s">
        <v>115</v>
      </c>
      <c r="G56" s="79">
        <v>167</v>
      </c>
      <c r="H56" s="83">
        <f>IF(G56=0,0,IF(G56=C56,1,IF(G56&gt;C56,2,0)))</f>
        <v>0</v>
      </c>
      <c r="J56" s="94" t="s">
        <v>129</v>
      </c>
      <c r="K56" s="79">
        <v>157</v>
      </c>
      <c r="L56" s="83">
        <f>IF(K56=0,0,IF(K56=O56,1,IF(K56&gt;O56,2,0)))</f>
        <v>0</v>
      </c>
      <c r="N56" s="94" t="s">
        <v>156</v>
      </c>
      <c r="O56" s="79">
        <v>198</v>
      </c>
      <c r="P56" s="83">
        <f>IF(O56=0,0,IF(O56=K56,1,IF(O56&gt;K56,2,0)))</f>
        <v>2</v>
      </c>
      <c r="Q56" s="97"/>
      <c r="R56" s="94" t="s">
        <v>143</v>
      </c>
      <c r="S56" s="79">
        <v>179</v>
      </c>
      <c r="T56" s="83">
        <f>IF(S56=0,0,IF(S56=W56,1,IF(S56&gt;W56,2,0)))</f>
        <v>2</v>
      </c>
      <c r="V56" s="94" t="s">
        <v>148</v>
      </c>
      <c r="W56" s="79">
        <v>173</v>
      </c>
      <c r="X56" s="83">
        <f>IF(W56=0,0,IF(W56=S56,1,IF(W56&gt;S56,2,0)))</f>
        <v>0</v>
      </c>
      <c r="Z56" s="94" t="s">
        <v>177</v>
      </c>
      <c r="AA56" s="79">
        <v>179</v>
      </c>
      <c r="AB56" s="83">
        <f>IF(AA56=0,0,IF(AA56=AE56,1,IF(AA56&gt;AE56,2,0)))</f>
        <v>2</v>
      </c>
      <c r="AD56" s="94" t="s">
        <v>208</v>
      </c>
      <c r="AE56" s="79">
        <v>162</v>
      </c>
      <c r="AF56" s="83">
        <f>IF(AE56=0,0,IF(AE56=AA56,1,IF(AE56&gt;AA56,2,0)))</f>
        <v>0</v>
      </c>
      <c r="AG56" s="97"/>
      <c r="AH56" s="94" t="s">
        <v>166</v>
      </c>
      <c r="AI56" s="79">
        <v>171</v>
      </c>
      <c r="AJ56" s="83">
        <f>IF(AI56=0,0,IF(AI56=AM56,1,IF(AI56&gt;AM56,2,0)))</f>
        <v>0</v>
      </c>
      <c r="AL56" s="94" t="s">
        <v>203</v>
      </c>
      <c r="AM56" s="79">
        <v>179</v>
      </c>
      <c r="AN56" s="83">
        <f>IF(AM56=0,0,IF(AM56=AI56,1,IF(AM56&gt;AI56,2,0)))</f>
        <v>2</v>
      </c>
    </row>
    <row r="57" spans="1:41" x14ac:dyDescent="0.25">
      <c r="A57" s="97"/>
      <c r="B57" s="94" t="s">
        <v>109</v>
      </c>
      <c r="C57" s="79">
        <v>201</v>
      </c>
      <c r="D57" s="83">
        <f>IF(C57=0,0,IF(C57=G57,1,IF(C57&gt;G57,2,0)))</f>
        <v>0</v>
      </c>
      <c r="F57" s="94" t="s">
        <v>122</v>
      </c>
      <c r="G57" s="79">
        <v>237</v>
      </c>
      <c r="H57" s="83">
        <f>IF(G57=0,0,IF(G57=C57,1,IF(G57&gt;C57,2,0)))</f>
        <v>2</v>
      </c>
      <c r="J57" s="94" t="s">
        <v>120</v>
      </c>
      <c r="K57" s="79">
        <v>185</v>
      </c>
      <c r="L57" s="83">
        <f>IF(K57=0,0,IF(K57=O57,1,IF(K57&gt;O57,2,0)))</f>
        <v>2</v>
      </c>
      <c r="N57" s="94" t="s">
        <v>118</v>
      </c>
      <c r="O57" s="79">
        <v>171</v>
      </c>
      <c r="P57" s="83">
        <f>IF(O57=0,0,IF(O57=K57,1,IF(O57&gt;K57,2,0)))</f>
        <v>0</v>
      </c>
      <c r="Q57" s="97"/>
      <c r="R57" s="94" t="s">
        <v>107</v>
      </c>
      <c r="S57" s="79">
        <v>173</v>
      </c>
      <c r="T57" s="83">
        <f>IF(S57=0,0,IF(S57=W57,1,IF(S57&gt;W57,2,0)))</f>
        <v>0</v>
      </c>
      <c r="V57" s="94" t="s">
        <v>142</v>
      </c>
      <c r="W57" s="79">
        <v>212</v>
      </c>
      <c r="X57" s="83">
        <f>IF(W57=0,0,IF(W57=S57,1,IF(W57&gt;S57,2,0)))</f>
        <v>2</v>
      </c>
      <c r="Z57" s="94" t="s">
        <v>125</v>
      </c>
      <c r="AA57" s="79">
        <v>154</v>
      </c>
      <c r="AB57" s="83">
        <f>IF(AA57=0,0,IF(AA57=AE57,1,IF(AA57&gt;AE57,2,0)))</f>
        <v>0</v>
      </c>
      <c r="AD57" s="94" t="s">
        <v>119</v>
      </c>
      <c r="AE57" s="79">
        <v>202</v>
      </c>
      <c r="AF57" s="83">
        <f>IF(AE57=0,0,IF(AE57=AA57,1,IF(AE57&gt;AA57,2,0)))</f>
        <v>2</v>
      </c>
      <c r="AG57" s="97"/>
      <c r="AH57" s="94" t="s">
        <v>161</v>
      </c>
      <c r="AI57" s="79">
        <v>214</v>
      </c>
      <c r="AJ57" s="83">
        <f>IF(AI57=0,0,IF(AI57=AM57,1,IF(AI57&gt;AM57,2,0)))</f>
        <v>0</v>
      </c>
      <c r="AL57" s="94" t="s">
        <v>198</v>
      </c>
      <c r="AM57" s="79">
        <v>218</v>
      </c>
      <c r="AN57" s="83">
        <f>IF(AM57=0,0,IF(AM57=AI57,1,IF(AM57&gt;AI57,2,0)))</f>
        <v>2</v>
      </c>
    </row>
    <row r="58" spans="1:41" ht="18.75" x14ac:dyDescent="0.3">
      <c r="A58" s="97"/>
      <c r="B58" s="84" t="s">
        <v>35</v>
      </c>
      <c r="C58" s="85">
        <f>SUM(C53:C57)</f>
        <v>985</v>
      </c>
      <c r="D58" s="85">
        <f>IF(C58=0,0,IF(C58=G58,5,IF(C58&gt;G58,10,0)))</f>
        <v>0</v>
      </c>
      <c r="E58" s="86"/>
      <c r="F58" s="84" t="s">
        <v>35</v>
      </c>
      <c r="G58" s="85">
        <f>SUM(G53:G57)</f>
        <v>1004</v>
      </c>
      <c r="H58" s="85">
        <f>IF(G58=0,0,IF(G58=C58,5,IF(G58&gt;C58,10,0)))</f>
        <v>10</v>
      </c>
      <c r="I58" s="86"/>
      <c r="J58" s="84" t="s">
        <v>35</v>
      </c>
      <c r="K58" s="85">
        <f>SUM(K53:K57)</f>
        <v>914</v>
      </c>
      <c r="L58" s="85">
        <f>IF(K58=0,0,IF(K58=O58,5,IF(K58&gt;O58,10,0)))</f>
        <v>0</v>
      </c>
      <c r="M58" s="86"/>
      <c r="N58" s="84" t="s">
        <v>35</v>
      </c>
      <c r="O58" s="85">
        <f>SUM(O53:O57)</f>
        <v>1010</v>
      </c>
      <c r="P58" s="85">
        <f>IF(O58=0,0,IF(O58=K58,5,IF(O58&gt;K58,10,0)))</f>
        <v>10</v>
      </c>
      <c r="Q58" s="97"/>
      <c r="R58" s="84" t="s">
        <v>35</v>
      </c>
      <c r="S58" s="85">
        <f>SUM(S53:S57)</f>
        <v>1013</v>
      </c>
      <c r="T58" s="85">
        <f>IF(S58=0,0,IF(S58=W58,5,IF(S58&gt;W58,10,0)))</f>
        <v>0</v>
      </c>
      <c r="U58" s="86"/>
      <c r="V58" s="84" t="s">
        <v>35</v>
      </c>
      <c r="W58" s="85">
        <f>SUM(W53:W57)</f>
        <v>1042</v>
      </c>
      <c r="X58" s="85">
        <f>IF(W58=0,0,IF(W58=S58,5,IF(W58&gt;S58,10,0)))</f>
        <v>10</v>
      </c>
      <c r="Y58" s="86"/>
      <c r="Z58" s="84" t="s">
        <v>35</v>
      </c>
      <c r="AA58" s="85">
        <f>SUM(AA53:AA57)</f>
        <v>870</v>
      </c>
      <c r="AB58" s="85">
        <f>IF(AA58=0,0,IF(AA58=AE58,5,IF(AA58&gt;AE58,10,0)))</f>
        <v>0</v>
      </c>
      <c r="AC58" s="86"/>
      <c r="AD58" s="84" t="s">
        <v>35</v>
      </c>
      <c r="AE58" s="85">
        <f>SUM(AE53:AE57)</f>
        <v>916</v>
      </c>
      <c r="AF58" s="85">
        <f>IF(AE58=0,0,IF(AE58=AA58,5,IF(AE58&gt;AA58,10,0)))</f>
        <v>10</v>
      </c>
      <c r="AG58" s="97"/>
      <c r="AH58" s="84" t="s">
        <v>35</v>
      </c>
      <c r="AI58" s="85">
        <f>SUM(AI53:AI57)</f>
        <v>939</v>
      </c>
      <c r="AJ58" s="85">
        <f>IF(AI58=0,0,IF(AI58=AM58,5,IF(AI58&gt;AM58,10,0)))</f>
        <v>0</v>
      </c>
      <c r="AK58" s="86"/>
      <c r="AL58" s="84" t="s">
        <v>35</v>
      </c>
      <c r="AM58" s="85">
        <f>SUM(AM53:AM57)</f>
        <v>977</v>
      </c>
      <c r="AN58" s="85">
        <f>IF(AM58=0,0,IF(AM58=AI58,5,IF(AM58&gt;AI58,10,0)))</f>
        <v>10</v>
      </c>
      <c r="AO58" s="48"/>
    </row>
    <row r="59" spans="1:41" ht="18.75" x14ac:dyDescent="0.3">
      <c r="A59" s="97"/>
      <c r="B59" s="84" t="s">
        <v>6</v>
      </c>
      <c r="C59" s="85"/>
      <c r="D59" s="87">
        <f>SUM(D53:D58)</f>
        <v>4</v>
      </c>
      <c r="E59" s="86"/>
      <c r="F59" s="84" t="s">
        <v>6</v>
      </c>
      <c r="G59" s="85"/>
      <c r="H59" s="87">
        <f>SUM(H53:H58)</f>
        <v>16</v>
      </c>
      <c r="I59" s="86"/>
      <c r="J59" s="84" t="s">
        <v>6</v>
      </c>
      <c r="K59" s="85"/>
      <c r="L59" s="87">
        <f>SUM(L53:L58)</f>
        <v>4</v>
      </c>
      <c r="M59" s="86"/>
      <c r="N59" s="84" t="s">
        <v>6</v>
      </c>
      <c r="O59" s="85"/>
      <c r="P59" s="87">
        <f>SUM(P53:P58)</f>
        <v>16</v>
      </c>
      <c r="Q59" s="97"/>
      <c r="R59" s="84" t="s">
        <v>6</v>
      </c>
      <c r="S59" s="85"/>
      <c r="T59" s="87">
        <f>SUM(T53:T58)</f>
        <v>4</v>
      </c>
      <c r="U59" s="86"/>
      <c r="V59" s="84" t="s">
        <v>6</v>
      </c>
      <c r="W59" s="85"/>
      <c r="X59" s="87">
        <f>SUM(X53:X58)</f>
        <v>16</v>
      </c>
      <c r="Y59" s="86"/>
      <c r="Z59" s="84" t="s">
        <v>6</v>
      </c>
      <c r="AA59" s="85"/>
      <c r="AB59" s="87">
        <f>SUM(AB53:AB58)</f>
        <v>4</v>
      </c>
      <c r="AC59" s="86"/>
      <c r="AD59" s="84" t="s">
        <v>6</v>
      </c>
      <c r="AE59" s="85"/>
      <c r="AF59" s="87">
        <f>SUM(AF53:AF58)</f>
        <v>16</v>
      </c>
      <c r="AG59" s="97"/>
      <c r="AH59" s="84" t="s">
        <v>6</v>
      </c>
      <c r="AI59" s="85"/>
      <c r="AJ59" s="87">
        <f>SUM(AJ53:AJ58)</f>
        <v>2</v>
      </c>
      <c r="AK59" s="86"/>
      <c r="AL59" s="84" t="s">
        <v>6</v>
      </c>
      <c r="AM59" s="85"/>
      <c r="AN59" s="87">
        <f>SUM(AN53:AN58)</f>
        <v>18</v>
      </c>
      <c r="AO59" s="48"/>
    </row>
    <row r="62" spans="1:41" s="3" customFormat="1" ht="14.45" customHeight="1" x14ac:dyDescent="0.25">
      <c r="A62" s="96" t="str">
        <f>Otteluohjelma!$Q$9&amp;"-"&amp;Otteluohjelma!$S$9</f>
        <v>13-14</v>
      </c>
      <c r="B62" s="98" t="str">
        <f>Otteluohjelma!$Q$40</f>
        <v>GH</v>
      </c>
      <c r="C62" s="98"/>
      <c r="D62" s="98"/>
      <c r="E62" s="88"/>
      <c r="F62" s="98" t="str">
        <f>Otteluohjelma!$S$40</f>
        <v>Mistral</v>
      </c>
      <c r="G62" s="98"/>
      <c r="H62" s="98"/>
      <c r="I62" s="88"/>
      <c r="J62" s="98" t="str">
        <f>Otteluohjelma!$Q$41</f>
        <v>Mainarit</v>
      </c>
      <c r="K62" s="98"/>
      <c r="L62" s="98"/>
      <c r="M62" s="88"/>
      <c r="N62" s="98" t="str">
        <f>Otteluohjelma!$S$41</f>
        <v>AllStars</v>
      </c>
      <c r="O62" s="98"/>
      <c r="P62" s="98"/>
      <c r="Q62" s="96" t="str">
        <f>$A$62</f>
        <v>13-14</v>
      </c>
      <c r="R62" s="98" t="str">
        <f>Otteluohjelma!$Q$42</f>
        <v>GB</v>
      </c>
      <c r="S62" s="98"/>
      <c r="T62" s="98"/>
      <c r="U62" s="88"/>
      <c r="V62" s="98" t="str">
        <f>Otteluohjelma!$S$42</f>
        <v>BcStory</v>
      </c>
      <c r="W62" s="98"/>
      <c r="X62" s="98"/>
      <c r="Y62" s="88"/>
      <c r="Z62" s="98" t="str">
        <f>Otteluohjelma!$Q$43</f>
        <v>TPS</v>
      </c>
      <c r="AA62" s="98"/>
      <c r="AB62" s="98"/>
      <c r="AC62" s="88"/>
      <c r="AD62" s="98" t="str">
        <f>Otteluohjelma!$S$43</f>
        <v>TKK</v>
      </c>
      <c r="AE62" s="98"/>
      <c r="AF62" s="98"/>
      <c r="AG62" s="96" t="str">
        <f>$A$62</f>
        <v>13-14</v>
      </c>
      <c r="AH62" s="98" t="str">
        <f>Otteluohjelma!$Q$44</f>
        <v>Patteri</v>
      </c>
      <c r="AI62" s="98"/>
      <c r="AJ62" s="98"/>
      <c r="AK62" s="88"/>
      <c r="AL62" s="98" t="str">
        <f>Otteluohjelma!$S$44</f>
        <v>Bay</v>
      </c>
      <c r="AM62" s="98"/>
      <c r="AN62" s="98"/>
    </row>
    <row r="63" spans="1:41" s="3" customFormat="1" x14ac:dyDescent="0.25">
      <c r="A63" s="97"/>
      <c r="B63" s="89" t="s">
        <v>3</v>
      </c>
      <c r="C63" s="90" t="s">
        <v>7</v>
      </c>
      <c r="D63" s="90" t="s">
        <v>8</v>
      </c>
      <c r="E63" s="91"/>
      <c r="F63" s="89" t="s">
        <v>3</v>
      </c>
      <c r="G63" s="90" t="s">
        <v>7</v>
      </c>
      <c r="H63" s="90" t="s">
        <v>8</v>
      </c>
      <c r="I63" s="88"/>
      <c r="J63" s="89" t="s">
        <v>3</v>
      </c>
      <c r="K63" s="90" t="s">
        <v>7</v>
      </c>
      <c r="L63" s="90" t="s">
        <v>8</v>
      </c>
      <c r="M63" s="91"/>
      <c r="N63" s="89" t="s">
        <v>3</v>
      </c>
      <c r="O63" s="90" t="s">
        <v>7</v>
      </c>
      <c r="P63" s="90" t="s">
        <v>8</v>
      </c>
      <c r="Q63" s="97"/>
      <c r="R63" s="89" t="s">
        <v>3</v>
      </c>
      <c r="S63" s="90" t="s">
        <v>7</v>
      </c>
      <c r="T63" s="90" t="s">
        <v>8</v>
      </c>
      <c r="U63" s="91"/>
      <c r="V63" s="89" t="s">
        <v>3</v>
      </c>
      <c r="W63" s="90" t="s">
        <v>7</v>
      </c>
      <c r="X63" s="90" t="s">
        <v>8</v>
      </c>
      <c r="Y63" s="88"/>
      <c r="Z63" s="89" t="s">
        <v>3</v>
      </c>
      <c r="AA63" s="90" t="s">
        <v>7</v>
      </c>
      <c r="AB63" s="90" t="s">
        <v>8</v>
      </c>
      <c r="AC63" s="91"/>
      <c r="AD63" s="89" t="s">
        <v>3</v>
      </c>
      <c r="AE63" s="90" t="s">
        <v>7</v>
      </c>
      <c r="AF63" s="90" t="s">
        <v>8</v>
      </c>
      <c r="AG63" s="97"/>
      <c r="AH63" s="89" t="s">
        <v>3</v>
      </c>
      <c r="AI63" s="90" t="s">
        <v>7</v>
      </c>
      <c r="AJ63" s="90" t="s">
        <v>8</v>
      </c>
      <c r="AK63" s="91"/>
      <c r="AL63" s="89" t="s">
        <v>3</v>
      </c>
      <c r="AM63" s="90" t="s">
        <v>7</v>
      </c>
      <c r="AN63" s="90" t="s">
        <v>8</v>
      </c>
    </row>
    <row r="64" spans="1:41" x14ac:dyDescent="0.25">
      <c r="A64" s="97"/>
      <c r="B64" s="82" t="s">
        <v>163</v>
      </c>
      <c r="C64" s="79">
        <v>217</v>
      </c>
      <c r="D64" s="83">
        <f>IF(C64=0,0,IF(C64=G64,1,IF(C64&gt;G64,2,0)))</f>
        <v>2</v>
      </c>
      <c r="F64" s="82" t="s">
        <v>160</v>
      </c>
      <c r="G64" s="79">
        <v>193</v>
      </c>
      <c r="H64" s="83">
        <f>IF(G64=0,0,IF(G64=C64,1,IF(G64&gt;C64,2,0)))</f>
        <v>0</v>
      </c>
      <c r="J64" s="82" t="s">
        <v>131</v>
      </c>
      <c r="K64" s="79">
        <v>207</v>
      </c>
      <c r="L64" s="83">
        <f>IF(K64=0,0,IF(K64=O64,1,IF(K64&gt;O64,2,0)))</f>
        <v>2</v>
      </c>
      <c r="N64" s="82" t="s">
        <v>199</v>
      </c>
      <c r="O64" s="79">
        <v>139</v>
      </c>
      <c r="P64" s="83">
        <f>IF(O64=0,0,IF(O64=K64,1,IF(O64&gt;K64,2,0)))</f>
        <v>0</v>
      </c>
      <c r="Q64" s="97"/>
      <c r="R64" s="82" t="s">
        <v>105</v>
      </c>
      <c r="S64" s="79">
        <v>194</v>
      </c>
      <c r="T64" s="83">
        <f>IF(S64=0,0,IF(S64=W64,1,IF(S64&gt;W64,2,0)))</f>
        <v>2</v>
      </c>
      <c r="V64" s="82" t="s">
        <v>212</v>
      </c>
      <c r="W64" s="79">
        <v>170</v>
      </c>
      <c r="X64" s="83">
        <f>IF(W64=0,0,IF(W64=S64,1,IF(W64&gt;S64,2,0)))</f>
        <v>0</v>
      </c>
      <c r="Z64" s="82" t="s">
        <v>133</v>
      </c>
      <c r="AA64" s="79">
        <v>198</v>
      </c>
      <c r="AB64" s="83">
        <f>IF(AA64=0,0,IF(AA64=AE64,1,IF(AA64&gt;AE64,2,0)))</f>
        <v>2</v>
      </c>
      <c r="AD64" s="82" t="s">
        <v>108</v>
      </c>
      <c r="AE64" s="79">
        <v>169</v>
      </c>
      <c r="AF64" s="83">
        <f>IF(AE64=0,0,IF(AE64=AA64,1,IF(AE64&gt;AA64,2,0)))</f>
        <v>0</v>
      </c>
      <c r="AG64" s="97"/>
      <c r="AH64" s="82" t="s">
        <v>194</v>
      </c>
      <c r="AI64" s="79">
        <v>172</v>
      </c>
      <c r="AJ64" s="83">
        <f>IF(AI64=0,0,IF(AI64=AM64,1,IF(AI64&gt;AM64,2,0)))</f>
        <v>0</v>
      </c>
      <c r="AL64" s="82" t="s">
        <v>135</v>
      </c>
      <c r="AM64" s="79">
        <v>235</v>
      </c>
      <c r="AN64" s="83">
        <f>IF(AM64=0,0,IF(AM64=AI64,1,IF(AM64&gt;AI64,2,0)))</f>
        <v>2</v>
      </c>
    </row>
    <row r="65" spans="1:41" x14ac:dyDescent="0.25">
      <c r="A65" s="97"/>
      <c r="B65" s="82" t="s">
        <v>151</v>
      </c>
      <c r="C65" s="79">
        <v>185</v>
      </c>
      <c r="D65" s="83">
        <f>IF(C65=0,0,IF(C65=G65,1,IF(C65&gt;G65,2,0)))</f>
        <v>2</v>
      </c>
      <c r="F65" s="82" t="s">
        <v>167</v>
      </c>
      <c r="G65" s="79">
        <v>164</v>
      </c>
      <c r="H65" s="83">
        <f>IF(G65=0,0,IF(G65=C65,1,IF(G65&gt;C65,2,0)))</f>
        <v>0</v>
      </c>
      <c r="J65" s="82" t="s">
        <v>178</v>
      </c>
      <c r="K65" s="79">
        <v>183</v>
      </c>
      <c r="L65" s="83">
        <f>IF(K65=0,0,IF(K65=O65,1,IF(K65&gt;O65,2,0)))</f>
        <v>2</v>
      </c>
      <c r="N65" s="82" t="s">
        <v>200</v>
      </c>
      <c r="O65" s="79">
        <v>156</v>
      </c>
      <c r="P65" s="83">
        <f>IF(O65=0,0,IF(O65=K65,1,IF(O65&gt;K65,2,0)))</f>
        <v>0</v>
      </c>
      <c r="Q65" s="97"/>
      <c r="R65" s="82" t="s">
        <v>169</v>
      </c>
      <c r="S65" s="79">
        <v>174</v>
      </c>
      <c r="T65" s="83">
        <f>IF(S65=0,0,IF(S65=W65,1,IF(S65&gt;W65,2,0)))</f>
        <v>0</v>
      </c>
      <c r="V65" s="82" t="s">
        <v>186</v>
      </c>
      <c r="W65" s="79">
        <v>227</v>
      </c>
      <c r="X65" s="83">
        <f>IF(W65=0,0,IF(W65=S65,1,IF(W65&gt;S65,2,0)))</f>
        <v>2</v>
      </c>
      <c r="Z65" s="82" t="s">
        <v>155</v>
      </c>
      <c r="AA65" s="79">
        <v>175</v>
      </c>
      <c r="AB65" s="83">
        <f>IF(AA65=0,0,IF(AA65=AE65,1,IF(AA65&gt;AE65,2,0)))</f>
        <v>0</v>
      </c>
      <c r="AD65" s="82" t="s">
        <v>123</v>
      </c>
      <c r="AE65" s="79">
        <v>222</v>
      </c>
      <c r="AF65" s="83">
        <f>IF(AE65=0,0,IF(AE65=AA65,1,IF(AE65&gt;AA65,2,0)))</f>
        <v>2</v>
      </c>
      <c r="AG65" s="97"/>
      <c r="AH65" s="82" t="s">
        <v>197</v>
      </c>
      <c r="AI65" s="79">
        <v>190</v>
      </c>
      <c r="AJ65" s="83">
        <f>IF(AI65=0,0,IF(AI65=AM65,1,IF(AI65&gt;AM65,2,0)))</f>
        <v>2</v>
      </c>
      <c r="AL65" s="82" t="s">
        <v>192</v>
      </c>
      <c r="AM65" s="79">
        <v>161</v>
      </c>
      <c r="AN65" s="83">
        <f>IF(AM65=0,0,IF(AM65=AI65,1,IF(AM65&gt;AI65,2,0)))</f>
        <v>0</v>
      </c>
    </row>
    <row r="66" spans="1:41" x14ac:dyDescent="0.25">
      <c r="A66" s="97"/>
      <c r="B66" s="82" t="s">
        <v>173</v>
      </c>
      <c r="C66" s="79">
        <v>232</v>
      </c>
      <c r="D66" s="83">
        <f>IF(C66=0,0,IF(C66=G66,1,IF(C66&gt;G66,2,0)))</f>
        <v>2</v>
      </c>
      <c r="F66" s="82" t="s">
        <v>165</v>
      </c>
      <c r="G66" s="79">
        <v>193</v>
      </c>
      <c r="H66" s="83">
        <f>IF(G66=0,0,IF(G66=C66,1,IF(G66&gt;C66,2,0)))</f>
        <v>0</v>
      </c>
      <c r="J66" s="82" t="s">
        <v>121</v>
      </c>
      <c r="K66" s="79">
        <v>256</v>
      </c>
      <c r="L66" s="83">
        <f>IF(K66=0,0,IF(K66=O66,1,IF(K66&gt;O66,2,0)))</f>
        <v>2</v>
      </c>
      <c r="N66" s="82" t="s">
        <v>201</v>
      </c>
      <c r="O66" s="79">
        <v>178</v>
      </c>
      <c r="P66" s="83">
        <f>IF(O66=0,0,IF(O66=K66,1,IF(O66&gt;K66,2,0)))</f>
        <v>0</v>
      </c>
      <c r="Q66" s="97"/>
      <c r="R66" s="82" t="s">
        <v>112</v>
      </c>
      <c r="S66" s="79">
        <v>174</v>
      </c>
      <c r="T66" s="83">
        <f>IF(S66=0,0,IF(S66=W66,1,IF(S66&gt;W66,2,0)))</f>
        <v>0</v>
      </c>
      <c r="V66" s="82" t="s">
        <v>146</v>
      </c>
      <c r="W66" s="79">
        <v>195</v>
      </c>
      <c r="X66" s="83">
        <f>IF(W66=0,0,IF(W66=S66,1,IF(W66&gt;S66,2,0)))</f>
        <v>2</v>
      </c>
      <c r="Z66" s="82" t="s">
        <v>150</v>
      </c>
      <c r="AA66" s="79">
        <v>194</v>
      </c>
      <c r="AB66" s="83">
        <f>IF(AA66=0,0,IF(AA66=AE66,1,IF(AA66&gt;AE66,2,0)))</f>
        <v>2</v>
      </c>
      <c r="AD66" s="82" t="s">
        <v>172</v>
      </c>
      <c r="AE66" s="79">
        <v>185</v>
      </c>
      <c r="AF66" s="83">
        <f>IF(AE66=0,0,IF(AE66=AA66,1,IF(AE66&gt;AA66,2,0)))</f>
        <v>0</v>
      </c>
      <c r="AG66" s="97"/>
      <c r="AH66" s="82" t="s">
        <v>115</v>
      </c>
      <c r="AI66" s="79">
        <v>186</v>
      </c>
      <c r="AJ66" s="83">
        <f>IF(AI66=0,0,IF(AI66=AM66,1,IF(AI66&gt;AM66,2,0)))</f>
        <v>0</v>
      </c>
      <c r="AL66" s="82" t="s">
        <v>111</v>
      </c>
      <c r="AM66" s="79">
        <v>201</v>
      </c>
      <c r="AN66" s="83">
        <f>IF(AM66=0,0,IF(AM66=AI66,1,IF(AM66&gt;AI66,2,0)))</f>
        <v>2</v>
      </c>
    </row>
    <row r="67" spans="1:41" x14ac:dyDescent="0.25">
      <c r="A67" s="97"/>
      <c r="B67" s="35" t="s">
        <v>177</v>
      </c>
      <c r="C67" s="34">
        <v>232</v>
      </c>
      <c r="D67" s="80">
        <f t="shared" ref="D67:D68" si="0">IF(C67=0,0,IF(C67=G67,1,IF(C67&gt;G67,2,0)))</f>
        <v>2</v>
      </c>
      <c r="E67" s="81"/>
      <c r="F67" s="35" t="s">
        <v>166</v>
      </c>
      <c r="G67" s="34">
        <v>169</v>
      </c>
      <c r="H67" s="80">
        <f t="shared" ref="H67:H68" si="1">IF(G67=0,0,IF(G67=C67,1,IF(G67&gt;C67,2,0)))</f>
        <v>0</v>
      </c>
      <c r="I67" s="81"/>
      <c r="J67" s="35" t="s">
        <v>147</v>
      </c>
      <c r="K67" s="34">
        <v>177</v>
      </c>
      <c r="L67" s="80">
        <f t="shared" ref="L67:L68" si="2">IF(K67=0,0,IF(K67=O67,1,IF(K67&gt;O67,2,0)))</f>
        <v>2</v>
      </c>
      <c r="M67" s="81"/>
      <c r="N67" s="35" t="s">
        <v>203</v>
      </c>
      <c r="O67" s="34">
        <v>164</v>
      </c>
      <c r="P67" s="80">
        <f t="shared" ref="P67:P68" si="3">IF(O67=0,0,IF(O67=K67,1,IF(O67&gt;K67,2,0)))</f>
        <v>0</v>
      </c>
      <c r="Q67" s="97"/>
      <c r="R67" s="35" t="s">
        <v>129</v>
      </c>
      <c r="S67" s="34">
        <v>217</v>
      </c>
      <c r="T67" s="80">
        <f t="shared" ref="T67:T68" si="4">IF(S67=0,0,IF(S67=W67,1,IF(S67&gt;W67,2,0)))</f>
        <v>2</v>
      </c>
      <c r="U67" s="81"/>
      <c r="V67" s="35" t="s">
        <v>187</v>
      </c>
      <c r="W67" s="34">
        <v>200</v>
      </c>
      <c r="X67" s="80">
        <f t="shared" ref="X67:X68" si="5">IF(W67=0,0,IF(W67=S67,1,IF(W67&gt;S67,2,0)))</f>
        <v>0</v>
      </c>
      <c r="Y67" s="81"/>
      <c r="Z67" s="35" t="s">
        <v>140</v>
      </c>
      <c r="AA67" s="34">
        <v>190</v>
      </c>
      <c r="AB67" s="80">
        <f t="shared" ref="AB67:AB68" si="6">IF(AA67=0,0,IF(AA67=AE67,1,IF(AA67&gt;AE67,2,0)))</f>
        <v>2</v>
      </c>
      <c r="AC67" s="81"/>
      <c r="AD67" s="35" t="s">
        <v>171</v>
      </c>
      <c r="AE67" s="34">
        <v>177</v>
      </c>
      <c r="AF67" s="80">
        <f t="shared" ref="AF67:AF68" si="7">IF(AE67=0,0,IF(AE67=AA67,1,IF(AE67&gt;AA67,2,0)))</f>
        <v>0</v>
      </c>
      <c r="AG67" s="97"/>
      <c r="AH67" s="35" t="s">
        <v>149</v>
      </c>
      <c r="AI67" s="34">
        <v>214</v>
      </c>
      <c r="AJ67" s="80">
        <f t="shared" ref="AJ67:AJ68" si="8">IF(AI67=0,0,IF(AI67=AM67,1,IF(AI67&gt;AM67,2,0)))</f>
        <v>2</v>
      </c>
      <c r="AK67" s="81"/>
      <c r="AL67" s="35" t="s">
        <v>156</v>
      </c>
      <c r="AM67" s="34">
        <v>180</v>
      </c>
      <c r="AN67" s="80">
        <f t="shared" ref="AN67:AN68" si="9">IF(AM67=0,0,IF(AM67=AI67,1,IF(AM67&gt;AI67,2,0)))</f>
        <v>0</v>
      </c>
    </row>
    <row r="68" spans="1:41" x14ac:dyDescent="0.25">
      <c r="A68" s="97"/>
      <c r="B68" s="35" t="s">
        <v>113</v>
      </c>
      <c r="C68" s="34">
        <v>192</v>
      </c>
      <c r="D68" s="80">
        <f t="shared" si="0"/>
        <v>2</v>
      </c>
      <c r="E68" s="81"/>
      <c r="F68" s="35" t="s">
        <v>161</v>
      </c>
      <c r="G68" s="34">
        <v>136</v>
      </c>
      <c r="H68" s="80">
        <f t="shared" si="1"/>
        <v>0</v>
      </c>
      <c r="I68" s="81"/>
      <c r="J68" s="35" t="s">
        <v>142</v>
      </c>
      <c r="K68" s="34">
        <v>166</v>
      </c>
      <c r="L68" s="80">
        <f t="shared" si="2"/>
        <v>0</v>
      </c>
      <c r="M68" s="81"/>
      <c r="N68" s="35" t="s">
        <v>198</v>
      </c>
      <c r="O68" s="34">
        <v>232</v>
      </c>
      <c r="P68" s="80">
        <f t="shared" si="3"/>
        <v>2</v>
      </c>
      <c r="Q68" s="97"/>
      <c r="R68" s="35" t="s">
        <v>120</v>
      </c>
      <c r="S68" s="34">
        <v>245</v>
      </c>
      <c r="T68" s="80">
        <f t="shared" si="4"/>
        <v>2</v>
      </c>
      <c r="U68" s="81"/>
      <c r="V68" s="35" t="s">
        <v>184</v>
      </c>
      <c r="W68" s="34">
        <v>201</v>
      </c>
      <c r="X68" s="80">
        <f t="shared" si="5"/>
        <v>0</v>
      </c>
      <c r="Y68" s="81"/>
      <c r="Z68" s="35" t="s">
        <v>109</v>
      </c>
      <c r="AA68" s="34">
        <v>199</v>
      </c>
      <c r="AB68" s="80">
        <f t="shared" si="6"/>
        <v>2</v>
      </c>
      <c r="AC68" s="81"/>
      <c r="AD68" s="35" t="s">
        <v>132</v>
      </c>
      <c r="AE68" s="34">
        <v>170</v>
      </c>
      <c r="AF68" s="80">
        <f t="shared" si="7"/>
        <v>0</v>
      </c>
      <c r="AG68" s="97"/>
      <c r="AH68" s="35" t="s">
        <v>122</v>
      </c>
      <c r="AI68" s="34">
        <v>180</v>
      </c>
      <c r="AJ68" s="80">
        <f t="shared" si="8"/>
        <v>0</v>
      </c>
      <c r="AK68" s="81"/>
      <c r="AL68" s="35" t="s">
        <v>118</v>
      </c>
      <c r="AM68" s="34">
        <v>215</v>
      </c>
      <c r="AN68" s="80">
        <f t="shared" si="9"/>
        <v>2</v>
      </c>
    </row>
    <row r="69" spans="1:41" ht="18.75" x14ac:dyDescent="0.3">
      <c r="A69" s="97"/>
      <c r="B69" s="46" t="s">
        <v>35</v>
      </c>
      <c r="C69" s="47">
        <f>SUM(C64:C68)</f>
        <v>1058</v>
      </c>
      <c r="D69" s="47">
        <f>IF(C69=0,0,IF(C69=G69,5,IF(C69&gt;G69,10,0)))</f>
        <v>10</v>
      </c>
      <c r="E69" s="48"/>
      <c r="F69" s="46" t="s">
        <v>35</v>
      </c>
      <c r="G69" s="47">
        <f>SUM(G64:G68)</f>
        <v>855</v>
      </c>
      <c r="H69" s="47">
        <f>IF(G69=0,0,IF(G69=C69,5,IF(G69&gt;C69,10,0)))</f>
        <v>0</v>
      </c>
      <c r="I69" s="48"/>
      <c r="J69" s="46" t="s">
        <v>35</v>
      </c>
      <c r="K69" s="47">
        <f>SUM(K64:K68)</f>
        <v>989</v>
      </c>
      <c r="L69" s="47">
        <f>IF(K69=0,0,IF(K69=O69,5,IF(K69&gt;O69,10,0)))</f>
        <v>10</v>
      </c>
      <c r="M69" s="48"/>
      <c r="N69" s="46" t="s">
        <v>35</v>
      </c>
      <c r="O69" s="47">
        <f>SUM(O64:O68)</f>
        <v>869</v>
      </c>
      <c r="P69" s="47">
        <f>IF(O69=0,0,IF(O69=K69,5,IF(O69&gt;K69,10,0)))</f>
        <v>0</v>
      </c>
      <c r="Q69" s="97"/>
      <c r="R69" s="46" t="s">
        <v>35</v>
      </c>
      <c r="S69" s="47">
        <f>SUM(S64:S68)</f>
        <v>1004</v>
      </c>
      <c r="T69" s="47">
        <f>IF(S69=0,0,IF(S69=W69,5,IF(S69&gt;W69,10,0)))</f>
        <v>10</v>
      </c>
      <c r="U69" s="48"/>
      <c r="V69" s="46" t="s">
        <v>35</v>
      </c>
      <c r="W69" s="47">
        <f>SUM(W64:W68)</f>
        <v>993</v>
      </c>
      <c r="X69" s="47">
        <f>IF(W69=0,0,IF(W69=S69,5,IF(W69&gt;S69,10,0)))</f>
        <v>0</v>
      </c>
      <c r="Y69" s="48"/>
      <c r="Z69" s="46" t="s">
        <v>35</v>
      </c>
      <c r="AA69" s="47">
        <f>SUM(AA64:AA68)</f>
        <v>956</v>
      </c>
      <c r="AB69" s="47">
        <f>IF(AA69=0,0,IF(AA69=AE69,5,IF(AA69&gt;AE69,10,0)))</f>
        <v>10</v>
      </c>
      <c r="AC69" s="48"/>
      <c r="AD69" s="46" t="s">
        <v>35</v>
      </c>
      <c r="AE69" s="47">
        <f>SUM(AE64:AE68)</f>
        <v>923</v>
      </c>
      <c r="AF69" s="47">
        <f>IF(AE69=0,0,IF(AE69=AA69,5,IF(AE69&gt;AA69,10,0)))</f>
        <v>0</v>
      </c>
      <c r="AG69" s="97"/>
      <c r="AH69" s="46" t="s">
        <v>35</v>
      </c>
      <c r="AI69" s="47">
        <f>SUM(AI64:AI68)</f>
        <v>942</v>
      </c>
      <c r="AJ69" s="47">
        <f>IF(AI69=0,0,IF(AI69=AM69,5,IF(AI69&gt;AM69,10,0)))</f>
        <v>0</v>
      </c>
      <c r="AK69" s="48"/>
      <c r="AL69" s="46" t="s">
        <v>35</v>
      </c>
      <c r="AM69" s="47">
        <f>SUM(AM64:AM68)</f>
        <v>992</v>
      </c>
      <c r="AN69" s="47">
        <f>IF(AM69=0,0,IF(AM69=AI69,5,IF(AM69&gt;AI69,10,0)))</f>
        <v>10</v>
      </c>
      <c r="AO69" s="48"/>
    </row>
    <row r="70" spans="1:41" ht="18.75" x14ac:dyDescent="0.3">
      <c r="A70" s="97"/>
      <c r="B70" s="46" t="s">
        <v>6</v>
      </c>
      <c r="C70" s="47"/>
      <c r="D70" s="49">
        <f>SUM(D64:D69)</f>
        <v>20</v>
      </c>
      <c r="E70" s="48"/>
      <c r="F70" s="46" t="s">
        <v>6</v>
      </c>
      <c r="G70" s="47"/>
      <c r="H70" s="49">
        <f>SUM(H64:H69)</f>
        <v>0</v>
      </c>
      <c r="I70" s="48"/>
      <c r="J70" s="46" t="s">
        <v>6</v>
      </c>
      <c r="K70" s="47"/>
      <c r="L70" s="49">
        <f>SUM(L64:L69)</f>
        <v>18</v>
      </c>
      <c r="M70" s="48"/>
      <c r="N70" s="46" t="s">
        <v>6</v>
      </c>
      <c r="O70" s="47"/>
      <c r="P70" s="49">
        <f>SUM(P64:P69)</f>
        <v>2</v>
      </c>
      <c r="Q70" s="97"/>
      <c r="R70" s="46" t="s">
        <v>6</v>
      </c>
      <c r="S70" s="47"/>
      <c r="T70" s="49">
        <f>SUM(T64:T69)</f>
        <v>16</v>
      </c>
      <c r="U70" s="48"/>
      <c r="V70" s="46" t="s">
        <v>6</v>
      </c>
      <c r="W70" s="47"/>
      <c r="X70" s="49">
        <f>SUM(X64:X69)</f>
        <v>4</v>
      </c>
      <c r="Y70" s="48"/>
      <c r="Z70" s="46" t="s">
        <v>6</v>
      </c>
      <c r="AA70" s="47"/>
      <c r="AB70" s="49">
        <f>SUM(AB64:AB69)</f>
        <v>18</v>
      </c>
      <c r="AC70" s="48"/>
      <c r="AD70" s="46" t="s">
        <v>6</v>
      </c>
      <c r="AE70" s="47"/>
      <c r="AF70" s="49">
        <f>SUM(AF64:AF69)</f>
        <v>2</v>
      </c>
      <c r="AG70" s="97"/>
      <c r="AH70" s="46" t="s">
        <v>6</v>
      </c>
      <c r="AI70" s="47"/>
      <c r="AJ70" s="49">
        <f>SUM(AJ64:AJ69)</f>
        <v>4</v>
      </c>
      <c r="AK70" s="48"/>
      <c r="AL70" s="46" t="s">
        <v>6</v>
      </c>
      <c r="AM70" s="47"/>
      <c r="AN70" s="49">
        <f>SUM(AN64:AN69)</f>
        <v>16</v>
      </c>
      <c r="AO70" s="48"/>
    </row>
  </sheetData>
  <sheetProtection selectLockedCells="1"/>
  <mergeCells count="83">
    <mergeCell ref="A62:A70"/>
    <mergeCell ref="B62:D62"/>
    <mergeCell ref="F62:H62"/>
    <mergeCell ref="J62:L62"/>
    <mergeCell ref="N62:P62"/>
    <mergeCell ref="Q62:Q70"/>
    <mergeCell ref="R62:T62"/>
    <mergeCell ref="V62:X62"/>
    <mergeCell ref="Z62:AB62"/>
    <mergeCell ref="AD62:AF62"/>
    <mergeCell ref="AG62:AG70"/>
    <mergeCell ref="AH62:AJ62"/>
    <mergeCell ref="AL62:AN62"/>
    <mergeCell ref="AL40:AN40"/>
    <mergeCell ref="A51:A59"/>
    <mergeCell ref="B51:D51"/>
    <mergeCell ref="F51:H51"/>
    <mergeCell ref="J51:L51"/>
    <mergeCell ref="N51:P51"/>
    <mergeCell ref="Q51:Q59"/>
    <mergeCell ref="R51:T51"/>
    <mergeCell ref="V51:X51"/>
    <mergeCell ref="Z51:AB51"/>
    <mergeCell ref="AD51:AF51"/>
    <mergeCell ref="AG51:AG59"/>
    <mergeCell ref="AH51:AJ51"/>
    <mergeCell ref="AL51:AN51"/>
    <mergeCell ref="Q40:Q48"/>
    <mergeCell ref="R40:T40"/>
    <mergeCell ref="V40:X40"/>
    <mergeCell ref="Z40:AB40"/>
    <mergeCell ref="AD40:AF40"/>
    <mergeCell ref="AG40:AG48"/>
    <mergeCell ref="AH40:AJ40"/>
    <mergeCell ref="A40:A48"/>
    <mergeCell ref="B40:D40"/>
    <mergeCell ref="F40:H40"/>
    <mergeCell ref="J40:L40"/>
    <mergeCell ref="N40:P40"/>
    <mergeCell ref="A29:A37"/>
    <mergeCell ref="B29:D29"/>
    <mergeCell ref="F29:H29"/>
    <mergeCell ref="J29:L29"/>
    <mergeCell ref="N29:P29"/>
    <mergeCell ref="A7:A15"/>
    <mergeCell ref="Q7:Q15"/>
    <mergeCell ref="AG7:AG15"/>
    <mergeCell ref="A18:A26"/>
    <mergeCell ref="B18:D18"/>
    <mergeCell ref="F18:H18"/>
    <mergeCell ref="J18:L18"/>
    <mergeCell ref="N18:P18"/>
    <mergeCell ref="Q18:Q26"/>
    <mergeCell ref="R18:T18"/>
    <mergeCell ref="V18:X18"/>
    <mergeCell ref="Z18:AB18"/>
    <mergeCell ref="AD18:AF18"/>
    <mergeCell ref="AG18:AG26"/>
    <mergeCell ref="AH18:AJ18"/>
    <mergeCell ref="AL18:AN18"/>
    <mergeCell ref="Q29:Q37"/>
    <mergeCell ref="R29:T29"/>
    <mergeCell ref="V29:X29"/>
    <mergeCell ref="Z29:AB29"/>
    <mergeCell ref="AD29:AF29"/>
    <mergeCell ref="AG29:AG37"/>
    <mergeCell ref="AH29:AJ29"/>
    <mergeCell ref="AL29:AN29"/>
    <mergeCell ref="AH7:AJ7"/>
    <mergeCell ref="AL7:AN7"/>
    <mergeCell ref="B7:D7"/>
    <mergeCell ref="F7:H7"/>
    <mergeCell ref="J7:L7"/>
    <mergeCell ref="N7:P7"/>
    <mergeCell ref="R7:T7"/>
    <mergeCell ref="V7:X7"/>
    <mergeCell ref="Z7:AB7"/>
    <mergeCell ref="AD7:AF7"/>
    <mergeCell ref="B5:H5"/>
    <mergeCell ref="J5:P5"/>
    <mergeCell ref="R5:X5"/>
    <mergeCell ref="Z5:AF5"/>
    <mergeCell ref="AH5:AN5"/>
  </mergeCells>
  <dataValidations count="7">
    <dataValidation type="list" allowBlank="1" showInputMessage="1" showErrorMessage="1" sqref="AD67 AL67 Z67 R67 AH67 F67 B67 J67 N67 V67" xr:uid="{00000000-0002-0000-0300-000000000000}">
      <formula1>INDIRECT(B62)</formula1>
    </dataValidation>
    <dataValidation type="list" allowBlank="1" showInputMessage="1" showErrorMessage="1" sqref="AD68 AL68 Z68 R68 AH68 F68 B68 J68 N68 V68" xr:uid="{00000000-0002-0000-0300-000004000000}">
      <formula1>INDIRECT(B62)</formula1>
    </dataValidation>
    <dataValidation type="list" allowBlank="1" showInputMessage="1" showErrorMessage="1" sqref="B13 F13 J13 N13 B24 F24 J24 N24 B35 F35 J35 N35 B46 F46 J46 N46 B57 F57 J57 N57 R13 V13 Z13 AD13 R24 V24 Z24 AD24 R35 V35 Z35 AD35 R46 V46 Z46 AD46 R57 V57 Z57 AD57 AH13 AL13 AH24 AL24 AH35 AL35 AH46 AL46 AH57 AL57" xr:uid="{CB20D1EC-F432-4667-90E7-28EB6D1B3378}">
      <formula1>INDIRECT(B7)</formula1>
      <formula2>0</formula2>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H20 AL20 AH31 AL31 AH42 AL42 AH53 AL53 AH64 AL64" xr:uid="{23E3D325-592F-4E78-9370-129BED135242}">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H21 AL21 AH32 AL32 AH43 AL43 AH54 AL54 AH65 AL65" xr:uid="{A206750C-4F17-4A34-8B30-27C3D8534036}">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H22 AL22 AH33 AL33 AH44 AL44 AH55 AL55 AH66 AL66" xr:uid="{1F4B6094-D933-42A1-8F67-20A8B9667E62}">
      <formula1>INDIRECT(B7)</formula1>
      <formula2>0</formula2>
    </dataValidation>
    <dataValidation type="list" allowBlank="1" showInputMessage="1" showErrorMessage="1" sqref="B12 F12 J12 N12 B23 F23 J23 N23 B34 F34 J34 N34 B45 F45 J45 N45 B56 F56 J56 N56 R12 V12 Z12 AD12 R23 V23 Z23 AD23 R34 V34 Z34 AD34 R45 V45 Z45 AD45 R56 V56 Z56 AD56 AH12 AL12 AH23 AL23 AH34 AL34 AH45 AL45 AH56 AL56" xr:uid="{40ADE5D1-84DF-4AAC-B666-17CCCF82653A}">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3" manualBreakCount="3">
    <brk id="16" max="1048575" man="1"/>
    <brk id="32" max="1048575" man="1"/>
    <brk id="43"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Q67"/>
  <sheetViews>
    <sheetView workbookViewId="0">
      <selection activeCell="A6" sqref="A6"/>
    </sheetView>
  </sheetViews>
  <sheetFormatPr defaultColWidth="8.85546875" defaultRowHeight="15" x14ac:dyDescent="0.25"/>
  <cols>
    <col min="1" max="1" width="4.140625" style="1" customWidth="1"/>
    <col min="2" max="2" width="14.85546875" style="1" bestFit="1" customWidth="1"/>
    <col min="3" max="3" width="6.5703125" style="1" bestFit="1" customWidth="1"/>
    <col min="4" max="4" width="11.140625" style="1" bestFit="1" customWidth="1"/>
    <col min="5" max="5" width="10.85546875" style="1" bestFit="1" customWidth="1"/>
    <col min="6" max="6" width="9.1406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28</v>
      </c>
      <c r="E3" s="27">
        <f>Otteluohjelma!$D$37</f>
        <v>44479</v>
      </c>
      <c r="H3" s="1" t="str">
        <f>Otteluohjelma!$G$37</f>
        <v>Lahti</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11</v>
      </c>
      <c r="D6" s="71">
        <v>179</v>
      </c>
      <c r="E6" s="71">
        <v>11425</v>
      </c>
      <c r="F6" s="75">
        <v>1038.6363636363637</v>
      </c>
      <c r="G6" s="71">
        <v>179011.42499999999</v>
      </c>
      <c r="H6"/>
    </row>
    <row r="7" spans="1:8" x14ac:dyDescent="0.25">
      <c r="A7" s="72" t="s">
        <v>14</v>
      </c>
      <c r="B7" s="72" t="s">
        <v>56</v>
      </c>
      <c r="C7" s="71">
        <v>11</v>
      </c>
      <c r="D7" s="71">
        <v>144</v>
      </c>
      <c r="E7" s="71">
        <v>10967</v>
      </c>
      <c r="F7" s="75">
        <v>997</v>
      </c>
      <c r="G7" s="71">
        <v>144010.967</v>
      </c>
      <c r="H7"/>
    </row>
    <row r="8" spans="1:8" ht="15.75" thickBot="1" x14ac:dyDescent="0.3">
      <c r="A8" s="25" t="s">
        <v>15</v>
      </c>
      <c r="B8" s="25" t="s">
        <v>58</v>
      </c>
      <c r="C8" s="73">
        <v>11</v>
      </c>
      <c r="D8" s="73">
        <v>135</v>
      </c>
      <c r="E8" s="73">
        <v>10701</v>
      </c>
      <c r="F8" s="28">
        <v>972.81818181818187</v>
      </c>
      <c r="G8" s="73">
        <v>135010.701</v>
      </c>
      <c r="H8"/>
    </row>
    <row r="9" spans="1:8" x14ac:dyDescent="0.25">
      <c r="A9" s="31" t="s">
        <v>16</v>
      </c>
      <c r="B9" s="31" t="s">
        <v>73</v>
      </c>
      <c r="C9" s="77">
        <v>11</v>
      </c>
      <c r="D9" s="77">
        <v>128</v>
      </c>
      <c r="E9" s="77">
        <v>10801</v>
      </c>
      <c r="F9" s="32">
        <v>981.90909090909088</v>
      </c>
      <c r="G9" s="77">
        <v>128010.80100000001</v>
      </c>
      <c r="H9"/>
    </row>
    <row r="10" spans="1:8" x14ac:dyDescent="0.25">
      <c r="A10" s="72" t="s">
        <v>17</v>
      </c>
      <c r="B10" s="72" t="s">
        <v>181</v>
      </c>
      <c r="C10" s="71">
        <v>11</v>
      </c>
      <c r="D10" s="71">
        <v>128</v>
      </c>
      <c r="E10" s="71">
        <v>10544</v>
      </c>
      <c r="F10" s="75">
        <v>958.5454545454545</v>
      </c>
      <c r="G10" s="71">
        <v>128010.54399999999</v>
      </c>
      <c r="H10"/>
    </row>
    <row r="11" spans="1:8" x14ac:dyDescent="0.25">
      <c r="A11" s="72" t="s">
        <v>18</v>
      </c>
      <c r="B11" s="72" t="s">
        <v>57</v>
      </c>
      <c r="C11" s="71">
        <v>11</v>
      </c>
      <c r="D11" s="71">
        <v>100</v>
      </c>
      <c r="E11" s="71">
        <v>10376</v>
      </c>
      <c r="F11" s="75">
        <v>943.27272727272725</v>
      </c>
      <c r="G11" s="71">
        <v>100010.376</v>
      </c>
      <c r="H11"/>
    </row>
    <row r="12" spans="1:8" x14ac:dyDescent="0.25">
      <c r="A12" s="72" t="s">
        <v>19</v>
      </c>
      <c r="B12" s="72" t="s">
        <v>75</v>
      </c>
      <c r="C12" s="71">
        <v>11</v>
      </c>
      <c r="D12" s="71">
        <v>94</v>
      </c>
      <c r="E12" s="71">
        <v>10501</v>
      </c>
      <c r="F12" s="75">
        <v>954.63636363636363</v>
      </c>
      <c r="G12" s="71">
        <v>94010.501000000004</v>
      </c>
      <c r="H12"/>
    </row>
    <row r="13" spans="1:8" x14ac:dyDescent="0.25">
      <c r="A13" s="72" t="s">
        <v>20</v>
      </c>
      <c r="B13" s="72" t="s">
        <v>182</v>
      </c>
      <c r="C13" s="71">
        <v>11</v>
      </c>
      <c r="D13" s="71">
        <v>93</v>
      </c>
      <c r="E13" s="71">
        <v>10358</v>
      </c>
      <c r="F13" s="75">
        <v>941.63636363636363</v>
      </c>
      <c r="G13" s="71">
        <v>93010.357999999993</v>
      </c>
      <c r="H13"/>
    </row>
    <row r="14" spans="1:8" x14ac:dyDescent="0.25">
      <c r="A14" s="72" t="s">
        <v>76</v>
      </c>
      <c r="B14" s="72" t="s">
        <v>74</v>
      </c>
      <c r="C14" s="71">
        <v>11</v>
      </c>
      <c r="D14" s="71">
        <v>91</v>
      </c>
      <c r="E14" s="71">
        <v>10053</v>
      </c>
      <c r="F14" s="75">
        <v>913.90909090909088</v>
      </c>
      <c r="G14" s="71">
        <v>91010.053</v>
      </c>
      <c r="H14"/>
    </row>
    <row r="15" spans="1:8" ht="15.75" thickBot="1" x14ac:dyDescent="0.3">
      <c r="A15" s="41" t="s">
        <v>77</v>
      </c>
      <c r="B15" s="29" t="s">
        <v>103</v>
      </c>
      <c r="C15" s="74">
        <v>11</v>
      </c>
      <c r="D15" s="74">
        <v>90</v>
      </c>
      <c r="E15" s="74">
        <v>10256</v>
      </c>
      <c r="F15" s="30">
        <v>932.36363636363637</v>
      </c>
      <c r="G15" s="74">
        <v>90010.255999999994</v>
      </c>
      <c r="H15"/>
    </row>
    <row r="16" spans="1:8" ht="15.75" thickBot="1" x14ac:dyDescent="0.3">
      <c r="A16" s="11" t="s">
        <v>78</v>
      </c>
      <c r="B16" s="25" t="s">
        <v>158</v>
      </c>
      <c r="C16" s="73">
        <v>11</v>
      </c>
      <c r="D16" s="73">
        <v>70</v>
      </c>
      <c r="E16" s="73">
        <v>10404</v>
      </c>
      <c r="F16" s="28">
        <v>945.81818181818187</v>
      </c>
      <c r="G16" s="73">
        <v>70010.403999999995</v>
      </c>
      <c r="H16"/>
    </row>
    <row r="17" spans="1:8" x14ac:dyDescent="0.25">
      <c r="A17" s="51" t="s">
        <v>79</v>
      </c>
      <c r="B17" s="31" t="s">
        <v>71</v>
      </c>
      <c r="C17" s="77">
        <v>11</v>
      </c>
      <c r="D17" s="77">
        <v>68</v>
      </c>
      <c r="E17" s="77">
        <v>10044</v>
      </c>
      <c r="F17" s="32">
        <v>913.09090909090912</v>
      </c>
      <c r="G17" s="77">
        <v>68010.043999999994</v>
      </c>
      <c r="H17"/>
    </row>
    <row r="18" spans="1:8" x14ac:dyDescent="0.25">
      <c r="A18" s="33"/>
      <c r="B18" s="16" t="s">
        <v>23</v>
      </c>
      <c r="C18" s="70">
        <v>132</v>
      </c>
      <c r="D18" s="70">
        <v>1320</v>
      </c>
      <c r="E18" s="70">
        <v>126430</v>
      </c>
      <c r="F18" s="4">
        <v>957.80303030303025</v>
      </c>
      <c r="G18" s="70">
        <v>1320126.43</v>
      </c>
      <c r="H18"/>
    </row>
    <row r="19" spans="1:8" x14ac:dyDescent="0.25">
      <c r="B19"/>
      <c r="C19"/>
      <c r="D19"/>
      <c r="E19"/>
      <c r="F19"/>
    </row>
    <row r="20" spans="1:8" x14ac:dyDescent="0.25">
      <c r="B20"/>
      <c r="C20"/>
      <c r="D20"/>
      <c r="E20"/>
      <c r="F20"/>
    </row>
    <row r="21" spans="1:8" x14ac:dyDescent="0.25">
      <c r="A21" s="1" t="s">
        <v>27</v>
      </c>
      <c r="E21" s="27">
        <f>Otteluohjelma!$D$37</f>
        <v>44479</v>
      </c>
      <c r="H21" s="1" t="str">
        <f>Otteluohjelma!$G$37</f>
        <v>Lahti</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72</v>
      </c>
      <c r="C24" s="71">
        <v>5</v>
      </c>
      <c r="D24" s="71">
        <v>86</v>
      </c>
      <c r="E24" s="71">
        <v>5165</v>
      </c>
      <c r="F24" s="75">
        <v>1033</v>
      </c>
      <c r="G24" s="71">
        <v>86005.164999999994</v>
      </c>
      <c r="H24"/>
    </row>
    <row r="25" spans="1:8" x14ac:dyDescent="0.25">
      <c r="A25" s="72" t="s">
        <v>14</v>
      </c>
      <c r="B25" s="72" t="s">
        <v>56</v>
      </c>
      <c r="C25" s="71">
        <v>5</v>
      </c>
      <c r="D25" s="71">
        <v>70</v>
      </c>
      <c r="E25" s="71">
        <v>4983</v>
      </c>
      <c r="F25" s="75">
        <v>996.6</v>
      </c>
      <c r="G25" s="71">
        <v>70004.982999999993</v>
      </c>
      <c r="H25"/>
    </row>
    <row r="26" spans="1:8" x14ac:dyDescent="0.25">
      <c r="A26" s="72" t="s">
        <v>15</v>
      </c>
      <c r="B26" s="72" t="s">
        <v>73</v>
      </c>
      <c r="C26" s="71">
        <v>5</v>
      </c>
      <c r="D26" s="71">
        <v>70</v>
      </c>
      <c r="E26" s="71">
        <v>4887</v>
      </c>
      <c r="F26" s="75">
        <v>977.4</v>
      </c>
      <c r="G26" s="71">
        <v>70004.887000000002</v>
      </c>
      <c r="H26"/>
    </row>
    <row r="27" spans="1:8" x14ac:dyDescent="0.25">
      <c r="A27" s="72" t="s">
        <v>16</v>
      </c>
      <c r="B27" s="72" t="s">
        <v>57</v>
      </c>
      <c r="C27" s="71">
        <v>5</v>
      </c>
      <c r="D27" s="71">
        <v>64</v>
      </c>
      <c r="E27" s="71">
        <v>4756</v>
      </c>
      <c r="F27" s="75">
        <v>951.2</v>
      </c>
      <c r="G27" s="71">
        <v>64004.756000000001</v>
      </c>
      <c r="H27"/>
    </row>
    <row r="28" spans="1:8" x14ac:dyDescent="0.25">
      <c r="A28" s="72" t="s">
        <v>17</v>
      </c>
      <c r="B28" s="72" t="s">
        <v>58</v>
      </c>
      <c r="C28" s="71">
        <v>5</v>
      </c>
      <c r="D28" s="71">
        <v>56</v>
      </c>
      <c r="E28" s="71">
        <v>4893</v>
      </c>
      <c r="F28" s="75">
        <v>978.6</v>
      </c>
      <c r="G28" s="71">
        <v>56004.892999999996</v>
      </c>
      <c r="H28"/>
    </row>
    <row r="29" spans="1:8" x14ac:dyDescent="0.25">
      <c r="A29" s="72" t="s">
        <v>18</v>
      </c>
      <c r="B29" s="72" t="s">
        <v>181</v>
      </c>
      <c r="C29" s="71">
        <v>5</v>
      </c>
      <c r="D29" s="71">
        <v>50</v>
      </c>
      <c r="E29" s="71">
        <v>4533</v>
      </c>
      <c r="F29" s="75">
        <v>906.6</v>
      </c>
      <c r="G29" s="71">
        <v>50004.533000000003</v>
      </c>
      <c r="H29"/>
    </row>
    <row r="30" spans="1:8" x14ac:dyDescent="0.25">
      <c r="A30" s="72" t="s">
        <v>19</v>
      </c>
      <c r="B30" s="72" t="s">
        <v>75</v>
      </c>
      <c r="C30" s="71">
        <v>5</v>
      </c>
      <c r="D30" s="71">
        <v>44</v>
      </c>
      <c r="E30" s="71">
        <v>4856</v>
      </c>
      <c r="F30" s="75">
        <v>971.2</v>
      </c>
      <c r="G30" s="71">
        <v>44004.856</v>
      </c>
      <c r="H30"/>
    </row>
    <row r="31" spans="1:8" x14ac:dyDescent="0.25">
      <c r="A31" s="72" t="s">
        <v>20</v>
      </c>
      <c r="B31" s="72" t="s">
        <v>182</v>
      </c>
      <c r="C31" s="71">
        <v>5</v>
      </c>
      <c r="D31" s="71">
        <v>42</v>
      </c>
      <c r="E31" s="71">
        <v>4848</v>
      </c>
      <c r="F31" s="75">
        <v>969.6</v>
      </c>
      <c r="G31" s="71">
        <v>42004.847999999998</v>
      </c>
      <c r="H31"/>
    </row>
    <row r="32" spans="1:8" x14ac:dyDescent="0.25">
      <c r="A32" s="72" t="s">
        <v>76</v>
      </c>
      <c r="B32" s="72" t="s">
        <v>74</v>
      </c>
      <c r="C32" s="71">
        <v>5</v>
      </c>
      <c r="D32" s="71">
        <v>34</v>
      </c>
      <c r="E32" s="71">
        <v>4693</v>
      </c>
      <c r="F32" s="75">
        <v>938.6</v>
      </c>
      <c r="G32" s="71">
        <v>34004.692999999999</v>
      </c>
      <c r="H32"/>
    </row>
    <row r="33" spans="1:17" x14ac:dyDescent="0.25">
      <c r="A33" s="76" t="s">
        <v>77</v>
      </c>
      <c r="B33" s="72" t="s">
        <v>71</v>
      </c>
      <c r="C33" s="71">
        <v>5</v>
      </c>
      <c r="D33" s="71">
        <v>34</v>
      </c>
      <c r="E33" s="71">
        <v>4675</v>
      </c>
      <c r="F33" s="75">
        <v>935</v>
      </c>
      <c r="G33" s="71">
        <v>34004.675000000003</v>
      </c>
      <c r="H33"/>
    </row>
    <row r="34" spans="1:17" x14ac:dyDescent="0.25">
      <c r="A34" s="76" t="s">
        <v>78</v>
      </c>
      <c r="B34" s="72" t="s">
        <v>158</v>
      </c>
      <c r="C34" s="71">
        <v>5</v>
      </c>
      <c r="D34" s="71">
        <v>26</v>
      </c>
      <c r="E34" s="71">
        <v>4541</v>
      </c>
      <c r="F34" s="75">
        <v>908.2</v>
      </c>
      <c r="G34" s="71">
        <v>26004.541000000001</v>
      </c>
      <c r="H34"/>
    </row>
    <row r="35" spans="1:17" x14ac:dyDescent="0.25">
      <c r="A35" s="76" t="s">
        <v>79</v>
      </c>
      <c r="B35" s="72" t="s">
        <v>103</v>
      </c>
      <c r="C35" s="71">
        <v>5</v>
      </c>
      <c r="D35" s="71">
        <v>24</v>
      </c>
      <c r="E35" s="71">
        <v>4487</v>
      </c>
      <c r="F35" s="75">
        <v>897.4</v>
      </c>
      <c r="G35" s="71">
        <v>24004.487000000001</v>
      </c>
      <c r="H35"/>
    </row>
    <row r="36" spans="1:17" x14ac:dyDescent="0.25">
      <c r="A36" s="33"/>
      <c r="B36" s="16" t="s">
        <v>23</v>
      </c>
      <c r="C36" s="70">
        <v>60</v>
      </c>
      <c r="D36" s="70">
        <v>600</v>
      </c>
      <c r="E36" s="70">
        <v>57317</v>
      </c>
      <c r="F36" s="4">
        <v>955.2833333333333</v>
      </c>
      <c r="G36" s="70">
        <v>600057.31700000004</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'Tulokset-K2'!$B$7&amp;" - "&amp;'Tulokset-K2'!$F$7</f>
        <v>WRB - AllStars</v>
      </c>
      <c r="B39" s="103"/>
      <c r="C39" s="64" t="str">
        <f>IF('Tulokset-K2'!$C$14=0,"",'Tulokset-K2'!$D$15&amp;" - "&amp;'Tulokset-K2'!$H$15)</f>
        <v>0 - 20</v>
      </c>
      <c r="D39" s="64"/>
      <c r="E39" s="103" t="str">
        <f>'Tulokset-K2'!$J$7&amp;" - "&amp;'Tulokset-K2'!$N$7</f>
        <v>RäMe - Mistral</v>
      </c>
      <c r="F39" s="103"/>
      <c r="G39" s="64" t="str">
        <f>IF('Tulokset-K2'!$C$14=0,"",'Tulokset-K2'!$D$15&amp;" - "&amp;'Tulokset-K2'!$H$15)</f>
        <v>0 - 20</v>
      </c>
      <c r="H39" s="64" t="str">
        <f>IF('Tulokset-K2'!$K$14=0,"",'Tulokset-K2'!$L$15&amp;" - "&amp;'Tulokset-K2'!$P$15)</f>
        <v>4 - 16</v>
      </c>
      <c r="Q39" s="66"/>
    </row>
    <row r="40" spans="1:17" s="65" customFormat="1" ht="12.75" x14ac:dyDescent="0.2">
      <c r="A40" s="103" t="str">
        <f>'Tulokset-K2'!$B$18&amp;" - "&amp;'Tulokset-K2'!$F$18</f>
        <v>RäMe - GB</v>
      </c>
      <c r="B40" s="103"/>
      <c r="C40" s="64" t="str">
        <f>IF('Tulokset-K2'!$C$25=0,"",'Tulokset-K2'!$D$26&amp;" - "&amp;'Tulokset-K2'!$H$26)</f>
        <v>4 - 16</v>
      </c>
      <c r="D40" s="64"/>
      <c r="E40" s="103" t="str">
        <f>'Tulokset-K2'!$J$18&amp;" - "&amp;'Tulokset-K2'!$N$18</f>
        <v>TPS - WRB</v>
      </c>
      <c r="F40" s="103"/>
      <c r="G40" s="64" t="str">
        <f>IF('Tulokset-K2'!$C$25=0,"",'Tulokset-K2'!$D$26&amp;" - "&amp;'Tulokset-K2'!$H$26)</f>
        <v>4 - 16</v>
      </c>
      <c r="H40" s="64" t="str">
        <f>IF('Tulokset-K2'!$K$25=0,"",'Tulokset-K2'!$L$26&amp;" - "&amp;'Tulokset-K2'!$P$26)</f>
        <v>16 - 4</v>
      </c>
      <c r="Q40" s="66"/>
    </row>
    <row r="41" spans="1:17" s="65" customFormat="1" ht="12.75" x14ac:dyDescent="0.2">
      <c r="A41" s="103" t="str">
        <f>'Tulokset-K2'!$B$29&amp;" - "&amp;'Tulokset-K2'!$F$29</f>
        <v>Mainarit - BcStory</v>
      </c>
      <c r="B41" s="103"/>
      <c r="C41" s="64" t="str">
        <f>IF('Tulokset-K2'!$C$36=0,"",'Tulokset-K2'!$D$37&amp;" - "&amp;'Tulokset-K2'!$H$37)</f>
        <v>16 - 4</v>
      </c>
      <c r="D41" s="64"/>
      <c r="E41" s="103" t="str">
        <f>'Tulokset-K2'!$J$29&amp;" - "&amp;'Tulokset-K2'!$N$29</f>
        <v>TKK - GH</v>
      </c>
      <c r="F41" s="103"/>
      <c r="G41" s="64" t="str">
        <f>IF('Tulokset-K2'!$C$47=0,"",'Tulokset-K2'!$D$48&amp;" - "&amp;'Tulokset-K2'!$H$48)</f>
        <v>4 - 16</v>
      </c>
      <c r="H41" s="64" t="str">
        <f>IF('Tulokset-K2'!$K$36=0,"",'Tulokset-K2'!$L$37&amp;" - "&amp;'Tulokset-K2'!$P$37)</f>
        <v>18 - 2</v>
      </c>
      <c r="Q41" s="66"/>
    </row>
    <row r="42" spans="1:17" s="65" customFormat="1" ht="12.75" x14ac:dyDescent="0.2">
      <c r="A42" s="103" t="str">
        <f>'Tulokset-K2'!$B$40&amp;" - "&amp;'Tulokset-K2'!$F$40</f>
        <v>TKK - Bay</v>
      </c>
      <c r="B42" s="103"/>
      <c r="C42" s="64" t="str">
        <f>IF('Tulokset-K2'!$C$47=0,"",'Tulokset-K2'!$D$48&amp;" - "&amp;'Tulokset-K2'!$H$48)</f>
        <v>4 - 16</v>
      </c>
      <c r="D42" s="64"/>
      <c r="E42" s="103" t="str">
        <f>'Tulokset-K2'!$J$40&amp;" - "&amp;'Tulokset-K2'!$N$40</f>
        <v>Patteri - BcStory</v>
      </c>
      <c r="F42" s="103"/>
      <c r="G42" s="64" t="str">
        <f>IF('Tulokset-K2'!$C$58=0,"",'Tulokset-K2'!$D$59&amp;" - "&amp;'Tulokset-K2'!$H$59)</f>
        <v>4 - 16</v>
      </c>
      <c r="H42" s="64" t="str">
        <f>IF('Tulokset-K2'!$K$47=0,"",'Tulokset-K2'!$L$48&amp;" - "&amp;'Tulokset-K2'!$P$48)</f>
        <v>16 - 4</v>
      </c>
      <c r="Q42" s="66"/>
    </row>
    <row r="43" spans="1:17" s="65" customFormat="1" ht="12.75" x14ac:dyDescent="0.2">
      <c r="A43" s="103" t="str">
        <f>'Tulokset-K2'!$B$51&amp;" - "&amp;'Tulokset-K2'!$F$51</f>
        <v>TPS - Patteri</v>
      </c>
      <c r="B43" s="103"/>
      <c r="C43" s="64" t="str">
        <f>IF('Tulokset-K2'!$C$58=0,"",'Tulokset-K2'!$D$59&amp;" - "&amp;'Tulokset-K2'!$H$59)</f>
        <v>4 - 16</v>
      </c>
      <c r="D43" s="64"/>
      <c r="E43" s="103" t="str">
        <f>'Tulokset-K2'!$J$51&amp;" - "&amp;'Tulokset-K2'!$N$51</f>
        <v>GB - Bay</v>
      </c>
      <c r="F43" s="103"/>
      <c r="G43" s="64" t="str">
        <f>IF('Tulokset-K2'!$C$58=0,"",'Tulokset-K2'!$D$59&amp;" - "&amp;'Tulokset-K2'!$H$59)</f>
        <v>4 - 16</v>
      </c>
      <c r="H43" s="64" t="str">
        <f>IF('Tulokset-K2'!$K$58=0,"",'Tulokset-K2'!$L$59&amp;" - "&amp;'Tulokset-K2'!$P$59)</f>
        <v>4 - 16</v>
      </c>
      <c r="Q43" s="66"/>
    </row>
    <row r="44" spans="1:17" s="65" customFormat="1" ht="12.75" x14ac:dyDescent="0.2">
      <c r="A44" s="103" t="str">
        <f>'Tulokset-K2'!$B$62&amp;" - "&amp;'Tulokset-K2'!$F$62</f>
        <v>GH - Mistral</v>
      </c>
      <c r="B44" s="103"/>
      <c r="C44" s="64" t="str">
        <f>IF('Tulokset-K2'!$C$69=0,"",'Tulokset-K2'!$D$70&amp;" - "&amp;'Tulokset-K2'!$H$70)</f>
        <v>20 - 0</v>
      </c>
      <c r="D44" s="64"/>
      <c r="E44" s="103" t="str">
        <f>'Tulokset-K2'!$J$62&amp;" - "&amp;'Tulokset-K2'!$N$62</f>
        <v>Mainarit - AllStars</v>
      </c>
      <c r="F44" s="103"/>
      <c r="G44" s="64" t="str">
        <f>IF('Tulokset-K2'!$C$69=0,"",'Tulokset-K2'!$D$70&amp;" - "&amp;'Tulokset-K2'!$H$70)</f>
        <v>20 - 0</v>
      </c>
      <c r="H44" s="64" t="str">
        <f>IF('Tulokset-K2'!$K$69=0,"",'Tulokset-K2'!$L$70&amp;" - "&amp;'Tulokset-K2'!$P$70)</f>
        <v>18 - 2</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'Tulokset-K2'!$R$7&amp;" - "&amp;'Tulokset-K2'!$V$7</f>
        <v>GH - Patteri</v>
      </c>
      <c r="B47" s="103"/>
      <c r="C47" s="64" t="str">
        <f>IF('Tulokset-K2'!$S$14=0,"",'Tulokset-K2'!$T$15&amp;" - "&amp;'Tulokset-K2'!$X$15)</f>
        <v>2 - 18</v>
      </c>
      <c r="D47" s="64"/>
      <c r="E47" s="103" t="str">
        <f>'Tulokset-K2'!$Z$7&amp;" - "&amp;'Tulokset-K2'!$AD$7</f>
        <v>Mainarit - Bay</v>
      </c>
      <c r="F47" s="103"/>
      <c r="G47" s="64" t="str">
        <f>IF('Tulokset-K2'!$C$14=0,"",'Tulokset-K2'!$D$15&amp;" - "&amp;'Tulokset-K2'!$H$15)</f>
        <v>0 - 20</v>
      </c>
      <c r="H47" s="64" t="str">
        <f>IF('Tulokset-K2'!$AA$14=0,"",'Tulokset-K2'!$AB$15&amp;" - "&amp;'Tulokset-K2'!$AF$15)</f>
        <v>16 - 4</v>
      </c>
      <c r="Q47" s="66"/>
    </row>
    <row r="48" spans="1:17" s="65" customFormat="1" ht="12.75" x14ac:dyDescent="0.2">
      <c r="A48" s="103" t="str">
        <f>'Tulokset-K2'!$R$18&amp;" - "&amp;'Tulokset-K2'!$V$18</f>
        <v>TKK - AllStars</v>
      </c>
      <c r="B48" s="103"/>
      <c r="C48" s="64" t="str">
        <f>IF('Tulokset-K2'!$S$25=0,"",'Tulokset-K2'!$T$26&amp;" - "&amp;'Tulokset-K2'!$X$26)</f>
        <v>16 - 4</v>
      </c>
      <c r="D48" s="64"/>
      <c r="E48" s="103" t="str">
        <f>'Tulokset-K2'!$Z$18&amp;" - "&amp;'Tulokset-K2'!$AD$18</f>
        <v>BcStory - Mistral</v>
      </c>
      <c r="F48" s="103"/>
      <c r="G48" s="64" t="str">
        <f>IF('Tulokset-K2'!$C$25=0,"",'Tulokset-K2'!$D$26&amp;" - "&amp;'Tulokset-K2'!$H$26)</f>
        <v>4 - 16</v>
      </c>
      <c r="H48" s="64" t="str">
        <f>IF('Tulokset-K2'!$AA$25=0,"",'Tulokset-K2'!$AB$26&amp;" - "&amp;'Tulokset-K2'!$AF$26)</f>
        <v>14 - 6</v>
      </c>
      <c r="Q48" s="66"/>
    </row>
    <row r="49" spans="1:17" s="65" customFormat="1" ht="12.75" x14ac:dyDescent="0.2">
      <c r="A49" s="103" t="str">
        <f>'Tulokset-K2'!$R$29&amp;" - "&amp;'Tulokset-K2'!$V$29</f>
        <v>Bay - WRB</v>
      </c>
      <c r="B49" s="103"/>
      <c r="C49" s="64" t="str">
        <f>IF('Tulokset-K2'!$S$36=0,"",'Tulokset-K2'!$T$37&amp;" - "&amp;'Tulokset-K2'!$X$37)</f>
        <v>18 - 2</v>
      </c>
      <c r="D49" s="64"/>
      <c r="E49" s="103" t="str">
        <f>'Tulokset-K2'!$Z$29&amp;" - "&amp;'Tulokset-K2'!$AD$29</f>
        <v>RäMe - Patteri</v>
      </c>
      <c r="F49" s="103"/>
      <c r="G49" s="64" t="str">
        <f>IF('Tulokset-K2'!$C$47=0,"",'Tulokset-K2'!$D$48&amp;" - "&amp;'Tulokset-K2'!$H$48)</f>
        <v>4 - 16</v>
      </c>
      <c r="H49" s="64" t="str">
        <f>IF('Tulokset-K2'!$AA$36=0,"",'Tulokset-K2'!$AB$37&amp;" - "&amp;'Tulokset-K2'!$AF$37)</f>
        <v>4 - 16</v>
      </c>
      <c r="Q49" s="66"/>
    </row>
    <row r="50" spans="1:17" s="65" customFormat="1" ht="12.75" x14ac:dyDescent="0.2">
      <c r="A50" s="103" t="str">
        <f>'Tulokset-K2'!$R$40&amp;" - "&amp;'Tulokset-K2'!$V$40</f>
        <v>TPS - Mistral</v>
      </c>
      <c r="B50" s="103"/>
      <c r="C50" s="64" t="str">
        <f>IF('Tulokset-K2'!$S$47=0,"",'Tulokset-K2'!$T$48&amp;" - "&amp;'Tulokset-K2'!$X$48)</f>
        <v>18 - 2</v>
      </c>
      <c r="D50" s="64"/>
      <c r="E50" s="103" t="str">
        <f>'Tulokset-K2'!$Z$40&amp;" - "&amp;'Tulokset-K2'!$AD$40</f>
        <v>AllStars - GB</v>
      </c>
      <c r="F50" s="103"/>
      <c r="G50" s="64" t="str">
        <f>IF('Tulokset-K2'!$C$58=0,"",'Tulokset-K2'!$D$59&amp;" - "&amp;'Tulokset-K2'!$H$59)</f>
        <v>4 - 16</v>
      </c>
      <c r="H50" s="64" t="str">
        <f>IF('Tulokset-K2'!$AA$47=0,"",'Tulokset-K2'!$AB$48&amp;" - "&amp;'Tulokset-K2'!$AF$48)</f>
        <v>6 - 14</v>
      </c>
      <c r="Q50" s="66"/>
    </row>
    <row r="51" spans="1:17" s="65" customFormat="1" ht="12.75" x14ac:dyDescent="0.2">
      <c r="A51" s="103" t="str">
        <f>'Tulokset-K2'!$R$51&amp;" - "&amp;'Tulokset-K2'!$V$51</f>
        <v>RäMe - Mainarit</v>
      </c>
      <c r="B51" s="103"/>
      <c r="C51" s="64" t="str">
        <f>IF('Tulokset-K2'!$S$58=0,"",'Tulokset-K2'!$T$59&amp;" - "&amp;'Tulokset-K2'!$X$59)</f>
        <v>4 - 16</v>
      </c>
      <c r="D51" s="64"/>
      <c r="E51" s="103" t="str">
        <f>'Tulokset-K2'!$Z$51&amp;" - "&amp;'Tulokset-K2'!$AD$51</f>
        <v>GH - WRB</v>
      </c>
      <c r="F51" s="103"/>
      <c r="G51" s="64" t="str">
        <f>IF('Tulokset-K2'!$C$58=0,"",'Tulokset-K2'!$D$59&amp;" - "&amp;'Tulokset-K2'!$H$59)</f>
        <v>4 - 16</v>
      </c>
      <c r="H51" s="64" t="str">
        <f>IF('Tulokset-K2'!$AA$58=0,"",'Tulokset-K2'!$AB$59&amp;" - "&amp;'Tulokset-K2'!$AF$59)</f>
        <v>4 - 16</v>
      </c>
      <c r="Q51" s="66"/>
    </row>
    <row r="52" spans="1:17" s="65" customFormat="1" ht="12.75" x14ac:dyDescent="0.2">
      <c r="A52" s="103" t="str">
        <f>'Tulokset-K2'!$R$62&amp;" - "&amp;'Tulokset-K2'!$V$62</f>
        <v>GB - BcStory</v>
      </c>
      <c r="B52" s="103"/>
      <c r="C52" s="64" t="str">
        <f>IF('Tulokset-K2'!$S$69=0,"",'Tulokset-K2'!$T$70&amp;" - "&amp;'Tulokset-K2'!$X$70)</f>
        <v>16 - 4</v>
      </c>
      <c r="D52" s="64"/>
      <c r="E52" s="103" t="str">
        <f>'Tulokset-K2'!$Z$62&amp;" - "&amp;'Tulokset-K2'!$AD$62</f>
        <v>TPS - TKK</v>
      </c>
      <c r="F52" s="103"/>
      <c r="G52" s="64" t="str">
        <f>IF('Tulokset-K2'!$C$69=0,"",'Tulokset-K2'!$D$70&amp;" - "&amp;'Tulokset-K2'!$H$70)</f>
        <v>20 - 0</v>
      </c>
      <c r="H52" s="64" t="str">
        <f>IF('Tulokset-K2'!$AA$69=0,"",'Tulokset-K2'!$AB$70&amp;" - "&amp;'Tulokset-K2'!$AF$70)</f>
        <v>18 - 2</v>
      </c>
      <c r="Q52" s="66"/>
    </row>
    <row r="53" spans="1:17" s="67" customFormat="1" ht="11.25" x14ac:dyDescent="0.2">
      <c r="A53" s="104"/>
      <c r="B53" s="104"/>
      <c r="C53" s="26"/>
      <c r="D53" s="26"/>
      <c r="Q53" s="68"/>
    </row>
    <row r="54" spans="1:17" s="65" customFormat="1" ht="12.75" x14ac:dyDescent="0.2">
      <c r="A54" s="10" t="s">
        <v>93</v>
      </c>
      <c r="B54" s="64"/>
      <c r="C54" s="64"/>
      <c r="D54" s="64"/>
      <c r="E54" s="10"/>
      <c r="F54" s="64"/>
      <c r="G54" s="64"/>
      <c r="Q54" s="66"/>
    </row>
    <row r="55" spans="1:17" s="65" customFormat="1" ht="12.75" x14ac:dyDescent="0.2">
      <c r="A55" s="103" t="str">
        <f>'Tulokset-K2'!$AH$7&amp;" - "&amp;'Tulokset-K2'!$AL$7</f>
        <v>TKK - BcStory</v>
      </c>
      <c r="B55" s="103"/>
      <c r="C55" s="64" t="str">
        <f>IF('Tulokset-K2'!$AI$14=0,"",'Tulokset-K2'!$AJ$15&amp;" - "&amp;'Tulokset-K2'!$AN$15)</f>
        <v>4 - 16</v>
      </c>
      <c r="D55" s="64"/>
      <c r="E55" s="103"/>
      <c r="F55" s="103"/>
      <c r="G55" s="64" t="str">
        <f>IF('Tulokset-K2'!$C$14=0,"",'Tulokset-K2'!$D$15&amp;" - "&amp;'Tulokset-K2'!$H$15)</f>
        <v>0 - 20</v>
      </c>
      <c r="H55" s="64" t="str">
        <f>IF('Tulokset-K2'!$AQ$14=0,"",'Tulokset-K2'!$AR$15&amp;" - "&amp;'Tulokset-K2'!$AV$15)</f>
        <v/>
      </c>
      <c r="Q55" s="66"/>
    </row>
    <row r="56" spans="1:17" s="65" customFormat="1" ht="12.75" x14ac:dyDescent="0.2">
      <c r="A56" s="103" t="str">
        <f>'Tulokset-K2'!$AH$18&amp;" - "&amp;'Tulokset-K2'!$AL$18</f>
        <v>GB - GH</v>
      </c>
      <c r="B56" s="103"/>
      <c r="C56" s="64" t="str">
        <f>IF('Tulokset-K2'!$AI$25=0,"",'Tulokset-K2'!$AJ$26&amp;" - "&amp;'Tulokset-K2'!$AN$26)</f>
        <v>14 - 6</v>
      </c>
      <c r="D56" s="64"/>
      <c r="E56" s="103"/>
      <c r="F56" s="103"/>
      <c r="G56" s="64" t="str">
        <f>IF('Tulokset-K2'!$C$25=0,"",'Tulokset-K2'!$D$26&amp;" - "&amp;'Tulokset-K2'!$H$26)</f>
        <v>4 - 16</v>
      </c>
      <c r="H56" s="64" t="str">
        <f>IF('Tulokset-K2'!$AQ$25=0,"",'Tulokset-K2'!$AR$26&amp;" - "&amp;'Tulokset-K2'!$AV$26)</f>
        <v/>
      </c>
      <c r="Q56" s="66"/>
    </row>
    <row r="57" spans="1:17" s="65" customFormat="1" ht="12.75" x14ac:dyDescent="0.2">
      <c r="A57" s="103" t="str">
        <f>'Tulokset-K2'!$AH$29&amp;" - "&amp;'Tulokset-K2'!$AL$29</f>
        <v>TPS - Mainarit</v>
      </c>
      <c r="B57" s="103"/>
      <c r="C57" s="64" t="str">
        <f>IF('Tulokset-K2'!$AI$36=0,"",'Tulokset-K2'!$AJ$37&amp;" - "&amp;'Tulokset-K2'!$AN$37)</f>
        <v>0 - 20</v>
      </c>
      <c r="D57" s="64"/>
      <c r="E57" s="103"/>
      <c r="F57" s="103"/>
      <c r="G57" s="64" t="str">
        <f>IF('Tulokset-K2'!$C$47=0,"",'Tulokset-K2'!$D$48&amp;" - "&amp;'Tulokset-K2'!$H$48)</f>
        <v>4 - 16</v>
      </c>
      <c r="H57" s="64" t="str">
        <f>IF('Tulokset-K2'!$AQ$36=0,"",'Tulokset-K2'!$AR$37&amp;" - "&amp;'Tulokset-K2'!$AV$37)</f>
        <v/>
      </c>
      <c r="Q57" s="66"/>
    </row>
    <row r="58" spans="1:17" s="65" customFormat="1" ht="12.75" x14ac:dyDescent="0.2">
      <c r="A58" s="103" t="str">
        <f>'Tulokset-K2'!$AH$40&amp;" - "&amp;'Tulokset-K2'!$AL$40</f>
        <v>RäMe - WRB</v>
      </c>
      <c r="B58" s="103"/>
      <c r="C58" s="64" t="str">
        <f>IF('Tulokset-K2'!$AI$47=0,"",'Tulokset-K2'!$AJ$48&amp;" - "&amp;'Tulokset-K2'!$AN$48)</f>
        <v>18 - 2</v>
      </c>
      <c r="D58" s="64"/>
      <c r="E58" s="103"/>
      <c r="F58" s="103"/>
      <c r="G58" s="64" t="str">
        <f>IF('Tulokset-K2'!$C$58=0,"",'Tulokset-K2'!$D$59&amp;" - "&amp;'Tulokset-K2'!$H$59)</f>
        <v>4 - 16</v>
      </c>
      <c r="H58" s="64" t="str">
        <f>IF('Tulokset-K2'!$AQ$47=0,"",'Tulokset-K2'!$AR$48&amp;" - "&amp;'Tulokset-K2'!$AV$48)</f>
        <v/>
      </c>
      <c r="Q58" s="66"/>
    </row>
    <row r="59" spans="1:17" s="65" customFormat="1" ht="12.75" x14ac:dyDescent="0.2">
      <c r="A59" s="103" t="str">
        <f>'Tulokset-K2'!$AH$51&amp;" - "&amp;'Tulokset-K2'!$AL$51</f>
        <v>Mistral - AllStars</v>
      </c>
      <c r="B59" s="103"/>
      <c r="C59" s="64" t="str">
        <f>IF('Tulokset-K2'!$AI$58=0,"",'Tulokset-K2'!$AJ$59&amp;" - "&amp;'Tulokset-K2'!$AN$59)</f>
        <v>2 - 18</v>
      </c>
      <c r="D59" s="64"/>
      <c r="E59" s="103"/>
      <c r="F59" s="103"/>
      <c r="G59" s="64" t="str">
        <f>IF('Tulokset-K2'!$C$58=0,"",'Tulokset-K2'!$D$59&amp;" - "&amp;'Tulokset-K2'!$H$59)</f>
        <v>4 - 16</v>
      </c>
      <c r="H59" s="64" t="str">
        <f>IF('Tulokset-K2'!$AQ$58=0,"",'Tulokset-K2'!$AR$59&amp;" - "&amp;'Tulokset-K2'!$AV$59)</f>
        <v/>
      </c>
      <c r="Q59" s="66"/>
    </row>
    <row r="60" spans="1:17" s="65" customFormat="1" ht="12.75" x14ac:dyDescent="0.2">
      <c r="A60" s="103" t="str">
        <f>'Tulokset-K2'!$AH$62&amp;" - "&amp;'Tulokset-K2'!$AL$62</f>
        <v>Patteri - Bay</v>
      </c>
      <c r="B60" s="103"/>
      <c r="C60" s="64" t="str">
        <f>IF('Tulokset-K2'!$AI$69=0,"",'Tulokset-K2'!$AJ$70&amp;" - "&amp;'Tulokset-K2'!$AN$70)</f>
        <v>4 - 16</v>
      </c>
      <c r="D60" s="64"/>
      <c r="E60" s="103"/>
      <c r="F60" s="103"/>
      <c r="G60" s="64" t="str">
        <f>IF('Tulokset-K2'!$C$69=0,"",'Tulokset-K2'!$D$70&amp;" - "&amp;'Tulokset-K2'!$H$70)</f>
        <v>20 - 0</v>
      </c>
      <c r="H60" s="64" t="str">
        <f>IF('Tulokset-K2'!$AQ$69=0,"",'Tulokset-K2'!$AR$70&amp;" - "&amp;'Tulokset-K2'!$AV$70)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60420" r:id="rId6" name="Button 4">
              <controlPr defaultSize="0" print="0" autoFill="0" autoPict="0" macro="[0]!NSM_ST_K2">
                <anchor moveWithCells="1" sizeWithCells="1">
                  <from>
                    <xdr:col>9</xdr:col>
                    <xdr:colOff>66675</xdr:colOff>
                    <xdr:row>0</xdr:row>
                    <xdr:rowOff>66675</xdr:rowOff>
                  </from>
                  <to>
                    <xdr:col>10</xdr:col>
                    <xdr:colOff>295275</xdr:colOff>
                    <xdr:row>1</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3"/>
  <dimension ref="A1:Q75"/>
  <sheetViews>
    <sheetView workbookViewId="0">
      <selection activeCell="A59" sqref="A59:G74"/>
      <pivotSelection pane="bottomRight" showHeader="1" extendable="1" start="51" max="68" activeRow="58" click="1" r:id="rId1">
        <pivotArea dataOnly="0" outline="0" axis="axisRow" fieldPosition="0">
          <references count="2">
            <reference field="0" count="16">
              <x v="1"/>
              <x v="2"/>
              <x v="4"/>
              <x v="6"/>
              <x v="7"/>
              <x v="9"/>
              <x v="12"/>
              <x v="17"/>
              <x v="33"/>
              <x v="48"/>
              <x v="53"/>
              <x v="57"/>
              <x v="59"/>
              <x v="63"/>
              <x v="64"/>
              <x v="66"/>
            </reference>
            <reference field="3" count="0" defaultSubtotal="1" sumSubtotal="1" countASubtotal="1" avgSubtotal="1" maxSubtotal="1" minSubtotal="1" productSubtotal="1" countSubtotal="1" stdDevSubtotal="1" stdDevPSubtotal="1" varSubtotal="1" varPSubtotal="1"/>
          </references>
        </pivotArea>
      </pivotSelection>
    </sheetView>
  </sheetViews>
  <sheetFormatPr defaultRowHeight="12.75" x14ac:dyDescent="0.2"/>
  <cols>
    <col min="1" max="1" width="29.42578125" customWidth="1"/>
    <col min="2" max="2" width="10" bestFit="1" customWidth="1"/>
    <col min="3" max="3" width="5.85546875" bestFit="1" customWidth="1"/>
    <col min="4" max="4" width="6" bestFit="1" customWidth="1"/>
    <col min="5" max="5" width="7.42578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Otteluohjelma!$A$37</f>
        <v>2. KIERROS</v>
      </c>
      <c r="B5" s="7">
        <f>Otteluohjelma!$D$37</f>
        <v>44479</v>
      </c>
      <c r="F5" s="1" t="str">
        <f>Otteluohjelma!$G$37</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135</v>
      </c>
      <c r="B8" t="s">
        <v>56</v>
      </c>
      <c r="C8" s="70">
        <v>5</v>
      </c>
      <c r="D8" s="70">
        <v>1108</v>
      </c>
      <c r="E8" s="70">
        <v>10</v>
      </c>
      <c r="F8" s="4">
        <v>221.6</v>
      </c>
      <c r="G8" s="70">
        <v>10001.108</v>
      </c>
    </row>
    <row r="9" spans="1:17" x14ac:dyDescent="0.2">
      <c r="A9" t="s">
        <v>131</v>
      </c>
      <c r="B9" t="s">
        <v>72</v>
      </c>
      <c r="C9" s="70">
        <v>5</v>
      </c>
      <c r="D9" s="70">
        <v>1108</v>
      </c>
      <c r="E9" s="70">
        <v>6</v>
      </c>
      <c r="F9" s="4">
        <v>221.6</v>
      </c>
      <c r="G9" s="70">
        <v>6001.1080000000002</v>
      </c>
    </row>
    <row r="10" spans="1:17" x14ac:dyDescent="0.2">
      <c r="A10" t="s">
        <v>120</v>
      </c>
      <c r="B10" t="s">
        <v>57</v>
      </c>
      <c r="C10" s="70">
        <v>5</v>
      </c>
      <c r="D10" s="70">
        <v>1106</v>
      </c>
      <c r="E10" s="70">
        <v>8</v>
      </c>
      <c r="F10" s="4">
        <v>221.2</v>
      </c>
      <c r="G10" s="70">
        <v>8001.1059999999998</v>
      </c>
    </row>
    <row r="11" spans="1:17" x14ac:dyDescent="0.2">
      <c r="A11" t="s">
        <v>153</v>
      </c>
      <c r="B11" t="s">
        <v>74</v>
      </c>
      <c r="C11" s="70">
        <v>3</v>
      </c>
      <c r="D11" s="70">
        <v>662</v>
      </c>
      <c r="E11" s="70">
        <v>6</v>
      </c>
      <c r="F11" s="4">
        <v>220.66666666666666</v>
      </c>
      <c r="G11" s="70">
        <v>6000.6620000000003</v>
      </c>
    </row>
    <row r="12" spans="1:17" x14ac:dyDescent="0.2">
      <c r="A12" t="s">
        <v>142</v>
      </c>
      <c r="B12" t="s">
        <v>72</v>
      </c>
      <c r="C12" s="70">
        <v>5</v>
      </c>
      <c r="D12" s="70">
        <v>1091</v>
      </c>
      <c r="E12" s="70">
        <v>8</v>
      </c>
      <c r="F12" s="4">
        <v>218.2</v>
      </c>
      <c r="G12" s="70">
        <v>8001.0910000000003</v>
      </c>
    </row>
    <row r="13" spans="1:17" x14ac:dyDescent="0.2">
      <c r="A13" t="s">
        <v>149</v>
      </c>
      <c r="B13" t="s">
        <v>73</v>
      </c>
      <c r="C13" s="70">
        <v>4</v>
      </c>
      <c r="D13" s="70">
        <v>852</v>
      </c>
      <c r="E13" s="70">
        <v>6</v>
      </c>
      <c r="F13" s="4">
        <v>213</v>
      </c>
      <c r="G13" s="70">
        <v>6000.8519999999999</v>
      </c>
    </row>
    <row r="14" spans="1:17" x14ac:dyDescent="0.2">
      <c r="A14" t="s">
        <v>133</v>
      </c>
      <c r="B14" t="s">
        <v>58</v>
      </c>
      <c r="C14" s="70">
        <v>5</v>
      </c>
      <c r="D14" s="70">
        <v>1062</v>
      </c>
      <c r="E14" s="70">
        <v>6</v>
      </c>
      <c r="F14" s="4">
        <v>212.4</v>
      </c>
      <c r="G14" s="70">
        <v>6001.0619999999999</v>
      </c>
    </row>
    <row r="15" spans="1:17" x14ac:dyDescent="0.2">
      <c r="A15" t="s">
        <v>111</v>
      </c>
      <c r="B15" t="s">
        <v>56</v>
      </c>
      <c r="C15" s="70">
        <v>5</v>
      </c>
      <c r="D15" s="70">
        <v>1057</v>
      </c>
      <c r="E15" s="70">
        <v>6</v>
      </c>
      <c r="F15" s="4">
        <v>211.4</v>
      </c>
      <c r="G15" s="70">
        <v>6001.0569999999998</v>
      </c>
    </row>
    <row r="16" spans="1:17" x14ac:dyDescent="0.2">
      <c r="A16" t="s">
        <v>198</v>
      </c>
      <c r="B16" t="s">
        <v>181</v>
      </c>
      <c r="C16" s="70">
        <v>5</v>
      </c>
      <c r="D16" s="70">
        <v>1048</v>
      </c>
      <c r="E16" s="70">
        <v>6</v>
      </c>
      <c r="F16" s="4">
        <v>209.6</v>
      </c>
      <c r="G16" s="70">
        <v>6001.0479999999998</v>
      </c>
    </row>
    <row r="17" spans="1:7" x14ac:dyDescent="0.2">
      <c r="A17" t="s">
        <v>122</v>
      </c>
      <c r="B17" t="s">
        <v>73</v>
      </c>
      <c r="C17" s="70">
        <v>5</v>
      </c>
      <c r="D17" s="70">
        <v>1039</v>
      </c>
      <c r="E17" s="70">
        <v>8</v>
      </c>
      <c r="F17" s="4">
        <v>207.8</v>
      </c>
      <c r="G17" s="70">
        <v>8001.0389999999998</v>
      </c>
    </row>
    <row r="18" spans="1:7" x14ac:dyDescent="0.2">
      <c r="A18" t="s">
        <v>171</v>
      </c>
      <c r="B18" t="s">
        <v>75</v>
      </c>
      <c r="C18" s="70">
        <v>5</v>
      </c>
      <c r="D18" s="70">
        <v>1037</v>
      </c>
      <c r="E18" s="70">
        <v>6</v>
      </c>
      <c r="F18" s="4">
        <v>207.4</v>
      </c>
      <c r="G18" s="70">
        <v>6001.0370000000003</v>
      </c>
    </row>
    <row r="19" spans="1:7" x14ac:dyDescent="0.2">
      <c r="A19" t="s">
        <v>192</v>
      </c>
      <c r="B19" t="s">
        <v>56</v>
      </c>
      <c r="C19" s="70">
        <v>5</v>
      </c>
      <c r="D19" s="70">
        <v>1025</v>
      </c>
      <c r="E19" s="70">
        <v>6</v>
      </c>
      <c r="F19" s="4">
        <v>205</v>
      </c>
      <c r="G19" s="70">
        <v>6001.0249999999996</v>
      </c>
    </row>
    <row r="20" spans="1:7" x14ac:dyDescent="0.2">
      <c r="A20" t="s">
        <v>146</v>
      </c>
      <c r="B20" t="s">
        <v>182</v>
      </c>
      <c r="C20" s="70">
        <v>5</v>
      </c>
      <c r="D20" s="70">
        <v>1020</v>
      </c>
      <c r="E20" s="70">
        <v>8</v>
      </c>
      <c r="F20" s="4">
        <v>204</v>
      </c>
      <c r="G20" s="70">
        <v>8001.02</v>
      </c>
    </row>
    <row r="21" spans="1:7" x14ac:dyDescent="0.2">
      <c r="A21" t="s">
        <v>121</v>
      </c>
      <c r="B21" t="s">
        <v>72</v>
      </c>
      <c r="C21" s="70">
        <v>5</v>
      </c>
      <c r="D21" s="70">
        <v>1020</v>
      </c>
      <c r="E21" s="70">
        <v>8</v>
      </c>
      <c r="F21" s="4">
        <v>204</v>
      </c>
      <c r="G21" s="70">
        <v>8001.02</v>
      </c>
    </row>
    <row r="22" spans="1:7" x14ac:dyDescent="0.2">
      <c r="A22" t="s">
        <v>194</v>
      </c>
      <c r="B22" t="s">
        <v>73</v>
      </c>
      <c r="C22" s="70">
        <v>5</v>
      </c>
      <c r="D22" s="70">
        <v>1015</v>
      </c>
      <c r="E22" s="70">
        <v>8</v>
      </c>
      <c r="F22" s="4">
        <v>203</v>
      </c>
      <c r="G22" s="70">
        <v>8001.0150000000003</v>
      </c>
    </row>
    <row r="23" spans="1:7" x14ac:dyDescent="0.2">
      <c r="A23" t="s">
        <v>186</v>
      </c>
      <c r="B23" t="s">
        <v>182</v>
      </c>
      <c r="C23" s="70">
        <v>5</v>
      </c>
      <c r="D23" s="70">
        <v>1006</v>
      </c>
      <c r="E23" s="70">
        <v>4</v>
      </c>
      <c r="F23" s="4">
        <v>201.2</v>
      </c>
      <c r="G23" s="70">
        <v>4001.0059999999999</v>
      </c>
    </row>
    <row r="24" spans="1:7" x14ac:dyDescent="0.2">
      <c r="A24" t="s">
        <v>132</v>
      </c>
      <c r="B24" t="s">
        <v>75</v>
      </c>
      <c r="C24" s="70">
        <v>5</v>
      </c>
      <c r="D24" s="70">
        <v>1002</v>
      </c>
      <c r="E24" s="70">
        <v>4</v>
      </c>
      <c r="F24" s="4">
        <v>200.4</v>
      </c>
      <c r="G24" s="70">
        <v>4001.002</v>
      </c>
    </row>
    <row r="25" spans="1:7" x14ac:dyDescent="0.2">
      <c r="A25" t="s">
        <v>150</v>
      </c>
      <c r="B25" t="s">
        <v>58</v>
      </c>
      <c r="C25" s="70">
        <v>5</v>
      </c>
      <c r="D25" s="70">
        <v>994</v>
      </c>
      <c r="E25" s="70">
        <v>6</v>
      </c>
      <c r="F25" s="4">
        <v>198.8</v>
      </c>
      <c r="G25" s="70">
        <v>6000.9939999999997</v>
      </c>
    </row>
    <row r="26" spans="1:7" x14ac:dyDescent="0.2">
      <c r="A26" t="s">
        <v>147</v>
      </c>
      <c r="B26" t="s">
        <v>72</v>
      </c>
      <c r="C26" s="70">
        <v>4</v>
      </c>
      <c r="D26" s="70">
        <v>793</v>
      </c>
      <c r="E26" s="70">
        <v>6</v>
      </c>
      <c r="F26" s="4">
        <v>198.25</v>
      </c>
      <c r="G26" s="70">
        <v>6000.7929999999997</v>
      </c>
    </row>
    <row r="27" spans="1:7" x14ac:dyDescent="0.2">
      <c r="A27" t="s">
        <v>163</v>
      </c>
      <c r="B27" t="s">
        <v>71</v>
      </c>
      <c r="C27" s="70">
        <v>5</v>
      </c>
      <c r="D27" s="70">
        <v>989</v>
      </c>
      <c r="E27" s="70">
        <v>6</v>
      </c>
      <c r="F27" s="4">
        <v>197.8</v>
      </c>
      <c r="G27" s="70">
        <v>6000.9889999999996</v>
      </c>
    </row>
    <row r="28" spans="1:7" x14ac:dyDescent="0.2">
      <c r="A28" t="s">
        <v>165</v>
      </c>
      <c r="B28" t="s">
        <v>158</v>
      </c>
      <c r="C28" s="70">
        <v>5</v>
      </c>
      <c r="D28" s="70">
        <v>983</v>
      </c>
      <c r="E28" s="70">
        <v>4</v>
      </c>
      <c r="F28" s="4">
        <v>196.6</v>
      </c>
      <c r="G28" s="70">
        <v>4000.9830000000002</v>
      </c>
    </row>
    <row r="29" spans="1:7" x14ac:dyDescent="0.2">
      <c r="A29" t="s">
        <v>178</v>
      </c>
      <c r="B29" t="s">
        <v>72</v>
      </c>
      <c r="C29" s="70">
        <v>5</v>
      </c>
      <c r="D29" s="70">
        <v>980</v>
      </c>
      <c r="E29" s="70">
        <v>8</v>
      </c>
      <c r="F29" s="4">
        <v>196</v>
      </c>
      <c r="G29" s="70">
        <v>8000.98</v>
      </c>
    </row>
    <row r="30" spans="1:7" x14ac:dyDescent="0.2">
      <c r="A30" t="s">
        <v>212</v>
      </c>
      <c r="B30" t="s">
        <v>182</v>
      </c>
      <c r="C30" s="70">
        <v>5</v>
      </c>
      <c r="D30" s="70">
        <v>977</v>
      </c>
      <c r="E30" s="70">
        <v>4</v>
      </c>
      <c r="F30" s="4">
        <v>195.4</v>
      </c>
      <c r="G30" s="70">
        <v>4000.9769999999999</v>
      </c>
    </row>
    <row r="31" spans="1:7" x14ac:dyDescent="0.2">
      <c r="A31" t="s">
        <v>119</v>
      </c>
      <c r="B31" t="s">
        <v>103</v>
      </c>
      <c r="C31" s="70">
        <v>5</v>
      </c>
      <c r="D31" s="70">
        <v>976</v>
      </c>
      <c r="E31" s="70">
        <v>6</v>
      </c>
      <c r="F31" s="4">
        <v>195.2</v>
      </c>
      <c r="G31" s="70">
        <v>6000.9759999999997</v>
      </c>
    </row>
    <row r="32" spans="1:7" x14ac:dyDescent="0.2">
      <c r="A32" t="s">
        <v>123</v>
      </c>
      <c r="B32" t="s">
        <v>75</v>
      </c>
      <c r="C32" s="70">
        <v>5</v>
      </c>
      <c r="D32" s="70">
        <v>976</v>
      </c>
      <c r="E32" s="70">
        <v>8</v>
      </c>
      <c r="F32" s="4">
        <v>195.2</v>
      </c>
      <c r="G32" s="70">
        <v>8000.9759999999997</v>
      </c>
    </row>
    <row r="33" spans="1:7" x14ac:dyDescent="0.2">
      <c r="A33" t="s">
        <v>125</v>
      </c>
      <c r="B33" t="s">
        <v>71</v>
      </c>
      <c r="C33" s="70">
        <v>2</v>
      </c>
      <c r="D33" s="70">
        <v>388</v>
      </c>
      <c r="E33" s="70">
        <v>2</v>
      </c>
      <c r="F33" s="4">
        <v>194</v>
      </c>
      <c r="G33" s="70">
        <v>2000.3879999999999</v>
      </c>
    </row>
    <row r="34" spans="1:7" x14ac:dyDescent="0.2">
      <c r="A34" t="s">
        <v>112</v>
      </c>
      <c r="B34" t="s">
        <v>57</v>
      </c>
      <c r="C34" s="70">
        <v>5</v>
      </c>
      <c r="D34" s="70">
        <v>968</v>
      </c>
      <c r="E34" s="70">
        <v>6</v>
      </c>
      <c r="F34" s="4">
        <v>193.6</v>
      </c>
      <c r="G34" s="70">
        <v>6000.9679999999998</v>
      </c>
    </row>
    <row r="35" spans="1:7" x14ac:dyDescent="0.2">
      <c r="A35" t="s">
        <v>143</v>
      </c>
      <c r="B35" t="s">
        <v>74</v>
      </c>
      <c r="C35" s="70">
        <v>5</v>
      </c>
      <c r="D35" s="70">
        <v>963</v>
      </c>
      <c r="E35" s="70">
        <v>8</v>
      </c>
      <c r="F35" s="4">
        <v>192.6</v>
      </c>
      <c r="G35" s="70">
        <v>8000.9629999999997</v>
      </c>
    </row>
    <row r="36" spans="1:7" x14ac:dyDescent="0.2">
      <c r="A36" t="s">
        <v>108</v>
      </c>
      <c r="B36" t="s">
        <v>75</v>
      </c>
      <c r="C36" s="70">
        <v>5</v>
      </c>
      <c r="D36" s="70">
        <v>959</v>
      </c>
      <c r="E36" s="70">
        <v>4</v>
      </c>
      <c r="F36" s="4">
        <v>191.8</v>
      </c>
      <c r="G36" s="70">
        <v>4000.9589999999998</v>
      </c>
    </row>
    <row r="37" spans="1:7" x14ac:dyDescent="0.2">
      <c r="A37" t="s">
        <v>140</v>
      </c>
      <c r="B37" t="s">
        <v>58</v>
      </c>
      <c r="C37" s="70">
        <v>5</v>
      </c>
      <c r="D37" s="70">
        <v>957</v>
      </c>
      <c r="E37" s="70">
        <v>6</v>
      </c>
      <c r="F37" s="4">
        <v>191.4</v>
      </c>
      <c r="G37" s="70">
        <v>6000.9570000000003</v>
      </c>
    </row>
    <row r="38" spans="1:7" x14ac:dyDescent="0.2">
      <c r="A38" t="s">
        <v>109</v>
      </c>
      <c r="B38" t="s">
        <v>58</v>
      </c>
      <c r="C38" s="70">
        <v>5</v>
      </c>
      <c r="D38" s="70">
        <v>955</v>
      </c>
      <c r="E38" s="70">
        <v>2</v>
      </c>
      <c r="F38" s="4">
        <v>191</v>
      </c>
      <c r="G38" s="70">
        <v>2000.9549999999999</v>
      </c>
    </row>
    <row r="39" spans="1:7" x14ac:dyDescent="0.2">
      <c r="A39" t="s">
        <v>187</v>
      </c>
      <c r="B39" t="s">
        <v>182</v>
      </c>
      <c r="C39" s="70">
        <v>4</v>
      </c>
      <c r="D39" s="70">
        <v>762</v>
      </c>
      <c r="E39" s="70">
        <v>4</v>
      </c>
      <c r="F39" s="4">
        <v>190.5</v>
      </c>
      <c r="G39" s="70">
        <v>4000.7620000000002</v>
      </c>
    </row>
    <row r="40" spans="1:7" x14ac:dyDescent="0.2">
      <c r="A40" t="s">
        <v>177</v>
      </c>
      <c r="B40" t="s">
        <v>71</v>
      </c>
      <c r="C40" s="70">
        <v>5</v>
      </c>
      <c r="D40" s="70">
        <v>945</v>
      </c>
      <c r="E40" s="70">
        <v>4</v>
      </c>
      <c r="F40" s="4">
        <v>189</v>
      </c>
      <c r="G40" s="70">
        <v>4000.9450000000002</v>
      </c>
    </row>
    <row r="41" spans="1:7" x14ac:dyDescent="0.2">
      <c r="A41" t="s">
        <v>201</v>
      </c>
      <c r="B41" t="s">
        <v>181</v>
      </c>
      <c r="C41" s="70">
        <v>5</v>
      </c>
      <c r="D41" s="70">
        <v>945</v>
      </c>
      <c r="E41" s="70">
        <v>8</v>
      </c>
      <c r="F41" s="4">
        <v>189</v>
      </c>
      <c r="G41" s="70">
        <v>8000.9449999999997</v>
      </c>
    </row>
    <row r="42" spans="1:7" x14ac:dyDescent="0.2">
      <c r="A42" t="s">
        <v>197</v>
      </c>
      <c r="B42" t="s">
        <v>73</v>
      </c>
      <c r="C42" s="70">
        <v>5</v>
      </c>
      <c r="D42" s="70">
        <v>941</v>
      </c>
      <c r="E42" s="70">
        <v>4</v>
      </c>
      <c r="F42" s="4">
        <v>188.2</v>
      </c>
      <c r="G42" s="70">
        <v>4000.9409999999998</v>
      </c>
    </row>
    <row r="43" spans="1:7" x14ac:dyDescent="0.2">
      <c r="A43" t="s">
        <v>156</v>
      </c>
      <c r="B43" t="s">
        <v>56</v>
      </c>
      <c r="C43" s="70">
        <v>5</v>
      </c>
      <c r="D43" s="70">
        <v>938</v>
      </c>
      <c r="E43" s="70">
        <v>4</v>
      </c>
      <c r="F43" s="4">
        <v>187.6</v>
      </c>
      <c r="G43" s="70">
        <v>4000.9380000000001</v>
      </c>
    </row>
    <row r="44" spans="1:7" x14ac:dyDescent="0.2">
      <c r="A44" t="s">
        <v>161</v>
      </c>
      <c r="B44" t="s">
        <v>158</v>
      </c>
      <c r="C44" s="70">
        <v>5</v>
      </c>
      <c r="D44" s="70">
        <v>933</v>
      </c>
      <c r="E44" s="70">
        <v>4</v>
      </c>
      <c r="F44" s="4">
        <v>186.6</v>
      </c>
      <c r="G44" s="70">
        <v>4000.933</v>
      </c>
    </row>
    <row r="45" spans="1:7" x14ac:dyDescent="0.2">
      <c r="A45" t="s">
        <v>184</v>
      </c>
      <c r="B45" t="s">
        <v>182</v>
      </c>
      <c r="C45" s="70">
        <v>5</v>
      </c>
      <c r="D45" s="70">
        <v>929</v>
      </c>
      <c r="E45" s="70">
        <v>2</v>
      </c>
      <c r="F45" s="4">
        <v>185.8</v>
      </c>
      <c r="G45" s="70">
        <v>2000.9290000000001</v>
      </c>
    </row>
    <row r="46" spans="1:7" x14ac:dyDescent="0.2">
      <c r="A46" t="s">
        <v>105</v>
      </c>
      <c r="B46" t="s">
        <v>57</v>
      </c>
      <c r="C46" s="70">
        <v>5</v>
      </c>
      <c r="D46" s="70">
        <v>927</v>
      </c>
      <c r="E46" s="70">
        <v>4</v>
      </c>
      <c r="F46" s="4">
        <v>185.4</v>
      </c>
      <c r="G46" s="70">
        <v>4000.9270000000001</v>
      </c>
    </row>
    <row r="47" spans="1:7" x14ac:dyDescent="0.2">
      <c r="A47" t="s">
        <v>155</v>
      </c>
      <c r="B47" t="s">
        <v>58</v>
      </c>
      <c r="C47" s="70">
        <v>5</v>
      </c>
      <c r="D47" s="70">
        <v>925</v>
      </c>
      <c r="E47" s="70">
        <v>6</v>
      </c>
      <c r="F47" s="4">
        <v>185</v>
      </c>
      <c r="G47" s="70">
        <v>6000.9250000000002</v>
      </c>
    </row>
    <row r="48" spans="1:7" x14ac:dyDescent="0.2">
      <c r="A48" t="s">
        <v>116</v>
      </c>
      <c r="B48" t="s">
        <v>74</v>
      </c>
      <c r="C48" s="70">
        <v>5</v>
      </c>
      <c r="D48" s="70">
        <v>923</v>
      </c>
      <c r="E48" s="70">
        <v>2</v>
      </c>
      <c r="F48" s="4">
        <v>184.6</v>
      </c>
      <c r="G48" s="70">
        <v>2000.923</v>
      </c>
    </row>
    <row r="49" spans="1:7" x14ac:dyDescent="0.2">
      <c r="A49" t="s">
        <v>113</v>
      </c>
      <c r="B49" t="s">
        <v>71</v>
      </c>
      <c r="C49" s="70">
        <v>4</v>
      </c>
      <c r="D49" s="70">
        <v>738</v>
      </c>
      <c r="E49" s="70">
        <v>4</v>
      </c>
      <c r="F49" s="4">
        <v>184.5</v>
      </c>
      <c r="G49" s="70">
        <v>4000.7379999999998</v>
      </c>
    </row>
    <row r="50" spans="1:7" x14ac:dyDescent="0.2">
      <c r="A50" t="s">
        <v>176</v>
      </c>
      <c r="B50" t="s">
        <v>103</v>
      </c>
      <c r="C50" s="70">
        <v>5</v>
      </c>
      <c r="D50" s="70">
        <v>921</v>
      </c>
      <c r="E50" s="70">
        <v>2</v>
      </c>
      <c r="F50" s="4">
        <v>184.2</v>
      </c>
      <c r="G50" s="70">
        <v>2000.921</v>
      </c>
    </row>
    <row r="51" spans="1:7" x14ac:dyDescent="0.2">
      <c r="A51" t="s">
        <v>107</v>
      </c>
      <c r="B51" t="s">
        <v>74</v>
      </c>
      <c r="C51" s="70">
        <v>5</v>
      </c>
      <c r="D51" s="70">
        <v>917</v>
      </c>
      <c r="E51" s="70">
        <v>2</v>
      </c>
      <c r="F51" s="4">
        <v>183.4</v>
      </c>
      <c r="G51" s="70">
        <v>2000.9169999999999</v>
      </c>
    </row>
    <row r="52" spans="1:7" x14ac:dyDescent="0.2">
      <c r="A52" t="s">
        <v>164</v>
      </c>
      <c r="B52" t="s">
        <v>158</v>
      </c>
      <c r="C52" s="70">
        <v>3</v>
      </c>
      <c r="D52" s="70">
        <v>548</v>
      </c>
      <c r="E52" s="70">
        <v>2</v>
      </c>
      <c r="F52" s="4">
        <v>182.66666666666666</v>
      </c>
      <c r="G52" s="70">
        <v>2000.548</v>
      </c>
    </row>
    <row r="53" spans="1:7" x14ac:dyDescent="0.2">
      <c r="A53" t="s">
        <v>115</v>
      </c>
      <c r="B53" t="s">
        <v>73</v>
      </c>
      <c r="C53" s="70">
        <v>3</v>
      </c>
      <c r="D53" s="70">
        <v>547</v>
      </c>
      <c r="E53" s="70">
        <v>2</v>
      </c>
      <c r="F53" s="4">
        <v>182.33333333333334</v>
      </c>
      <c r="G53" s="70">
        <v>2000.547</v>
      </c>
    </row>
    <row r="54" spans="1:7" x14ac:dyDescent="0.2">
      <c r="A54" t="s">
        <v>151</v>
      </c>
      <c r="B54" t="s">
        <v>71</v>
      </c>
      <c r="C54" s="70">
        <v>5</v>
      </c>
      <c r="D54" s="70">
        <v>909</v>
      </c>
      <c r="E54" s="70">
        <v>4</v>
      </c>
      <c r="F54" s="4">
        <v>181.8</v>
      </c>
      <c r="G54" s="70">
        <v>4000.9090000000001</v>
      </c>
    </row>
    <row r="55" spans="1:7" x14ac:dyDescent="0.2">
      <c r="A55" t="s">
        <v>157</v>
      </c>
      <c r="B55" t="s">
        <v>74</v>
      </c>
      <c r="C55" s="70">
        <v>5</v>
      </c>
      <c r="D55" s="70">
        <v>906</v>
      </c>
      <c r="E55" s="70">
        <v>4</v>
      </c>
      <c r="F55" s="4">
        <v>181.2</v>
      </c>
      <c r="G55" s="70">
        <v>4000.9059999999999</v>
      </c>
    </row>
    <row r="56" spans="1:7" x14ac:dyDescent="0.2">
      <c r="A56" t="s">
        <v>118</v>
      </c>
      <c r="B56" t="s">
        <v>56</v>
      </c>
      <c r="C56" s="70">
        <v>5</v>
      </c>
      <c r="D56" s="70">
        <v>905</v>
      </c>
      <c r="E56" s="70">
        <v>4</v>
      </c>
      <c r="F56" s="4">
        <v>181</v>
      </c>
      <c r="G56" s="70">
        <v>4000.9050000000002</v>
      </c>
    </row>
    <row r="57" spans="1:7" x14ac:dyDescent="0.2">
      <c r="A57" t="s">
        <v>129</v>
      </c>
      <c r="B57" t="s">
        <v>57</v>
      </c>
      <c r="C57" s="70">
        <v>5</v>
      </c>
      <c r="D57" s="70">
        <v>901</v>
      </c>
      <c r="E57" s="70">
        <v>6</v>
      </c>
      <c r="F57" s="4">
        <v>180.2</v>
      </c>
      <c r="G57" s="70">
        <v>6000.9009999999998</v>
      </c>
    </row>
    <row r="58" spans="1:7" x14ac:dyDescent="0.2">
      <c r="A58" t="s">
        <v>160</v>
      </c>
      <c r="B58" t="s">
        <v>158</v>
      </c>
      <c r="C58" s="70">
        <v>5</v>
      </c>
      <c r="D58" s="70">
        <v>900</v>
      </c>
      <c r="E58" s="70">
        <v>4</v>
      </c>
      <c r="F58" s="4">
        <v>180</v>
      </c>
      <c r="G58" s="70">
        <v>4000.9</v>
      </c>
    </row>
    <row r="59" spans="1:7" x14ac:dyDescent="0.2">
      <c r="A59" t="s">
        <v>202</v>
      </c>
      <c r="B59" t="s">
        <v>181</v>
      </c>
      <c r="C59" s="70">
        <v>2</v>
      </c>
      <c r="D59" s="70">
        <v>359</v>
      </c>
      <c r="E59" s="70">
        <v>2</v>
      </c>
      <c r="F59" s="4">
        <v>179.5</v>
      </c>
      <c r="G59" s="70">
        <v>2000.3589999999999</v>
      </c>
    </row>
    <row r="60" spans="1:7" x14ac:dyDescent="0.2">
      <c r="A60" t="s">
        <v>208</v>
      </c>
      <c r="B60" t="s">
        <v>103</v>
      </c>
      <c r="C60" s="70">
        <v>5</v>
      </c>
      <c r="D60" s="70">
        <v>894</v>
      </c>
      <c r="E60" s="70">
        <v>4</v>
      </c>
      <c r="F60" s="4">
        <v>178.8</v>
      </c>
      <c r="G60" s="70">
        <v>4000.8939999999998</v>
      </c>
    </row>
    <row r="61" spans="1:7" x14ac:dyDescent="0.2">
      <c r="A61" t="s">
        <v>173</v>
      </c>
      <c r="B61" t="s">
        <v>71</v>
      </c>
      <c r="C61" s="70">
        <v>4</v>
      </c>
      <c r="D61" s="70">
        <v>706</v>
      </c>
      <c r="E61" s="70">
        <v>4</v>
      </c>
      <c r="F61" s="4">
        <v>176.5</v>
      </c>
      <c r="G61" s="70">
        <v>4000.7060000000001</v>
      </c>
    </row>
    <row r="62" spans="1:7" x14ac:dyDescent="0.2">
      <c r="A62" t="s">
        <v>172</v>
      </c>
      <c r="B62" t="s">
        <v>75</v>
      </c>
      <c r="C62" s="70">
        <v>5</v>
      </c>
      <c r="D62" s="70">
        <v>882</v>
      </c>
      <c r="E62" s="70">
        <v>2</v>
      </c>
      <c r="F62" s="4">
        <v>176.4</v>
      </c>
      <c r="G62" s="70">
        <v>2000.8820000000001</v>
      </c>
    </row>
    <row r="63" spans="1:7" x14ac:dyDescent="0.2">
      <c r="A63" t="s">
        <v>203</v>
      </c>
      <c r="B63" t="s">
        <v>181</v>
      </c>
      <c r="C63" s="70">
        <v>5</v>
      </c>
      <c r="D63" s="70">
        <v>868</v>
      </c>
      <c r="E63" s="70">
        <v>4</v>
      </c>
      <c r="F63" s="4">
        <v>173.6</v>
      </c>
      <c r="G63" s="70">
        <v>4000.8679999999999</v>
      </c>
    </row>
    <row r="64" spans="1:7" x14ac:dyDescent="0.2">
      <c r="A64" t="s">
        <v>148</v>
      </c>
      <c r="B64" t="s">
        <v>72</v>
      </c>
      <c r="C64" s="70">
        <v>1</v>
      </c>
      <c r="D64" s="70">
        <v>173</v>
      </c>
      <c r="E64" s="70">
        <v>0</v>
      </c>
      <c r="F64" s="4">
        <v>173</v>
      </c>
      <c r="G64" s="70">
        <v>0.17299999999999999</v>
      </c>
    </row>
    <row r="65" spans="1:7" x14ac:dyDescent="0.2">
      <c r="A65" t="s">
        <v>167</v>
      </c>
      <c r="B65" t="s">
        <v>158</v>
      </c>
      <c r="C65" s="70">
        <v>4</v>
      </c>
      <c r="D65" s="70">
        <v>687</v>
      </c>
      <c r="E65" s="70">
        <v>2</v>
      </c>
      <c r="F65" s="4">
        <v>171.75</v>
      </c>
      <c r="G65" s="70">
        <v>2000.6869999999999</v>
      </c>
    </row>
    <row r="66" spans="1:7" x14ac:dyDescent="0.2">
      <c r="A66" t="s">
        <v>168</v>
      </c>
      <c r="B66" t="s">
        <v>103</v>
      </c>
      <c r="C66" s="70">
        <v>5</v>
      </c>
      <c r="D66" s="70">
        <v>854</v>
      </c>
      <c r="E66" s="70">
        <v>0</v>
      </c>
      <c r="F66" s="4">
        <v>170.8</v>
      </c>
      <c r="G66" s="70">
        <v>0.85399999999999998</v>
      </c>
    </row>
    <row r="67" spans="1:7" x14ac:dyDescent="0.2">
      <c r="A67" t="s">
        <v>169</v>
      </c>
      <c r="B67" t="s">
        <v>57</v>
      </c>
      <c r="C67" s="70">
        <v>5</v>
      </c>
      <c r="D67" s="70">
        <v>854</v>
      </c>
      <c r="E67" s="70">
        <v>0</v>
      </c>
      <c r="F67" s="4">
        <v>170.8</v>
      </c>
      <c r="G67" s="70">
        <v>0.85399999999999998</v>
      </c>
    </row>
    <row r="68" spans="1:7" x14ac:dyDescent="0.2">
      <c r="A68" t="s">
        <v>200</v>
      </c>
      <c r="B68" t="s">
        <v>181</v>
      </c>
      <c r="C68" s="70">
        <v>5</v>
      </c>
      <c r="D68" s="70">
        <v>845</v>
      </c>
      <c r="E68" s="70">
        <v>6</v>
      </c>
      <c r="F68" s="4">
        <v>169</v>
      </c>
      <c r="G68" s="70">
        <v>6000.8450000000003</v>
      </c>
    </row>
    <row r="69" spans="1:7" x14ac:dyDescent="0.2">
      <c r="A69" t="s">
        <v>134</v>
      </c>
      <c r="B69" t="s">
        <v>103</v>
      </c>
      <c r="C69" s="70">
        <v>5</v>
      </c>
      <c r="D69" s="70">
        <v>842</v>
      </c>
      <c r="E69" s="70">
        <v>2</v>
      </c>
      <c r="F69" s="4">
        <v>168.4</v>
      </c>
      <c r="G69" s="70">
        <v>2000.8420000000001</v>
      </c>
    </row>
    <row r="70" spans="1:7" x14ac:dyDescent="0.2">
      <c r="A70" t="s">
        <v>195</v>
      </c>
      <c r="B70" t="s">
        <v>73</v>
      </c>
      <c r="C70" s="70">
        <v>3</v>
      </c>
      <c r="D70" s="70">
        <v>493</v>
      </c>
      <c r="E70" s="70">
        <v>2</v>
      </c>
      <c r="F70" s="4">
        <v>164.33333333333334</v>
      </c>
      <c r="G70" s="70">
        <v>2000.4929999999999</v>
      </c>
    </row>
    <row r="71" spans="1:7" x14ac:dyDescent="0.2">
      <c r="A71" t="s">
        <v>166</v>
      </c>
      <c r="B71" t="s">
        <v>158</v>
      </c>
      <c r="C71" s="70">
        <v>3</v>
      </c>
      <c r="D71" s="70">
        <v>490</v>
      </c>
      <c r="E71" s="70">
        <v>0</v>
      </c>
      <c r="F71" s="4">
        <v>163.33333333333334</v>
      </c>
      <c r="G71" s="70">
        <v>0.49</v>
      </c>
    </row>
    <row r="72" spans="1:7" x14ac:dyDescent="0.2">
      <c r="A72" t="s">
        <v>210</v>
      </c>
      <c r="B72" t="s">
        <v>74</v>
      </c>
      <c r="C72" s="70">
        <v>2</v>
      </c>
      <c r="D72" s="70">
        <v>322</v>
      </c>
      <c r="E72" s="70">
        <v>2</v>
      </c>
      <c r="F72" s="4">
        <v>161</v>
      </c>
      <c r="G72" s="70">
        <v>2000.3219999999999</v>
      </c>
    </row>
    <row r="73" spans="1:7" x14ac:dyDescent="0.2">
      <c r="A73" t="s">
        <v>199</v>
      </c>
      <c r="B73" t="s">
        <v>181</v>
      </c>
      <c r="C73" s="70">
        <v>3</v>
      </c>
      <c r="D73" s="70">
        <v>468</v>
      </c>
      <c r="E73" s="70">
        <v>4</v>
      </c>
      <c r="F73" s="4">
        <v>156</v>
      </c>
      <c r="G73" s="70">
        <v>4000.4679999999998</v>
      </c>
    </row>
    <row r="74" spans="1:7" x14ac:dyDescent="0.2">
      <c r="A74" t="s">
        <v>185</v>
      </c>
      <c r="B74" t="s">
        <v>182</v>
      </c>
      <c r="C74" s="70">
        <v>1</v>
      </c>
      <c r="D74" s="70">
        <v>154</v>
      </c>
      <c r="E74" s="70">
        <v>0</v>
      </c>
      <c r="F74" s="4">
        <v>154</v>
      </c>
      <c r="G74" s="70">
        <v>0.154</v>
      </c>
    </row>
    <row r="75" spans="1:7" x14ac:dyDescent="0.2">
      <c r="A75" t="s">
        <v>23</v>
      </c>
      <c r="C75" s="70">
        <v>300</v>
      </c>
      <c r="D75" s="70">
        <v>57367</v>
      </c>
      <c r="E75" s="70">
        <v>300</v>
      </c>
      <c r="F75" s="4">
        <v>191.22333333333333</v>
      </c>
      <c r="G75" s="70">
        <v>300057.36700000003</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41" r:id="rId5" name="Button 1">
              <controlPr defaultSize="0" print="0" autoFill="0" autoPict="0" macro="[0]!HK_K2">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5"/>
  <dimension ref="A1:Q8"/>
  <sheetViews>
    <sheetView workbookViewId="0">
      <selection activeCell="A5" sqref="A5"/>
    </sheetView>
  </sheetViews>
  <sheetFormatPr defaultRowHeight="12.75" x14ac:dyDescent="0.2"/>
  <cols>
    <col min="1" max="1" width="29.42578125" customWidth="1"/>
    <col min="2" max="2" width="10.42578125" bestFit="1" customWidth="1"/>
    <col min="3" max="3" width="6" bestFit="1" customWidth="1"/>
    <col min="4" max="4" width="5.140625" bestFit="1" customWidth="1"/>
    <col min="5" max="5" width="7.5703125" bestFit="1" customWidth="1"/>
    <col min="6" max="6" width="3.85546875" bestFit="1" customWidth="1"/>
    <col min="7" max="7" width="11" hidden="1" customWidth="1"/>
  </cols>
  <sheetData>
    <row r="1" spans="1:17" s="1" customFormat="1" ht="18.75" x14ac:dyDescent="0.3">
      <c r="A1" s="9" t="str">
        <f>Perustiedot!$B$1</f>
        <v>SUOMEN KEILAILULIITTO</v>
      </c>
      <c r="B1" s="8" t="str">
        <f>Perustiedot!$B$2</f>
        <v>MIESTEN SM-LIIGA 2021 - 2022</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82</v>
      </c>
      <c r="B5" s="7">
        <f>Otteluohjelma!$D$37</f>
        <v>44479</v>
      </c>
      <c r="F5" s="1" t="str">
        <f>Otteluohjelma!$G$37</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C8" s="70"/>
      <c r="D8" s="70"/>
      <c r="E8" s="70"/>
      <c r="F8" s="4"/>
      <c r="G8" s="70"/>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HKKOK_K2">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AV70"/>
  <sheetViews>
    <sheetView topLeftCell="AB10" zoomScale="80" zoomScaleNormal="80" workbookViewId="0">
      <selection activeCell="AU42" sqref="AU42"/>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2021 - 2022</v>
      </c>
      <c r="Q1" s="9" t="str">
        <f>$A$1</f>
        <v>SUOMEN KEILAILULIITTO</v>
      </c>
      <c r="V1" s="8" t="str">
        <f>$F$1</f>
        <v>MIESTEN SM-LIIGA 2021 - 2022</v>
      </c>
      <c r="AG1" s="9" t="str">
        <f>$A$1</f>
        <v>SUOMEN KEILAILULIITTO</v>
      </c>
      <c r="AL1" s="8" t="str">
        <f>$F$1</f>
        <v>MIESTEN SM-LIIGA 2021 - 2022</v>
      </c>
    </row>
    <row r="3" spans="1:48" x14ac:dyDescent="0.25">
      <c r="A3" s="3" t="str">
        <f>Otteluohjelma!$A$66</f>
        <v>3. KIERROS</v>
      </c>
      <c r="F3" s="27">
        <f>Otteluohjelma!$D$66</f>
        <v>44541</v>
      </c>
      <c r="J3" s="1" t="str">
        <f>Otteluohjelma!$G$66</f>
        <v>Tixi Bowling</v>
      </c>
      <c r="Q3" s="3" t="str">
        <f>$A$3</f>
        <v>3. KIERROS</v>
      </c>
      <c r="V3" s="27">
        <f>$F$3</f>
        <v>44541</v>
      </c>
      <c r="Z3" s="1" t="str">
        <f>$J$3</f>
        <v>Tixi Bowling</v>
      </c>
      <c r="AG3" s="3" t="str">
        <f>$A$3</f>
        <v>3. KIERROS</v>
      </c>
      <c r="AL3" s="27">
        <f>$F$3</f>
        <v>44541</v>
      </c>
      <c r="AP3" s="1" t="str">
        <f>$J$3</f>
        <v>Tixi Bowling</v>
      </c>
    </row>
    <row r="5" spans="1:48" s="3" customFormat="1" x14ac:dyDescent="0.25">
      <c r="B5" s="99" t="s">
        <v>0</v>
      </c>
      <c r="C5" s="99"/>
      <c r="D5" s="99"/>
      <c r="E5" s="99"/>
      <c r="F5" s="99"/>
      <c r="G5" s="99"/>
      <c r="H5" s="99"/>
      <c r="J5" s="99" t="s">
        <v>1</v>
      </c>
      <c r="K5" s="99"/>
      <c r="L5" s="99"/>
      <c r="M5" s="99"/>
      <c r="N5" s="99"/>
      <c r="O5" s="99"/>
      <c r="P5" s="99"/>
      <c r="R5" s="99" t="s">
        <v>2</v>
      </c>
      <c r="S5" s="99"/>
      <c r="T5" s="99"/>
      <c r="U5" s="99"/>
      <c r="V5" s="99"/>
      <c r="W5" s="99"/>
      <c r="X5" s="99"/>
      <c r="Z5" s="99" t="s">
        <v>32</v>
      </c>
      <c r="AA5" s="99"/>
      <c r="AB5" s="99"/>
      <c r="AC5" s="99"/>
      <c r="AD5" s="99"/>
      <c r="AE5" s="99"/>
      <c r="AF5" s="99"/>
      <c r="AH5" s="99" t="s">
        <v>36</v>
      </c>
      <c r="AI5" s="99"/>
      <c r="AJ5" s="99"/>
      <c r="AK5" s="99"/>
      <c r="AL5" s="99"/>
      <c r="AM5" s="99"/>
      <c r="AN5" s="99"/>
      <c r="AP5" s="99" t="s">
        <v>37</v>
      </c>
      <c r="AQ5" s="99"/>
      <c r="AR5" s="99"/>
      <c r="AS5" s="99"/>
      <c r="AT5" s="99"/>
      <c r="AU5" s="99"/>
      <c r="AV5" s="99"/>
    </row>
    <row r="7" spans="1:48" s="3" customFormat="1" ht="15" customHeight="1" x14ac:dyDescent="0.25">
      <c r="A7" s="96" t="str">
        <f>Otteluohjelma!$B$68&amp;"-"&amp;Otteluohjelma!$D$68</f>
        <v>5-6</v>
      </c>
      <c r="B7" s="99" t="str">
        <f>Otteluohjelma!B69</f>
        <v>Bay</v>
      </c>
      <c r="C7" s="99" t="str">
        <f>Perustiedot!$A$11</f>
        <v>Bay</v>
      </c>
      <c r="D7" s="99" t="str">
        <f>Perustiedot!$A$11</f>
        <v>Bay</v>
      </c>
      <c r="F7" s="99" t="str">
        <f>Otteluohjelma!$D$69</f>
        <v>AllStars</v>
      </c>
      <c r="G7" s="99" t="str">
        <f>Perustiedot!$A$10</f>
        <v>Patteri</v>
      </c>
      <c r="H7" s="99" t="str">
        <f>Perustiedot!$A$10</f>
        <v>Patteri</v>
      </c>
      <c r="J7" s="99" t="str">
        <f>Otteluohjelma!$B$70</f>
        <v>WRB</v>
      </c>
      <c r="K7" s="99" t="str">
        <f>Perustiedot!$A$12</f>
        <v>TPS</v>
      </c>
      <c r="L7" s="99" t="str">
        <f>Perustiedot!$A$12</f>
        <v>TPS</v>
      </c>
      <c r="N7" s="99" t="str">
        <f>Otteluohjelma!$D$70</f>
        <v>TPS</v>
      </c>
      <c r="O7" s="99" t="str">
        <f>Perustiedot!$A$9</f>
        <v>GB</v>
      </c>
      <c r="P7" s="99" t="str">
        <f>Perustiedot!$A$9</f>
        <v>GB</v>
      </c>
      <c r="Q7" s="96" t="str">
        <f>$A$7</f>
        <v>5-6</v>
      </c>
      <c r="R7" s="99" t="str">
        <f>Otteluohjelma!$B$71</f>
        <v>GH</v>
      </c>
      <c r="S7" s="99" t="str">
        <f>Perustiedot!$A$11</f>
        <v>Bay</v>
      </c>
      <c r="T7" s="99" t="str">
        <f>Perustiedot!$A$11</f>
        <v>Bay</v>
      </c>
      <c r="V7" s="99" t="str">
        <f>Otteluohjelma!$D$71</f>
        <v>BcStory</v>
      </c>
      <c r="W7" s="99" t="str">
        <f>Perustiedot!$A$10</f>
        <v>Patteri</v>
      </c>
      <c r="X7" s="99" t="str">
        <f>Perustiedot!$A$10</f>
        <v>Patteri</v>
      </c>
      <c r="Z7" s="99" t="str">
        <f>Otteluohjelma!$B$72</f>
        <v>Mainarit</v>
      </c>
      <c r="AA7" s="99" t="str">
        <f>Perustiedot!$A$12</f>
        <v>TPS</v>
      </c>
      <c r="AB7" s="99" t="str">
        <f>Perustiedot!$A$12</f>
        <v>TPS</v>
      </c>
      <c r="AD7" s="99" t="str">
        <f>Otteluohjelma!$D$72</f>
        <v>Mistral</v>
      </c>
      <c r="AE7" s="99" t="str">
        <f>Perustiedot!$A$9</f>
        <v>GB</v>
      </c>
      <c r="AF7" s="99" t="str">
        <f>Perustiedot!$A$9</f>
        <v>GB</v>
      </c>
      <c r="AG7" s="96" t="str">
        <f>$A$7</f>
        <v>5-6</v>
      </c>
      <c r="AH7" s="99" t="str">
        <f>Otteluohjelma!$B$73</f>
        <v>GB</v>
      </c>
      <c r="AI7" s="99" t="str">
        <f>Perustiedot!$A$11</f>
        <v>Bay</v>
      </c>
      <c r="AJ7" s="99" t="str">
        <f>Perustiedot!$A$11</f>
        <v>Bay</v>
      </c>
      <c r="AL7" s="99" t="str">
        <f>Otteluohjelma!$D$73</f>
        <v>RäMe</v>
      </c>
      <c r="AM7" s="99" t="str">
        <f>Perustiedot!$A$10</f>
        <v>Patteri</v>
      </c>
      <c r="AN7" s="99" t="str">
        <f>Perustiedot!$A$10</f>
        <v>Patteri</v>
      </c>
      <c r="AP7" s="99" t="str">
        <f>Otteluohjelma!$B$74</f>
        <v>TKK</v>
      </c>
      <c r="AQ7" s="99" t="str">
        <f>Perustiedot!$A$12</f>
        <v>TPS</v>
      </c>
      <c r="AR7" s="99" t="str">
        <f>Perustiedot!$A$12</f>
        <v>TPS</v>
      </c>
      <c r="AT7" s="99" t="str">
        <f>Otteluohjelma!$D$74</f>
        <v>Bay</v>
      </c>
      <c r="AU7" s="99" t="str">
        <f>Perustiedot!$A$12</f>
        <v>TPS</v>
      </c>
      <c r="AV7" s="99" t="str">
        <f>Perustiedot!$A$12</f>
        <v>TPS</v>
      </c>
    </row>
    <row r="8" spans="1:48" s="3" customFormat="1" x14ac:dyDescent="0.25">
      <c r="A8" s="97"/>
      <c r="B8" s="42" t="s">
        <v>3</v>
      </c>
      <c r="C8" s="43" t="s">
        <v>7</v>
      </c>
      <c r="D8" s="43" t="s">
        <v>8</v>
      </c>
      <c r="E8" s="44"/>
      <c r="F8" s="42" t="s">
        <v>3</v>
      </c>
      <c r="G8" s="43" t="s">
        <v>7</v>
      </c>
      <c r="H8" s="43" t="s">
        <v>8</v>
      </c>
      <c r="J8" s="42" t="s">
        <v>3</v>
      </c>
      <c r="K8" s="43" t="s">
        <v>7</v>
      </c>
      <c r="L8" s="43" t="s">
        <v>8</v>
      </c>
      <c r="M8" s="44"/>
      <c r="N8" s="42" t="s">
        <v>3</v>
      </c>
      <c r="O8" s="43" t="s">
        <v>7</v>
      </c>
      <c r="P8" s="43" t="s">
        <v>8</v>
      </c>
      <c r="Q8" s="97"/>
      <c r="R8" s="42" t="s">
        <v>3</v>
      </c>
      <c r="S8" s="43" t="s">
        <v>7</v>
      </c>
      <c r="T8" s="43" t="s">
        <v>8</v>
      </c>
      <c r="U8" s="44"/>
      <c r="V8" s="42" t="s">
        <v>3</v>
      </c>
      <c r="W8" s="43" t="s">
        <v>7</v>
      </c>
      <c r="X8" s="43" t="s">
        <v>8</v>
      </c>
      <c r="Z8" s="42" t="s">
        <v>3</v>
      </c>
      <c r="AA8" s="43" t="s">
        <v>7</v>
      </c>
      <c r="AB8" s="43" t="s">
        <v>8</v>
      </c>
      <c r="AC8" s="44"/>
      <c r="AD8" s="42" t="s">
        <v>3</v>
      </c>
      <c r="AE8" s="43" t="s">
        <v>7</v>
      </c>
      <c r="AF8" s="43" t="s">
        <v>8</v>
      </c>
      <c r="AG8" s="97"/>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7"/>
      <c r="B9" s="82" t="s">
        <v>192</v>
      </c>
      <c r="C9" s="79">
        <v>234</v>
      </c>
      <c r="D9" s="83">
        <f>IF(C9=0,0,IF(C9=G9,1,IF(C9&gt;G9,2,0)))</f>
        <v>2</v>
      </c>
      <c r="F9" s="82" t="s">
        <v>199</v>
      </c>
      <c r="G9" s="79">
        <v>185</v>
      </c>
      <c r="H9" s="83">
        <f>IF(G9=0,0,IF(G9=C9,1,IF(G9&gt;C9,2,0)))</f>
        <v>0</v>
      </c>
      <c r="J9" s="82" t="s">
        <v>168</v>
      </c>
      <c r="K9" s="79">
        <v>214</v>
      </c>
      <c r="L9" s="83">
        <f>IF(K9=0,0,IF(K9=O9,1,IF(K9&gt;O9,2,0)))</f>
        <v>2</v>
      </c>
      <c r="N9" s="82" t="s">
        <v>155</v>
      </c>
      <c r="O9" s="79">
        <v>198</v>
      </c>
      <c r="P9" s="83">
        <f>IF(O9=0,0,IF(O9=K9,1,IF(O9&gt;K9,2,0)))</f>
        <v>0</v>
      </c>
      <c r="Q9" s="97"/>
      <c r="R9" s="82" t="s">
        <v>177</v>
      </c>
      <c r="S9" s="79">
        <v>167</v>
      </c>
      <c r="T9" s="83">
        <f>IF(S9=0,0,IF(S9=W9,1,IF(S9&gt;W9,2,0)))</f>
        <v>0</v>
      </c>
      <c r="V9" s="82" t="s">
        <v>184</v>
      </c>
      <c r="W9" s="79">
        <v>176</v>
      </c>
      <c r="X9" s="83">
        <f>IF(W9=0,0,IF(W9=S9,1,IF(W9&gt;S9,2,0)))</f>
        <v>2</v>
      </c>
      <c r="Z9" s="82" t="s">
        <v>131</v>
      </c>
      <c r="AA9" s="79">
        <v>236</v>
      </c>
      <c r="AB9" s="83">
        <f>IF(AA9=0,0,IF(AA9=AE9,1,IF(AA9&gt;AE9,2,0)))</f>
        <v>2</v>
      </c>
      <c r="AD9" s="82" t="s">
        <v>164</v>
      </c>
      <c r="AE9" s="79">
        <v>211</v>
      </c>
      <c r="AF9" s="83">
        <f>IF(AE9=0,0,IF(AE9=AA9,1,IF(AE9&gt;AA9,2,0)))</f>
        <v>0</v>
      </c>
      <c r="AG9" s="97"/>
      <c r="AH9" s="82" t="s">
        <v>152</v>
      </c>
      <c r="AI9" s="79">
        <v>258</v>
      </c>
      <c r="AJ9" s="83">
        <f>IF(AI9=0,0,IF(AI9=AM9,1,IF(AI9&gt;AM9,2,0)))</f>
        <v>2</v>
      </c>
      <c r="AL9" s="82" t="s">
        <v>143</v>
      </c>
      <c r="AM9" s="79">
        <v>202</v>
      </c>
      <c r="AN9" s="83">
        <f>IF(AM9=0,0,IF(AM9=AI9,1,IF(AM9&gt;AI9,2,0)))</f>
        <v>0</v>
      </c>
      <c r="AP9" s="82" t="s">
        <v>171</v>
      </c>
      <c r="AQ9" s="79">
        <v>168</v>
      </c>
      <c r="AR9" s="83">
        <f>IF(AQ9=0,0,IF(AQ9=AU9,1,IF(AQ9&gt;AU9,2,0)))</f>
        <v>0</v>
      </c>
      <c r="AT9" s="82" t="s">
        <v>192</v>
      </c>
      <c r="AU9" s="79">
        <v>243</v>
      </c>
      <c r="AV9" s="83">
        <f>IF(AU9=0,0,IF(AU9=AQ9,1,IF(AU9&gt;AQ9,2,0)))</f>
        <v>2</v>
      </c>
    </row>
    <row r="10" spans="1:48" x14ac:dyDescent="0.25">
      <c r="A10" s="97"/>
      <c r="B10" s="82" t="s">
        <v>162</v>
      </c>
      <c r="C10" s="79">
        <v>197</v>
      </c>
      <c r="D10" s="83">
        <f>IF(C10=0,0,IF(C10=G10,1,IF(C10&gt;G10,2,0)))</f>
        <v>0</v>
      </c>
      <c r="F10" s="82" t="s">
        <v>200</v>
      </c>
      <c r="G10" s="79">
        <v>210</v>
      </c>
      <c r="H10" s="83">
        <f>IF(G10=0,0,IF(G10=C10,1,IF(G10&gt;C10,2,0)))</f>
        <v>2</v>
      </c>
      <c r="J10" s="82" t="s">
        <v>141</v>
      </c>
      <c r="K10" s="79">
        <v>245</v>
      </c>
      <c r="L10" s="83">
        <f>IF(K10=0,0,IF(K10=O10,1,IF(K10&gt;O10,2,0)))</f>
        <v>2</v>
      </c>
      <c r="N10" s="82" t="s">
        <v>220</v>
      </c>
      <c r="O10" s="79">
        <v>233</v>
      </c>
      <c r="P10" s="83">
        <f>IF(O10=0,0,IF(O10=K10,1,IF(O10&gt;K10,2,0)))</f>
        <v>0</v>
      </c>
      <c r="Q10" s="97"/>
      <c r="R10" s="82" t="s">
        <v>173</v>
      </c>
      <c r="S10" s="79">
        <v>143</v>
      </c>
      <c r="T10" s="83">
        <f>IF(S10=0,0,IF(S10=W10,1,IF(S10&gt;W10,2,0)))</f>
        <v>0</v>
      </c>
      <c r="V10" s="82" t="s">
        <v>185</v>
      </c>
      <c r="W10" s="79">
        <v>220</v>
      </c>
      <c r="X10" s="83">
        <f>IF(W10=0,0,IF(W10=S10,1,IF(W10&gt;S10,2,0)))</f>
        <v>2</v>
      </c>
      <c r="Z10" s="82" t="s">
        <v>178</v>
      </c>
      <c r="AA10" s="79">
        <v>259</v>
      </c>
      <c r="AB10" s="83">
        <f>IF(AA10=0,0,IF(AA10=AE10,1,IF(AA10&gt;AE10,2,0)))</f>
        <v>2</v>
      </c>
      <c r="AD10" s="82" t="s">
        <v>160</v>
      </c>
      <c r="AE10" s="79">
        <v>159</v>
      </c>
      <c r="AF10" s="83">
        <f>IF(AE10=0,0,IF(AE10=AA10,1,IF(AE10&gt;AA10,2,0)))</f>
        <v>0</v>
      </c>
      <c r="AG10" s="97"/>
      <c r="AH10" s="82" t="s">
        <v>169</v>
      </c>
      <c r="AI10" s="79">
        <v>222</v>
      </c>
      <c r="AJ10" s="83">
        <f>IF(AI10=0,0,IF(AI10=AM10,1,IF(AI10&gt;AM10,2,0)))</f>
        <v>2</v>
      </c>
      <c r="AL10" s="82" t="s">
        <v>116</v>
      </c>
      <c r="AM10" s="79">
        <v>200</v>
      </c>
      <c r="AN10" s="83">
        <f>IF(AM10=0,0,IF(AM10=AI10,1,IF(AM10&gt;AI10,2,0)))</f>
        <v>0</v>
      </c>
      <c r="AP10" s="82" t="s">
        <v>108</v>
      </c>
      <c r="AQ10" s="79">
        <v>176</v>
      </c>
      <c r="AR10" s="83">
        <f>IF(AQ10=0,0,IF(AQ10=AU10,1,IF(AQ10&gt;AU10,2,0)))</f>
        <v>0</v>
      </c>
      <c r="AT10" s="82" t="s">
        <v>162</v>
      </c>
      <c r="AU10" s="79">
        <v>187</v>
      </c>
      <c r="AV10" s="83">
        <f>IF(AU10=0,0,IF(AU10=AQ10,1,IF(AU10&gt;AQ10,2,0)))</f>
        <v>2</v>
      </c>
    </row>
    <row r="11" spans="1:48" x14ac:dyDescent="0.25">
      <c r="A11" s="97"/>
      <c r="B11" s="82" t="s">
        <v>118</v>
      </c>
      <c r="C11" s="79">
        <v>176</v>
      </c>
      <c r="D11" s="83">
        <f>IF(C11=0,0,IF(C11=G11,1,IF(C11&gt;G11,2,0)))</f>
        <v>0</v>
      </c>
      <c r="F11" s="82" t="s">
        <v>218</v>
      </c>
      <c r="G11" s="79">
        <v>213</v>
      </c>
      <c r="H11" s="83">
        <f>IF(G11=0,0,IF(G11=C11,1,IF(G11&gt;C11,2,0)))</f>
        <v>2</v>
      </c>
      <c r="J11" s="82" t="s">
        <v>176</v>
      </c>
      <c r="K11" s="79">
        <v>202</v>
      </c>
      <c r="L11" s="83">
        <f>IF(K11=0,0,IF(K11=O11,1,IF(K11&gt;O11,2,0)))</f>
        <v>2</v>
      </c>
      <c r="N11" s="82" t="s">
        <v>145</v>
      </c>
      <c r="O11" s="79">
        <v>190</v>
      </c>
      <c r="P11" s="83">
        <f>IF(O11=0,0,IF(O11=K11,1,IF(O11&gt;K11,2,0)))</f>
        <v>0</v>
      </c>
      <c r="Q11" s="97"/>
      <c r="R11" s="82" t="s">
        <v>215</v>
      </c>
      <c r="S11" s="79">
        <v>176</v>
      </c>
      <c r="T11" s="83">
        <f>IF(S11=0,0,IF(S11=W11,1,IF(S11&gt;W11,2,0)))</f>
        <v>2</v>
      </c>
      <c r="V11" s="82" t="s">
        <v>187</v>
      </c>
      <c r="W11" s="79">
        <v>151</v>
      </c>
      <c r="X11" s="83">
        <f>IF(W11=0,0,IF(W11=S11,1,IF(W11&gt;S11,2,0)))</f>
        <v>0</v>
      </c>
      <c r="Z11" s="82" t="s">
        <v>121</v>
      </c>
      <c r="AA11" s="79">
        <v>244</v>
      </c>
      <c r="AB11" s="83">
        <f>IF(AA11=0,0,IF(AA11=AE11,1,IF(AA11&gt;AE11,2,0)))</f>
        <v>2</v>
      </c>
      <c r="AD11" s="82" t="s">
        <v>167</v>
      </c>
      <c r="AE11" s="79">
        <v>220</v>
      </c>
      <c r="AF11" s="83">
        <f>IF(AE11=0,0,IF(AE11=AA11,1,IF(AE11&gt;AA11,2,0)))</f>
        <v>0</v>
      </c>
      <c r="AG11" s="97"/>
      <c r="AH11" s="82" t="s">
        <v>112</v>
      </c>
      <c r="AI11" s="79">
        <v>185</v>
      </c>
      <c r="AJ11" s="83">
        <f>IF(AI11=0,0,IF(AI11=AM11,1,IF(AI11&gt;AM11,2,0)))</f>
        <v>0</v>
      </c>
      <c r="AL11" s="82" t="s">
        <v>213</v>
      </c>
      <c r="AM11" s="79">
        <v>200</v>
      </c>
      <c r="AN11" s="83">
        <f>IF(AM11=0,0,IF(AM11=AI11,1,IF(AM11&gt;AI11,2,0)))</f>
        <v>2</v>
      </c>
      <c r="AP11" s="82" t="s">
        <v>217</v>
      </c>
      <c r="AQ11" s="79">
        <v>186</v>
      </c>
      <c r="AR11" s="83">
        <f>IF(AQ11=0,0,IF(AQ11=AU11,1,IF(AQ11&gt;AU11,2,0)))</f>
        <v>0</v>
      </c>
      <c r="AT11" s="82" t="s">
        <v>219</v>
      </c>
      <c r="AU11" s="79">
        <v>200</v>
      </c>
      <c r="AV11" s="83">
        <f>IF(AU11=0,0,IF(AU11=AQ11,1,IF(AU11&gt;AQ11,2,0)))</f>
        <v>2</v>
      </c>
    </row>
    <row r="12" spans="1:48" x14ac:dyDescent="0.25">
      <c r="A12" s="97"/>
      <c r="B12" s="94" t="s">
        <v>156</v>
      </c>
      <c r="C12" s="79">
        <v>217</v>
      </c>
      <c r="D12" s="83">
        <f>IF(C12=0,0,IF(C12=G12,1,IF(C12&gt;G12,2,0)))</f>
        <v>2</v>
      </c>
      <c r="F12" s="94" t="s">
        <v>203</v>
      </c>
      <c r="G12" s="79">
        <v>189</v>
      </c>
      <c r="H12" s="83">
        <f>IF(G12=0,0,IF(G12=C12,1,IF(G12&gt;C12,2,0)))</f>
        <v>0</v>
      </c>
      <c r="J12" s="94" t="s">
        <v>208</v>
      </c>
      <c r="K12" s="79">
        <v>221</v>
      </c>
      <c r="L12" s="83">
        <f>IF(K12=0,0,IF(K12=O12,1,IF(K12&gt;O12,2,0)))</f>
        <v>0</v>
      </c>
      <c r="N12" s="94" t="s">
        <v>150</v>
      </c>
      <c r="O12" s="79">
        <v>231</v>
      </c>
      <c r="P12" s="83">
        <f>IF(O12=0,0,IF(O12=K12,1,IF(O12&gt;K12,2,0)))</f>
        <v>2</v>
      </c>
      <c r="Q12" s="97"/>
      <c r="R12" s="94" t="s">
        <v>151</v>
      </c>
      <c r="S12" s="79">
        <v>205</v>
      </c>
      <c r="T12" s="83">
        <f>IF(S12=0,0,IF(S12=W12,1,IF(S12&gt;W12,2,0)))</f>
        <v>0</v>
      </c>
      <c r="V12" s="94" t="s">
        <v>146</v>
      </c>
      <c r="W12" s="79">
        <v>240</v>
      </c>
      <c r="X12" s="83">
        <f>IF(W12=0,0,IF(W12=S12,1,IF(W12&gt;S12,2,0)))</f>
        <v>2</v>
      </c>
      <c r="Z12" s="94" t="s">
        <v>147</v>
      </c>
      <c r="AA12" s="79">
        <v>170</v>
      </c>
      <c r="AB12" s="83">
        <f>IF(AA12=0,0,IF(AA12=AE12,1,IF(AA12&gt;AE12,2,0)))</f>
        <v>0</v>
      </c>
      <c r="AD12" s="94" t="s">
        <v>165</v>
      </c>
      <c r="AE12" s="79">
        <v>244</v>
      </c>
      <c r="AF12" s="83">
        <f>IF(AE12=0,0,IF(AE12=AA12,1,IF(AE12&gt;AA12,2,0)))</f>
        <v>2</v>
      </c>
      <c r="AG12" s="97"/>
      <c r="AH12" s="94" t="s">
        <v>120</v>
      </c>
      <c r="AI12" s="79">
        <v>168</v>
      </c>
      <c r="AJ12" s="83">
        <f>IF(AI12=0,0,IF(AI12=AM12,1,IF(AI12&gt;AM12,2,0)))</f>
        <v>0</v>
      </c>
      <c r="AL12" s="94" t="s">
        <v>210</v>
      </c>
      <c r="AM12" s="79">
        <v>219</v>
      </c>
      <c r="AN12" s="83">
        <f>IF(AM12=0,0,IF(AM12=AI12,1,IF(AM12&gt;AI12,2,0)))</f>
        <v>2</v>
      </c>
      <c r="AP12" s="94" t="s">
        <v>132</v>
      </c>
      <c r="AQ12" s="79">
        <v>204</v>
      </c>
      <c r="AR12" s="83">
        <f>IF(AQ12=0,0,IF(AQ12=AU12,1,IF(AQ12&gt;AU12,2,0)))</f>
        <v>2</v>
      </c>
      <c r="AT12" s="94" t="s">
        <v>156</v>
      </c>
      <c r="AU12" s="79">
        <v>203</v>
      </c>
      <c r="AV12" s="83">
        <f>IF(AU12=0,0,IF(AU12=AQ12,1,IF(AU12&gt;AQ12,2,0)))</f>
        <v>0</v>
      </c>
    </row>
    <row r="13" spans="1:48" x14ac:dyDescent="0.25">
      <c r="A13" s="97"/>
      <c r="B13" s="94" t="s">
        <v>111</v>
      </c>
      <c r="C13" s="79">
        <v>238</v>
      </c>
      <c r="D13" s="83">
        <f>IF(C13=0,0,IF(C13=G13,1,IF(C13&gt;G13,2,0)))</f>
        <v>0</v>
      </c>
      <c r="F13" s="94" t="s">
        <v>198</v>
      </c>
      <c r="G13" s="79">
        <v>268</v>
      </c>
      <c r="H13" s="83">
        <f>IF(G13=0,0,IF(G13=C13,1,IF(G13&gt;C13,2,0)))</f>
        <v>2</v>
      </c>
      <c r="J13" s="94" t="s">
        <v>119</v>
      </c>
      <c r="K13" s="79">
        <v>204</v>
      </c>
      <c r="L13" s="83">
        <f>IF(K13=0,0,IF(K13=O13,1,IF(K13&gt;O13,2,0)))</f>
        <v>0</v>
      </c>
      <c r="N13" s="94" t="s">
        <v>133</v>
      </c>
      <c r="O13" s="79">
        <v>237</v>
      </c>
      <c r="P13" s="83">
        <f>IF(O13=0,0,IF(O13=K13,1,IF(O13&gt;K13,2,0)))</f>
        <v>2</v>
      </c>
      <c r="Q13" s="97"/>
      <c r="R13" s="94" t="s">
        <v>163</v>
      </c>
      <c r="S13" s="79">
        <v>257</v>
      </c>
      <c r="T13" s="83">
        <f>IF(S13=0,0,IF(S13=W13,1,IF(S13&gt;W13,2,0)))</f>
        <v>2</v>
      </c>
      <c r="V13" s="94" t="s">
        <v>186</v>
      </c>
      <c r="W13" s="79">
        <v>235</v>
      </c>
      <c r="X13" s="83">
        <f>IF(W13=0,0,IF(W13=S13,1,IF(W13&gt;S13,2,0)))</f>
        <v>0</v>
      </c>
      <c r="Z13" s="94" t="s">
        <v>142</v>
      </c>
      <c r="AA13" s="79">
        <v>193</v>
      </c>
      <c r="AB13" s="83">
        <f>IF(AA13=0,0,IF(AA13=AE13,1,IF(AA13&gt;AE13,2,0)))</f>
        <v>0</v>
      </c>
      <c r="AD13" s="94" t="s">
        <v>161</v>
      </c>
      <c r="AE13" s="79">
        <v>219</v>
      </c>
      <c r="AF13" s="83">
        <f>IF(AE13=0,0,IF(AE13=AA13,1,IF(AE13&gt;AA13,2,0)))</f>
        <v>2</v>
      </c>
      <c r="AG13" s="97"/>
      <c r="AH13" s="94" t="s">
        <v>129</v>
      </c>
      <c r="AI13" s="79">
        <v>225</v>
      </c>
      <c r="AJ13" s="83">
        <f>IF(AI13=0,0,IF(AI13=AM13,1,IF(AI13&gt;AM13,2,0)))</f>
        <v>2</v>
      </c>
      <c r="AL13" s="94" t="s">
        <v>153</v>
      </c>
      <c r="AM13" s="79">
        <v>205</v>
      </c>
      <c r="AN13" s="83">
        <f>IF(AM13=0,0,IF(AM13=AI13,1,IF(AM13&gt;AI13,2,0)))</f>
        <v>0</v>
      </c>
      <c r="AP13" s="94" t="s">
        <v>123</v>
      </c>
      <c r="AQ13" s="79">
        <v>189</v>
      </c>
      <c r="AR13" s="83">
        <f>IF(AQ13=0,0,IF(AQ13=AU13,1,IF(AQ13&gt;AU13,2,0)))</f>
        <v>2</v>
      </c>
      <c r="AT13" s="94" t="s">
        <v>118</v>
      </c>
      <c r="AU13" s="79">
        <v>161</v>
      </c>
      <c r="AV13" s="83">
        <f>IF(AU13=0,0,IF(AU13=AQ13,1,IF(AU13&gt;AQ13,2,0)))</f>
        <v>0</v>
      </c>
    </row>
    <row r="14" spans="1:48" s="48" customFormat="1" ht="18.75" x14ac:dyDescent="0.3">
      <c r="A14" s="97"/>
      <c r="B14" s="84" t="s">
        <v>35</v>
      </c>
      <c r="C14" s="85">
        <f>SUM(C9:C13)</f>
        <v>1062</v>
      </c>
      <c r="D14" s="85">
        <f>IF(C14=0,0,IF(C14=G14,5,IF(C14&gt;G14,10,0)))</f>
        <v>0</v>
      </c>
      <c r="E14" s="86"/>
      <c r="F14" s="84" t="s">
        <v>35</v>
      </c>
      <c r="G14" s="85">
        <f>SUM(G9:G13)</f>
        <v>1065</v>
      </c>
      <c r="H14" s="85">
        <f>IF(G14=0,0,IF(G14=C14,5,IF(G14&gt;C14,10,0)))</f>
        <v>10</v>
      </c>
      <c r="I14" s="86"/>
      <c r="J14" s="84" t="s">
        <v>35</v>
      </c>
      <c r="K14" s="85">
        <f>SUM(K9:K13)</f>
        <v>1086</v>
      </c>
      <c r="L14" s="85">
        <f>IF(K14=0,0,IF(K14=O14,5,IF(K14&gt;O14,10,0)))</f>
        <v>0</v>
      </c>
      <c r="M14" s="86"/>
      <c r="N14" s="84" t="s">
        <v>35</v>
      </c>
      <c r="O14" s="85">
        <f>SUM(O9:O13)</f>
        <v>1089</v>
      </c>
      <c r="P14" s="85">
        <f>IF(O14=0,0,IF(O14=K14,5,IF(O14&gt;K14,10,0)))</f>
        <v>10</v>
      </c>
      <c r="Q14" s="97"/>
      <c r="R14" s="84" t="s">
        <v>35</v>
      </c>
      <c r="S14" s="85">
        <f>SUM(S9:S13)</f>
        <v>948</v>
      </c>
      <c r="T14" s="85">
        <f>IF(S14=0,0,IF(S14=W14,5,IF(S14&gt;W14,10,0)))</f>
        <v>0</v>
      </c>
      <c r="U14" s="86"/>
      <c r="V14" s="84" t="s">
        <v>35</v>
      </c>
      <c r="W14" s="85">
        <f>SUM(W9:W13)</f>
        <v>1022</v>
      </c>
      <c r="X14" s="85">
        <f>IF(W14=0,0,IF(W14=S14,5,IF(W14&gt;S14,10,0)))</f>
        <v>10</v>
      </c>
      <c r="Y14" s="86"/>
      <c r="Z14" s="84" t="s">
        <v>35</v>
      </c>
      <c r="AA14" s="85">
        <f>SUM(AA9:AA13)</f>
        <v>1102</v>
      </c>
      <c r="AB14" s="85">
        <f>IF(AA14=0,0,IF(AA14=AE14,5,IF(AA14&gt;AE14,10,0)))</f>
        <v>10</v>
      </c>
      <c r="AC14" s="86"/>
      <c r="AD14" s="84" t="s">
        <v>35</v>
      </c>
      <c r="AE14" s="85">
        <f>SUM(AE9:AE13)</f>
        <v>1053</v>
      </c>
      <c r="AF14" s="85">
        <f>IF(AE14=0,0,IF(AE14=AA14,5,IF(AE14&gt;AA14,10,0)))</f>
        <v>0</v>
      </c>
      <c r="AG14" s="97"/>
      <c r="AH14" s="84" t="s">
        <v>35</v>
      </c>
      <c r="AI14" s="85">
        <f>SUM(AI9:AI13)</f>
        <v>1058</v>
      </c>
      <c r="AJ14" s="85">
        <f>IF(AI14=0,0,IF(AI14=AM14,5,IF(AI14&gt;AM14,10,0)))</f>
        <v>10</v>
      </c>
      <c r="AK14" s="86"/>
      <c r="AL14" s="84" t="s">
        <v>35</v>
      </c>
      <c r="AM14" s="85">
        <f>SUM(AM9:AM13)</f>
        <v>1026</v>
      </c>
      <c r="AN14" s="85">
        <f>IF(AM14=0,0,IF(AM14=AI14,5,IF(AM14&gt;AI14,10,0)))</f>
        <v>0</v>
      </c>
      <c r="AO14" s="86"/>
      <c r="AP14" s="84" t="s">
        <v>35</v>
      </c>
      <c r="AQ14" s="85">
        <f>SUM(AQ9:AQ13)</f>
        <v>923</v>
      </c>
      <c r="AR14" s="85">
        <f>IF(AQ14=0,0,IF(AQ14=AU14,5,IF(AQ14&gt;AU14,10,0)))</f>
        <v>0</v>
      </c>
      <c r="AS14" s="86"/>
      <c r="AT14" s="84" t="s">
        <v>35</v>
      </c>
      <c r="AU14" s="85">
        <f>SUM(AU9:AU13)</f>
        <v>994</v>
      </c>
      <c r="AV14" s="85">
        <f>IF(AU14=0,0,IF(AU14=AQ14,5,IF(AU14&gt;AQ14,10,0)))</f>
        <v>10</v>
      </c>
    </row>
    <row r="15" spans="1:48" s="48" customFormat="1" ht="18.75" x14ac:dyDescent="0.3">
      <c r="A15" s="97"/>
      <c r="B15" s="84" t="s">
        <v>6</v>
      </c>
      <c r="C15" s="85"/>
      <c r="D15" s="87">
        <f>SUM(D9:D14)</f>
        <v>4</v>
      </c>
      <c r="E15" s="86"/>
      <c r="F15" s="84" t="s">
        <v>6</v>
      </c>
      <c r="G15" s="85"/>
      <c r="H15" s="87">
        <f>SUM(H9:H14)</f>
        <v>16</v>
      </c>
      <c r="I15" s="86"/>
      <c r="J15" s="84" t="s">
        <v>6</v>
      </c>
      <c r="K15" s="85"/>
      <c r="L15" s="87">
        <f>SUM(L9:L14)</f>
        <v>6</v>
      </c>
      <c r="M15" s="86"/>
      <c r="N15" s="84" t="s">
        <v>6</v>
      </c>
      <c r="O15" s="85"/>
      <c r="P15" s="87">
        <f>SUM(P9:P14)</f>
        <v>14</v>
      </c>
      <c r="Q15" s="97"/>
      <c r="R15" s="84" t="s">
        <v>6</v>
      </c>
      <c r="S15" s="85"/>
      <c r="T15" s="87">
        <f>SUM(T9:T14)</f>
        <v>4</v>
      </c>
      <c r="U15" s="86"/>
      <c r="V15" s="84" t="s">
        <v>6</v>
      </c>
      <c r="W15" s="85"/>
      <c r="X15" s="87">
        <f>SUM(X9:X14)</f>
        <v>16</v>
      </c>
      <c r="Y15" s="86"/>
      <c r="Z15" s="84" t="s">
        <v>6</v>
      </c>
      <c r="AA15" s="85"/>
      <c r="AB15" s="87">
        <f>SUM(AB9:AB14)</f>
        <v>16</v>
      </c>
      <c r="AC15" s="86"/>
      <c r="AD15" s="84" t="s">
        <v>6</v>
      </c>
      <c r="AE15" s="85"/>
      <c r="AF15" s="87">
        <f>SUM(AF9:AF14)</f>
        <v>4</v>
      </c>
      <c r="AG15" s="97"/>
      <c r="AH15" s="84" t="s">
        <v>6</v>
      </c>
      <c r="AI15" s="85"/>
      <c r="AJ15" s="87">
        <f>SUM(AJ9:AJ14)</f>
        <v>16</v>
      </c>
      <c r="AK15" s="86"/>
      <c r="AL15" s="84" t="s">
        <v>6</v>
      </c>
      <c r="AM15" s="85"/>
      <c r="AN15" s="87">
        <f>SUM(AN9:AN14)</f>
        <v>4</v>
      </c>
      <c r="AO15" s="86"/>
      <c r="AP15" s="84" t="s">
        <v>6</v>
      </c>
      <c r="AQ15" s="85"/>
      <c r="AR15" s="87">
        <f>SUM(AR9:AR14)</f>
        <v>4</v>
      </c>
      <c r="AS15" s="86"/>
      <c r="AT15" s="84" t="s">
        <v>6</v>
      </c>
      <c r="AU15" s="85"/>
      <c r="AV15" s="87">
        <f>SUM(AV9:AV14)</f>
        <v>16</v>
      </c>
    </row>
    <row r="18" spans="1:48" s="3" customFormat="1" ht="14.45" customHeight="1" x14ac:dyDescent="0.25">
      <c r="A18" s="96" t="str">
        <f>Otteluohjelma!$E$68&amp;"-"&amp;Otteluohjelma!$G$68</f>
        <v>7-8</v>
      </c>
      <c r="B18" s="98" t="str">
        <f>Otteluohjelma!$E$69</f>
        <v>TPS</v>
      </c>
      <c r="C18" s="98"/>
      <c r="D18" s="98"/>
      <c r="E18" s="88"/>
      <c r="F18" s="98" t="str">
        <f>Otteluohjelma!$G$69</f>
        <v>TKK</v>
      </c>
      <c r="G18" s="98"/>
      <c r="H18" s="98"/>
      <c r="I18" s="88"/>
      <c r="J18" s="98" t="str">
        <f>Otteluohjelma!$E$70</f>
        <v>Patteri</v>
      </c>
      <c r="K18" s="98"/>
      <c r="L18" s="98"/>
      <c r="M18" s="88"/>
      <c r="N18" s="98" t="str">
        <f>Otteluohjelma!$G$70</f>
        <v>Mistral</v>
      </c>
      <c r="O18" s="98"/>
      <c r="P18" s="98"/>
      <c r="Q18" s="100" t="str">
        <f>$A$18</f>
        <v>7-8</v>
      </c>
      <c r="R18" s="98" t="str">
        <f>Otteluohjelma!$E$71</f>
        <v>Mainarit</v>
      </c>
      <c r="S18" s="98"/>
      <c r="T18" s="98"/>
      <c r="U18" s="88"/>
      <c r="V18" s="98" t="str">
        <f>Otteluohjelma!$G$71</f>
        <v>WRB</v>
      </c>
      <c r="W18" s="98"/>
      <c r="X18" s="98"/>
      <c r="Y18" s="88"/>
      <c r="Z18" s="98" t="str">
        <f>Otteluohjelma!$E$72</f>
        <v>GH</v>
      </c>
      <c r="AA18" s="98"/>
      <c r="AB18" s="98"/>
      <c r="AC18" s="88"/>
      <c r="AD18" s="98" t="str">
        <f>Otteluohjelma!$G$72</f>
        <v>RäMe</v>
      </c>
      <c r="AE18" s="98"/>
      <c r="AF18" s="98"/>
      <c r="AG18" s="100" t="str">
        <f>$A$18</f>
        <v>7-8</v>
      </c>
      <c r="AH18" s="98" t="str">
        <f>Otteluohjelma!$E$73</f>
        <v>AllStars</v>
      </c>
      <c r="AI18" s="98"/>
      <c r="AJ18" s="98"/>
      <c r="AK18" s="88"/>
      <c r="AL18" s="98" t="str">
        <f>Otteluohjelma!$G$73</f>
        <v>BcStory</v>
      </c>
      <c r="AM18" s="98"/>
      <c r="AN18" s="98"/>
      <c r="AO18" s="88"/>
      <c r="AP18" s="98" t="str">
        <f>Otteluohjelma!$E$74</f>
        <v>GB</v>
      </c>
      <c r="AQ18" s="98"/>
      <c r="AR18" s="98"/>
      <c r="AS18" s="88"/>
      <c r="AT18" s="98" t="str">
        <f>Otteluohjelma!$G$74</f>
        <v>Mainarit</v>
      </c>
      <c r="AU18" s="98"/>
      <c r="AV18" s="98"/>
    </row>
    <row r="19" spans="1:48" s="3" customFormat="1" x14ac:dyDescent="0.25">
      <c r="A19" s="97"/>
      <c r="B19" s="89" t="s">
        <v>3</v>
      </c>
      <c r="C19" s="90" t="s">
        <v>7</v>
      </c>
      <c r="D19" s="90" t="s">
        <v>8</v>
      </c>
      <c r="E19" s="91"/>
      <c r="F19" s="89" t="s">
        <v>3</v>
      </c>
      <c r="G19" s="90" t="s">
        <v>7</v>
      </c>
      <c r="H19" s="90" t="s">
        <v>8</v>
      </c>
      <c r="I19" s="88"/>
      <c r="J19" s="89" t="s">
        <v>3</v>
      </c>
      <c r="K19" s="90" t="s">
        <v>7</v>
      </c>
      <c r="L19" s="90" t="s">
        <v>8</v>
      </c>
      <c r="M19" s="91"/>
      <c r="N19" s="89" t="s">
        <v>3</v>
      </c>
      <c r="O19" s="90" t="s">
        <v>7</v>
      </c>
      <c r="P19" s="90" t="s">
        <v>8</v>
      </c>
      <c r="Q19" s="101"/>
      <c r="R19" s="89" t="s">
        <v>3</v>
      </c>
      <c r="S19" s="90" t="s">
        <v>7</v>
      </c>
      <c r="T19" s="90" t="s">
        <v>8</v>
      </c>
      <c r="U19" s="91"/>
      <c r="V19" s="89" t="s">
        <v>3</v>
      </c>
      <c r="W19" s="90" t="s">
        <v>7</v>
      </c>
      <c r="X19" s="90" t="s">
        <v>8</v>
      </c>
      <c r="Y19" s="88"/>
      <c r="Z19" s="89" t="s">
        <v>3</v>
      </c>
      <c r="AA19" s="90" t="s">
        <v>7</v>
      </c>
      <c r="AB19" s="90" t="s">
        <v>8</v>
      </c>
      <c r="AC19" s="91"/>
      <c r="AD19" s="89" t="s">
        <v>3</v>
      </c>
      <c r="AE19" s="90" t="s">
        <v>7</v>
      </c>
      <c r="AF19" s="90" t="s">
        <v>8</v>
      </c>
      <c r="AG19" s="101"/>
      <c r="AH19" s="89" t="s">
        <v>3</v>
      </c>
      <c r="AI19" s="90" t="s">
        <v>7</v>
      </c>
      <c r="AJ19" s="90" t="s">
        <v>8</v>
      </c>
      <c r="AK19" s="91"/>
      <c r="AL19" s="89" t="s">
        <v>3</v>
      </c>
      <c r="AM19" s="90" t="s">
        <v>7</v>
      </c>
      <c r="AN19" s="90" t="s">
        <v>8</v>
      </c>
      <c r="AO19" s="88"/>
      <c r="AP19" s="89" t="s">
        <v>3</v>
      </c>
      <c r="AQ19" s="90" t="s">
        <v>7</v>
      </c>
      <c r="AR19" s="90" t="s">
        <v>8</v>
      </c>
      <c r="AS19" s="91"/>
      <c r="AT19" s="89" t="s">
        <v>3</v>
      </c>
      <c r="AU19" s="90" t="s">
        <v>7</v>
      </c>
      <c r="AV19" s="90" t="s">
        <v>8</v>
      </c>
    </row>
    <row r="20" spans="1:48" x14ac:dyDescent="0.25">
      <c r="A20" s="97"/>
      <c r="B20" s="82" t="s">
        <v>155</v>
      </c>
      <c r="C20" s="79">
        <v>198</v>
      </c>
      <c r="D20" s="83">
        <f>IF(C20=0,0,IF(C20=G20,1,IF(C20&gt;G20,2,0)))</f>
        <v>2</v>
      </c>
      <c r="F20" s="82" t="s">
        <v>171</v>
      </c>
      <c r="G20" s="79">
        <v>176</v>
      </c>
      <c r="H20" s="83">
        <f>IF(G20=0,0,IF(G20=C20,1,IF(G20&gt;C20,2,0)))</f>
        <v>0</v>
      </c>
      <c r="J20" s="82" t="s">
        <v>195</v>
      </c>
      <c r="K20" s="79">
        <v>226</v>
      </c>
      <c r="L20" s="83">
        <f>IF(K20=0,0,IF(K20=O20,1,IF(K20&gt;O20,2,0)))</f>
        <v>2</v>
      </c>
      <c r="N20" s="82" t="s">
        <v>164</v>
      </c>
      <c r="O20" s="79">
        <v>162</v>
      </c>
      <c r="P20" s="83">
        <f>IF(O20=0,0,IF(O20=K20,1,IF(O20&gt;K20,2,0)))</f>
        <v>0</v>
      </c>
      <c r="Q20" s="101"/>
      <c r="R20" s="82" t="s">
        <v>131</v>
      </c>
      <c r="S20" s="79">
        <v>245</v>
      </c>
      <c r="T20" s="83">
        <f>IF(S20=0,0,IF(S20=W20,1,IF(S20&gt;W20,2,0)))</f>
        <v>0</v>
      </c>
      <c r="V20" s="82" t="s">
        <v>168</v>
      </c>
      <c r="W20" s="79">
        <v>255</v>
      </c>
      <c r="X20" s="83">
        <f>IF(W20=0,0,IF(W20=S20,1,IF(W20&gt;S20,2,0)))</f>
        <v>2</v>
      </c>
      <c r="Z20" s="82" t="s">
        <v>177</v>
      </c>
      <c r="AA20" s="79">
        <v>156</v>
      </c>
      <c r="AB20" s="83">
        <f>IF(AA20=0,0,IF(AA20=AE20,1,IF(AA20&gt;AE20,2,0)))</f>
        <v>0</v>
      </c>
      <c r="AD20" s="82" t="s">
        <v>143</v>
      </c>
      <c r="AE20" s="79">
        <v>225</v>
      </c>
      <c r="AF20" s="83">
        <f>IF(AE20=0,0,IF(AE20=AA20,1,IF(AE20&gt;AA20,2,0)))</f>
        <v>2</v>
      </c>
      <c r="AG20" s="101"/>
      <c r="AH20" s="82" t="s">
        <v>200</v>
      </c>
      <c r="AI20" s="79">
        <v>181</v>
      </c>
      <c r="AJ20" s="83">
        <f>IF(AI20=0,0,IF(AI20=AM20,1,IF(AI20&gt;AM20,2,0)))</f>
        <v>0</v>
      </c>
      <c r="AL20" s="82" t="s">
        <v>184</v>
      </c>
      <c r="AM20" s="79">
        <v>204</v>
      </c>
      <c r="AN20" s="83">
        <f>IF(AM20=0,0,IF(AM20=AI20,1,IF(AM20&gt;AI20,2,0)))</f>
        <v>2</v>
      </c>
      <c r="AP20" s="82" t="s">
        <v>152</v>
      </c>
      <c r="AQ20" s="79">
        <v>228</v>
      </c>
      <c r="AR20" s="83">
        <f>IF(AQ20=0,0,IF(AQ20=AU20,1,IF(AQ20&gt;AU20,2,0)))</f>
        <v>2</v>
      </c>
      <c r="AT20" s="82" t="s">
        <v>131</v>
      </c>
      <c r="AU20" s="79">
        <v>179</v>
      </c>
      <c r="AV20" s="83">
        <f>IF(AU20=0,0,IF(AU20=AQ20,1,IF(AU20&gt;AQ20,2,0)))</f>
        <v>0</v>
      </c>
    </row>
    <row r="21" spans="1:48" x14ac:dyDescent="0.25">
      <c r="A21" s="97"/>
      <c r="B21" s="82" t="s">
        <v>220</v>
      </c>
      <c r="C21" s="79">
        <v>224</v>
      </c>
      <c r="D21" s="83">
        <f>IF(C21=0,0,IF(C21=G21,1,IF(C21&gt;G21,2,0)))</f>
        <v>0</v>
      </c>
      <c r="F21" s="82" t="s">
        <v>108</v>
      </c>
      <c r="G21" s="79">
        <v>247</v>
      </c>
      <c r="H21" s="83">
        <f>IF(G21=0,0,IF(G21=C21,1,IF(G21&gt;C21,2,0)))</f>
        <v>2</v>
      </c>
      <c r="J21" s="82" t="s">
        <v>138</v>
      </c>
      <c r="K21" s="79">
        <v>223</v>
      </c>
      <c r="L21" s="83">
        <f>IF(K21=0,0,IF(K21=O21,1,IF(K21&gt;O21,2,0)))</f>
        <v>2</v>
      </c>
      <c r="N21" s="82" t="s">
        <v>160</v>
      </c>
      <c r="O21" s="79">
        <v>214</v>
      </c>
      <c r="P21" s="83">
        <f>IF(O21=0,0,IF(O21=K21,1,IF(O21&gt;K21,2,0)))</f>
        <v>0</v>
      </c>
      <c r="Q21" s="101"/>
      <c r="R21" s="82" t="s">
        <v>178</v>
      </c>
      <c r="S21" s="79">
        <v>256</v>
      </c>
      <c r="T21" s="83">
        <f>IF(S21=0,0,IF(S21=W21,1,IF(S21&gt;W21,2,0)))</f>
        <v>2</v>
      </c>
      <c r="V21" s="82" t="s">
        <v>141</v>
      </c>
      <c r="W21" s="79">
        <v>199</v>
      </c>
      <c r="X21" s="83">
        <f>IF(W21=0,0,IF(W21=S21,1,IF(W21&gt;S21,2,0)))</f>
        <v>0</v>
      </c>
      <c r="Z21" s="82" t="s">
        <v>173</v>
      </c>
      <c r="AA21" s="79">
        <v>225</v>
      </c>
      <c r="AB21" s="83">
        <f>IF(AA21=0,0,IF(AA21=AE21,1,IF(AA21&gt;AE21,2,0)))</f>
        <v>2</v>
      </c>
      <c r="AD21" s="82" t="s">
        <v>116</v>
      </c>
      <c r="AE21" s="79">
        <v>156</v>
      </c>
      <c r="AF21" s="83">
        <f>IF(AE21=0,0,IF(AE21=AA21,1,IF(AE21&gt;AA21,2,0)))</f>
        <v>0</v>
      </c>
      <c r="AG21" s="101"/>
      <c r="AH21" s="82" t="s">
        <v>199</v>
      </c>
      <c r="AI21" s="79">
        <v>236</v>
      </c>
      <c r="AJ21" s="83">
        <f>IF(AI21=0,0,IF(AI21=AM21,1,IF(AI21&gt;AM21,2,0)))</f>
        <v>1</v>
      </c>
      <c r="AL21" s="82" t="s">
        <v>185</v>
      </c>
      <c r="AM21" s="79">
        <v>236</v>
      </c>
      <c r="AN21" s="83">
        <f>IF(AM21=0,0,IF(AM21=AI21,1,IF(AM21&gt;AI21,2,0)))</f>
        <v>1</v>
      </c>
      <c r="AP21" s="82" t="s">
        <v>169</v>
      </c>
      <c r="AQ21" s="79">
        <v>188</v>
      </c>
      <c r="AR21" s="83">
        <f>IF(AQ21=0,0,IF(AQ21=AU21,1,IF(AQ21&gt;AU21,2,0)))</f>
        <v>0</v>
      </c>
      <c r="AT21" s="82" t="s">
        <v>178</v>
      </c>
      <c r="AU21" s="79">
        <v>196</v>
      </c>
      <c r="AV21" s="83">
        <f>IF(AU21=0,0,IF(AU21=AQ21,1,IF(AU21&gt;AQ21,2,0)))</f>
        <v>2</v>
      </c>
    </row>
    <row r="22" spans="1:48" x14ac:dyDescent="0.25">
      <c r="A22" s="97"/>
      <c r="B22" s="82" t="s">
        <v>145</v>
      </c>
      <c r="C22" s="79">
        <v>203</v>
      </c>
      <c r="D22" s="83">
        <f>IF(C22=0,0,IF(C22=G22,1,IF(C22&gt;G22,2,0)))</f>
        <v>0</v>
      </c>
      <c r="F22" s="82" t="s">
        <v>217</v>
      </c>
      <c r="G22" s="79">
        <v>268</v>
      </c>
      <c r="H22" s="83">
        <f>IF(G22=0,0,IF(G22=C22,1,IF(G22&gt;C22,2,0)))</f>
        <v>2</v>
      </c>
      <c r="J22" s="82" t="s">
        <v>197</v>
      </c>
      <c r="K22" s="79">
        <v>193</v>
      </c>
      <c r="L22" s="83">
        <f>IF(K22=0,0,IF(K22=O22,1,IF(K22&gt;O22,2,0)))</f>
        <v>0</v>
      </c>
      <c r="N22" s="82" t="s">
        <v>167</v>
      </c>
      <c r="O22" s="79">
        <v>209</v>
      </c>
      <c r="P22" s="83">
        <f>IF(O22=0,0,IF(O22=K22,1,IF(O22&gt;K22,2,0)))</f>
        <v>2</v>
      </c>
      <c r="Q22" s="101"/>
      <c r="R22" s="82" t="s">
        <v>221</v>
      </c>
      <c r="S22" s="79">
        <v>170</v>
      </c>
      <c r="T22" s="83">
        <f>IF(S22=0,0,IF(S22=W22,1,IF(S22&gt;W22,2,0)))</f>
        <v>0</v>
      </c>
      <c r="V22" s="82" t="s">
        <v>176</v>
      </c>
      <c r="W22" s="79">
        <v>193</v>
      </c>
      <c r="X22" s="83">
        <f>IF(W22=0,0,IF(W22=S22,1,IF(W22&gt;S22,2,0)))</f>
        <v>2</v>
      </c>
      <c r="Z22" s="82" t="s">
        <v>215</v>
      </c>
      <c r="AA22" s="79">
        <v>193</v>
      </c>
      <c r="AB22" s="83">
        <f>IF(AA22=0,0,IF(AA22=AE22,1,IF(AA22&gt;AE22,2,0)))</f>
        <v>2</v>
      </c>
      <c r="AD22" s="82" t="s">
        <v>157</v>
      </c>
      <c r="AE22" s="79">
        <v>155</v>
      </c>
      <c r="AF22" s="83">
        <f>IF(AE22=0,0,IF(AE22=AA22,1,IF(AE22&gt;AA22,2,0)))</f>
        <v>0</v>
      </c>
      <c r="AG22" s="101"/>
      <c r="AH22" s="82" t="s">
        <v>218</v>
      </c>
      <c r="AI22" s="79">
        <v>214</v>
      </c>
      <c r="AJ22" s="83">
        <f>IF(AI22=0,0,IF(AI22=AM22,1,IF(AI22&gt;AM22,2,0)))</f>
        <v>0</v>
      </c>
      <c r="AL22" s="82" t="s">
        <v>187</v>
      </c>
      <c r="AM22" s="79">
        <v>245</v>
      </c>
      <c r="AN22" s="83">
        <f>IF(AM22=0,0,IF(AM22=AI22,1,IF(AM22&gt;AI22,2,0)))</f>
        <v>2</v>
      </c>
      <c r="AP22" s="82" t="s">
        <v>112</v>
      </c>
      <c r="AQ22" s="79">
        <v>138</v>
      </c>
      <c r="AR22" s="83">
        <f>IF(AQ22=0,0,IF(AQ22=AU22,1,IF(AQ22&gt;AU22,2,0)))</f>
        <v>0</v>
      </c>
      <c r="AT22" s="82" t="s">
        <v>121</v>
      </c>
      <c r="AU22" s="79">
        <v>202</v>
      </c>
      <c r="AV22" s="83">
        <f>IF(AU22=0,0,IF(AU22=AQ22,1,IF(AU22&gt;AQ22,2,0)))</f>
        <v>2</v>
      </c>
    </row>
    <row r="23" spans="1:48" x14ac:dyDescent="0.25">
      <c r="A23" s="97"/>
      <c r="B23" s="94" t="s">
        <v>150</v>
      </c>
      <c r="C23" s="79">
        <v>254</v>
      </c>
      <c r="D23" s="83">
        <f>IF(C23=0,0,IF(C23=G23,1,IF(C23&gt;G23,2,0)))</f>
        <v>2</v>
      </c>
      <c r="F23" s="94" t="s">
        <v>132</v>
      </c>
      <c r="G23" s="79">
        <v>247</v>
      </c>
      <c r="H23" s="83">
        <f>IF(G23=0,0,IF(G23=C23,1,IF(G23&gt;C23,2,0)))</f>
        <v>0</v>
      </c>
      <c r="J23" s="94" t="s">
        <v>115</v>
      </c>
      <c r="K23" s="79">
        <v>211</v>
      </c>
      <c r="L23" s="83">
        <f>IF(K23=0,0,IF(K23=O23,1,IF(K23&gt;O23,2,0)))</f>
        <v>0</v>
      </c>
      <c r="N23" s="94" t="s">
        <v>165</v>
      </c>
      <c r="O23" s="79">
        <v>233</v>
      </c>
      <c r="P23" s="83">
        <f>IF(O23=0,0,IF(O23=K23,1,IF(O23&gt;K23,2,0)))</f>
        <v>2</v>
      </c>
      <c r="Q23" s="101"/>
      <c r="R23" s="94" t="s">
        <v>147</v>
      </c>
      <c r="S23" s="79">
        <v>215</v>
      </c>
      <c r="T23" s="83">
        <f>IF(S23=0,0,IF(S23=W23,1,IF(S23&gt;W23,2,0)))</f>
        <v>0</v>
      </c>
      <c r="V23" s="94" t="s">
        <v>208</v>
      </c>
      <c r="W23" s="79">
        <v>231</v>
      </c>
      <c r="X23" s="83">
        <f>IF(W23=0,0,IF(W23=S23,1,IF(W23&gt;S23,2,0)))</f>
        <v>2</v>
      </c>
      <c r="Z23" s="94" t="s">
        <v>151</v>
      </c>
      <c r="AA23" s="79">
        <v>210</v>
      </c>
      <c r="AB23" s="83">
        <f>IF(AA23=0,0,IF(AA23=AE23,1,IF(AA23&gt;AE23,2,0)))</f>
        <v>2</v>
      </c>
      <c r="AD23" s="94" t="s">
        <v>210</v>
      </c>
      <c r="AE23" s="79">
        <v>195</v>
      </c>
      <c r="AF23" s="83">
        <f>IF(AE23=0,0,IF(AE23=AA23,1,IF(AE23&gt;AA23,2,0)))</f>
        <v>0</v>
      </c>
      <c r="AG23" s="101"/>
      <c r="AH23" s="94" t="s">
        <v>201</v>
      </c>
      <c r="AI23" s="79">
        <v>227</v>
      </c>
      <c r="AJ23" s="83">
        <f>IF(AI23=0,0,IF(AI23=AM23,1,IF(AI23&gt;AM23,2,0)))</f>
        <v>0</v>
      </c>
      <c r="AL23" s="94" t="s">
        <v>146</v>
      </c>
      <c r="AM23" s="79">
        <v>279</v>
      </c>
      <c r="AN23" s="83">
        <f>IF(AM23=0,0,IF(AM23=AI23,1,IF(AM23&gt;AI23,2,0)))</f>
        <v>2</v>
      </c>
      <c r="AP23" s="94" t="s">
        <v>120</v>
      </c>
      <c r="AQ23" s="79">
        <v>193</v>
      </c>
      <c r="AR23" s="83">
        <f>IF(AQ23=0,0,IF(AQ23=AU23,1,IF(AQ23&gt;AU23,2,0)))</f>
        <v>0</v>
      </c>
      <c r="AT23" s="94" t="s">
        <v>147</v>
      </c>
      <c r="AU23" s="79">
        <v>213</v>
      </c>
      <c r="AV23" s="83">
        <f>IF(AU23=0,0,IF(AU23=AQ23,1,IF(AU23&gt;AQ23,2,0)))</f>
        <v>2</v>
      </c>
    </row>
    <row r="24" spans="1:48" x14ac:dyDescent="0.25">
      <c r="A24" s="97"/>
      <c r="B24" s="94" t="s">
        <v>133</v>
      </c>
      <c r="C24" s="79">
        <v>221</v>
      </c>
      <c r="D24" s="83">
        <f>IF(C24=0,0,IF(C24=G24,1,IF(C24&gt;G24,2,0)))</f>
        <v>0</v>
      </c>
      <c r="F24" s="94" t="s">
        <v>123</v>
      </c>
      <c r="G24" s="79">
        <v>224</v>
      </c>
      <c r="H24" s="83">
        <f>IF(G24=0,0,IF(G24=C24,1,IF(G24&gt;C24,2,0)))</f>
        <v>2</v>
      </c>
      <c r="J24" s="94" t="s">
        <v>149</v>
      </c>
      <c r="K24" s="79">
        <v>251</v>
      </c>
      <c r="L24" s="83">
        <f>IF(K24=0,0,IF(K24=O24,1,IF(K24&gt;O24,2,0)))</f>
        <v>2</v>
      </c>
      <c r="N24" s="94" t="s">
        <v>161</v>
      </c>
      <c r="O24" s="79">
        <v>172</v>
      </c>
      <c r="P24" s="83">
        <f>IF(O24=0,0,IF(O24=K24,1,IF(O24&gt;K24,2,0)))</f>
        <v>0</v>
      </c>
      <c r="Q24" s="101"/>
      <c r="R24" s="94" t="s">
        <v>142</v>
      </c>
      <c r="S24" s="79">
        <v>206</v>
      </c>
      <c r="T24" s="83">
        <f>IF(S24=0,0,IF(S24=W24,1,IF(S24&gt;W24,2,0)))</f>
        <v>0</v>
      </c>
      <c r="V24" s="94" t="s">
        <v>119</v>
      </c>
      <c r="W24" s="79">
        <v>226</v>
      </c>
      <c r="X24" s="83">
        <f>IF(W24=0,0,IF(W24=S24,1,IF(W24&gt;S24,2,0)))</f>
        <v>2</v>
      </c>
      <c r="Z24" s="94" t="s">
        <v>163</v>
      </c>
      <c r="AA24" s="79">
        <v>208</v>
      </c>
      <c r="AB24" s="83">
        <f>IF(AA24=0,0,IF(AA24=AE24,1,IF(AA24&gt;AE24,2,0)))</f>
        <v>0</v>
      </c>
      <c r="AD24" s="94" t="s">
        <v>153</v>
      </c>
      <c r="AE24" s="79">
        <v>210</v>
      </c>
      <c r="AF24" s="83">
        <f>IF(AE24=0,0,IF(AE24=AA24,1,IF(AE24&gt;AA24,2,0)))</f>
        <v>2</v>
      </c>
      <c r="AG24" s="101"/>
      <c r="AH24" s="94" t="s">
        <v>198</v>
      </c>
      <c r="AI24" s="79">
        <v>194</v>
      </c>
      <c r="AJ24" s="83">
        <f>IF(AI24=0,0,IF(AI24=AM24,1,IF(AI24&gt;AM24,2,0)))</f>
        <v>2</v>
      </c>
      <c r="AL24" s="94" t="s">
        <v>186</v>
      </c>
      <c r="AM24" s="79">
        <v>182</v>
      </c>
      <c r="AN24" s="83">
        <f>IF(AM24=0,0,IF(AM24=AI24,1,IF(AM24&gt;AI24,2,0)))</f>
        <v>0</v>
      </c>
      <c r="AP24" s="94" t="s">
        <v>129</v>
      </c>
      <c r="AQ24" s="79">
        <v>204</v>
      </c>
      <c r="AR24" s="83">
        <f>IF(AQ24=0,0,IF(AQ24=AU24,1,IF(AQ24&gt;AU24,2,0)))</f>
        <v>0</v>
      </c>
      <c r="AT24" s="94" t="s">
        <v>142</v>
      </c>
      <c r="AU24" s="79">
        <v>213</v>
      </c>
      <c r="AV24" s="83">
        <f>IF(AU24=0,0,IF(AU24=AQ24,1,IF(AU24&gt;AQ24,2,0)))</f>
        <v>2</v>
      </c>
    </row>
    <row r="25" spans="1:48" ht="18.75" x14ac:dyDescent="0.3">
      <c r="A25" s="97"/>
      <c r="B25" s="84" t="s">
        <v>35</v>
      </c>
      <c r="C25" s="85">
        <f>SUM(C20:C24)</f>
        <v>1100</v>
      </c>
      <c r="D25" s="85">
        <f>IF(C25=0,0,IF(C25=G25,5,IF(C25&gt;G25,10,0)))</f>
        <v>0</v>
      </c>
      <c r="E25" s="86"/>
      <c r="F25" s="84" t="s">
        <v>35</v>
      </c>
      <c r="G25" s="85">
        <f>SUM(G20:G24)</f>
        <v>1162</v>
      </c>
      <c r="H25" s="85">
        <f>IF(G25=0,0,IF(G25=C25,5,IF(G25&gt;C25,10,0)))</f>
        <v>10</v>
      </c>
      <c r="I25" s="86"/>
      <c r="J25" s="84" t="s">
        <v>35</v>
      </c>
      <c r="K25" s="85">
        <f>SUM(K20:K24)</f>
        <v>1104</v>
      </c>
      <c r="L25" s="85">
        <f>IF(K25=0,0,IF(K25=O25,5,IF(K25&gt;O25,10,0)))</f>
        <v>10</v>
      </c>
      <c r="M25" s="86"/>
      <c r="N25" s="84" t="s">
        <v>35</v>
      </c>
      <c r="O25" s="85">
        <f>SUM(O20:O24)</f>
        <v>990</v>
      </c>
      <c r="P25" s="85">
        <f>IF(O25=0,0,IF(O25=K25,5,IF(O25&gt;K25,10,0)))</f>
        <v>0</v>
      </c>
      <c r="Q25" s="101"/>
      <c r="R25" s="84" t="s">
        <v>35</v>
      </c>
      <c r="S25" s="85">
        <f>SUM(S20:S24)</f>
        <v>1092</v>
      </c>
      <c r="T25" s="85">
        <f>IF(S25=0,0,IF(S25=W25,5,IF(S25&gt;W25,10,0)))</f>
        <v>0</v>
      </c>
      <c r="U25" s="86"/>
      <c r="V25" s="84" t="s">
        <v>35</v>
      </c>
      <c r="W25" s="85">
        <f>SUM(W20:W24)</f>
        <v>1104</v>
      </c>
      <c r="X25" s="85">
        <f>IF(W25=0,0,IF(W25=S25,5,IF(W25&gt;S25,10,0)))</f>
        <v>10</v>
      </c>
      <c r="Y25" s="86"/>
      <c r="Z25" s="84" t="s">
        <v>35</v>
      </c>
      <c r="AA25" s="85">
        <f>SUM(AA20:AA24)</f>
        <v>992</v>
      </c>
      <c r="AB25" s="85">
        <f>IF(AA25=0,0,IF(AA25=AE25,5,IF(AA25&gt;AE25,10,0)))</f>
        <v>10</v>
      </c>
      <c r="AC25" s="86"/>
      <c r="AD25" s="84" t="s">
        <v>35</v>
      </c>
      <c r="AE25" s="85">
        <f>SUM(AE20:AE24)</f>
        <v>941</v>
      </c>
      <c r="AF25" s="85">
        <f>IF(AE25=0,0,IF(AE25=AA25,5,IF(AE25&gt;AA25,10,0)))</f>
        <v>0</v>
      </c>
      <c r="AG25" s="101"/>
      <c r="AH25" s="84" t="s">
        <v>35</v>
      </c>
      <c r="AI25" s="85">
        <f>SUM(AI20:AI24)</f>
        <v>1052</v>
      </c>
      <c r="AJ25" s="85">
        <f>IF(AI25=0,0,IF(AI25=AM25,5,IF(AI25&gt;AM25,10,0)))</f>
        <v>0</v>
      </c>
      <c r="AK25" s="86"/>
      <c r="AL25" s="84" t="s">
        <v>35</v>
      </c>
      <c r="AM25" s="85">
        <f>SUM(AM20:AM24)</f>
        <v>1146</v>
      </c>
      <c r="AN25" s="85">
        <f>IF(AM25=0,0,IF(AM25=AI25,5,IF(AM25&gt;AI25,10,0)))</f>
        <v>10</v>
      </c>
      <c r="AO25" s="86"/>
      <c r="AP25" s="84" t="s">
        <v>35</v>
      </c>
      <c r="AQ25" s="85">
        <f>SUM(AQ20:AQ24)</f>
        <v>951</v>
      </c>
      <c r="AR25" s="85">
        <f>IF(AQ25=0,0,IF(AQ25=AU25,5,IF(AQ25&gt;AU25,10,0)))</f>
        <v>0</v>
      </c>
      <c r="AS25" s="86"/>
      <c r="AT25" s="84" t="s">
        <v>35</v>
      </c>
      <c r="AU25" s="85">
        <f>SUM(AU20:AU24)</f>
        <v>1003</v>
      </c>
      <c r="AV25" s="85">
        <f>IF(AU25=0,0,IF(AU25=AQ25,5,IF(AU25&gt;AQ25,10,0)))</f>
        <v>10</v>
      </c>
    </row>
    <row r="26" spans="1:48" ht="18.75" x14ac:dyDescent="0.3">
      <c r="A26" s="97"/>
      <c r="B26" s="84" t="s">
        <v>6</v>
      </c>
      <c r="C26" s="85"/>
      <c r="D26" s="87">
        <f>SUM(D20:D25)</f>
        <v>4</v>
      </c>
      <c r="E26" s="86"/>
      <c r="F26" s="84" t="s">
        <v>6</v>
      </c>
      <c r="G26" s="85"/>
      <c r="H26" s="87">
        <f>SUM(H20:H25)</f>
        <v>16</v>
      </c>
      <c r="I26" s="86"/>
      <c r="J26" s="84" t="s">
        <v>6</v>
      </c>
      <c r="K26" s="85"/>
      <c r="L26" s="87">
        <f>SUM(L20:L25)</f>
        <v>16</v>
      </c>
      <c r="M26" s="86"/>
      <c r="N26" s="84" t="s">
        <v>6</v>
      </c>
      <c r="O26" s="85"/>
      <c r="P26" s="87">
        <f>SUM(P20:P25)</f>
        <v>4</v>
      </c>
      <c r="Q26" s="101"/>
      <c r="R26" s="84" t="s">
        <v>6</v>
      </c>
      <c r="S26" s="85"/>
      <c r="T26" s="87">
        <f>SUM(T20:T25)</f>
        <v>2</v>
      </c>
      <c r="U26" s="86"/>
      <c r="V26" s="84" t="s">
        <v>6</v>
      </c>
      <c r="W26" s="85"/>
      <c r="X26" s="87">
        <f>SUM(X20:X25)</f>
        <v>18</v>
      </c>
      <c r="Y26" s="86"/>
      <c r="Z26" s="84" t="s">
        <v>6</v>
      </c>
      <c r="AA26" s="85"/>
      <c r="AB26" s="87">
        <f>SUM(AB20:AB25)</f>
        <v>16</v>
      </c>
      <c r="AC26" s="86"/>
      <c r="AD26" s="84" t="s">
        <v>6</v>
      </c>
      <c r="AE26" s="85"/>
      <c r="AF26" s="87">
        <f>SUM(AF20:AF25)</f>
        <v>4</v>
      </c>
      <c r="AG26" s="101"/>
      <c r="AH26" s="84" t="s">
        <v>6</v>
      </c>
      <c r="AI26" s="85"/>
      <c r="AJ26" s="87">
        <f>SUM(AJ20:AJ25)</f>
        <v>3</v>
      </c>
      <c r="AK26" s="86"/>
      <c r="AL26" s="84" t="s">
        <v>6</v>
      </c>
      <c r="AM26" s="85"/>
      <c r="AN26" s="87">
        <f>SUM(AN20:AN25)</f>
        <v>17</v>
      </c>
      <c r="AO26" s="86"/>
      <c r="AP26" s="84" t="s">
        <v>6</v>
      </c>
      <c r="AQ26" s="85"/>
      <c r="AR26" s="87">
        <f>SUM(AR20:AR25)</f>
        <v>2</v>
      </c>
      <c r="AS26" s="86"/>
      <c r="AT26" s="84" t="s">
        <v>6</v>
      </c>
      <c r="AU26" s="85"/>
      <c r="AV26" s="87">
        <f>SUM(AV20:AV25)</f>
        <v>18</v>
      </c>
    </row>
    <row r="29" spans="1:48" s="3" customFormat="1" ht="14.45" customHeight="1" x14ac:dyDescent="0.25">
      <c r="A29" s="96" t="str">
        <f>Otteluohjelma!$H$68&amp;"-"&amp;Otteluohjelma!$J$68</f>
        <v>9-10</v>
      </c>
      <c r="B29" s="98" t="str">
        <f>Otteluohjelma!$H$69</f>
        <v>WRB</v>
      </c>
      <c r="C29" s="98"/>
      <c r="D29" s="98"/>
      <c r="E29" s="88"/>
      <c r="F29" s="98" t="str">
        <f>Otteluohjelma!$J$69</f>
        <v>Mistral</v>
      </c>
      <c r="G29" s="98"/>
      <c r="H29" s="98"/>
      <c r="I29" s="88"/>
      <c r="J29" s="98" t="str">
        <f>Otteluohjelma!$H$70</f>
        <v>Bay</v>
      </c>
      <c r="K29" s="98"/>
      <c r="L29" s="98"/>
      <c r="M29" s="88"/>
      <c r="N29" s="98" t="str">
        <f>Otteluohjelma!$J$70</f>
        <v>RäMe</v>
      </c>
      <c r="O29" s="98"/>
      <c r="P29" s="98"/>
      <c r="Q29" s="100" t="str">
        <f>$A$29</f>
        <v>9-10</v>
      </c>
      <c r="R29" s="98" t="str">
        <f>Otteluohjelma!$H$71</f>
        <v>Patteri</v>
      </c>
      <c r="S29" s="98"/>
      <c r="T29" s="98"/>
      <c r="U29" s="88"/>
      <c r="V29" s="98" t="str">
        <f>Otteluohjelma!$J$71</f>
        <v>TKK</v>
      </c>
      <c r="W29" s="98"/>
      <c r="X29" s="98"/>
      <c r="Y29" s="88"/>
      <c r="Z29" s="98" t="str">
        <f>Otteluohjelma!$H$72</f>
        <v>AllStars</v>
      </c>
      <c r="AA29" s="98"/>
      <c r="AB29" s="98"/>
      <c r="AC29" s="88"/>
      <c r="AD29" s="98" t="str">
        <f>Otteluohjelma!$J$72</f>
        <v>GB</v>
      </c>
      <c r="AE29" s="98"/>
      <c r="AF29" s="98"/>
      <c r="AG29" s="100" t="str">
        <f>$A$29</f>
        <v>9-10</v>
      </c>
      <c r="AH29" s="98" t="str">
        <f>Otteluohjelma!$H$73</f>
        <v>TPS</v>
      </c>
      <c r="AI29" s="98"/>
      <c r="AJ29" s="98"/>
      <c r="AK29" s="88"/>
      <c r="AL29" s="98" t="str">
        <f>Otteluohjelma!$J$73</f>
        <v>Mainarit</v>
      </c>
      <c r="AM29" s="98"/>
      <c r="AN29" s="98"/>
      <c r="AO29" s="88"/>
      <c r="AP29" s="98" t="str">
        <f>Otteluohjelma!$H$74</f>
        <v>GH</v>
      </c>
      <c r="AQ29" s="98"/>
      <c r="AR29" s="98"/>
      <c r="AS29" s="88"/>
      <c r="AT29" s="98" t="str">
        <f>Otteluohjelma!$J$74</f>
        <v>Patteri</v>
      </c>
      <c r="AU29" s="98"/>
      <c r="AV29" s="98"/>
    </row>
    <row r="30" spans="1:48" s="3" customFormat="1" x14ac:dyDescent="0.25">
      <c r="A30" s="97"/>
      <c r="B30" s="89" t="s">
        <v>3</v>
      </c>
      <c r="C30" s="90" t="s">
        <v>7</v>
      </c>
      <c r="D30" s="90" t="s">
        <v>8</v>
      </c>
      <c r="E30" s="91"/>
      <c r="F30" s="89" t="s">
        <v>3</v>
      </c>
      <c r="G30" s="90" t="s">
        <v>7</v>
      </c>
      <c r="H30" s="90" t="s">
        <v>8</v>
      </c>
      <c r="I30" s="88"/>
      <c r="J30" s="89" t="s">
        <v>3</v>
      </c>
      <c r="K30" s="90" t="s">
        <v>7</v>
      </c>
      <c r="L30" s="90" t="s">
        <v>8</v>
      </c>
      <c r="M30" s="91"/>
      <c r="N30" s="89" t="s">
        <v>3</v>
      </c>
      <c r="O30" s="90" t="s">
        <v>7</v>
      </c>
      <c r="P30" s="90" t="s">
        <v>8</v>
      </c>
      <c r="Q30" s="101"/>
      <c r="R30" s="89" t="s">
        <v>3</v>
      </c>
      <c r="S30" s="90" t="s">
        <v>7</v>
      </c>
      <c r="T30" s="90" t="s">
        <v>8</v>
      </c>
      <c r="U30" s="91"/>
      <c r="V30" s="89" t="s">
        <v>3</v>
      </c>
      <c r="W30" s="90" t="s">
        <v>7</v>
      </c>
      <c r="X30" s="90" t="s">
        <v>8</v>
      </c>
      <c r="Y30" s="88"/>
      <c r="Z30" s="89" t="s">
        <v>3</v>
      </c>
      <c r="AA30" s="90" t="s">
        <v>7</v>
      </c>
      <c r="AB30" s="90" t="s">
        <v>8</v>
      </c>
      <c r="AC30" s="91"/>
      <c r="AD30" s="89" t="s">
        <v>3</v>
      </c>
      <c r="AE30" s="90" t="s">
        <v>7</v>
      </c>
      <c r="AF30" s="90" t="s">
        <v>8</v>
      </c>
      <c r="AG30" s="101"/>
      <c r="AH30" s="89" t="s">
        <v>3</v>
      </c>
      <c r="AI30" s="90" t="s">
        <v>7</v>
      </c>
      <c r="AJ30" s="90" t="s">
        <v>8</v>
      </c>
      <c r="AK30" s="91"/>
      <c r="AL30" s="89" t="s">
        <v>3</v>
      </c>
      <c r="AM30" s="90" t="s">
        <v>7</v>
      </c>
      <c r="AN30" s="90" t="s">
        <v>8</v>
      </c>
      <c r="AO30" s="88"/>
      <c r="AP30" s="89" t="s">
        <v>3</v>
      </c>
      <c r="AQ30" s="90" t="s">
        <v>7</v>
      </c>
      <c r="AR30" s="90" t="s">
        <v>8</v>
      </c>
      <c r="AS30" s="91"/>
      <c r="AT30" s="89" t="s">
        <v>3</v>
      </c>
      <c r="AU30" s="90" t="s">
        <v>7</v>
      </c>
      <c r="AV30" s="90" t="s">
        <v>8</v>
      </c>
    </row>
    <row r="31" spans="1:48" x14ac:dyDescent="0.25">
      <c r="A31" s="97"/>
      <c r="B31" s="82" t="s">
        <v>168</v>
      </c>
      <c r="C31" s="79">
        <v>200</v>
      </c>
      <c r="D31" s="83">
        <f>IF(C31=0,0,IF(C31=G31,1,IF(C31&gt;G31,2,0)))</f>
        <v>2</v>
      </c>
      <c r="F31" s="82" t="s">
        <v>164</v>
      </c>
      <c r="G31" s="79">
        <v>196</v>
      </c>
      <c r="H31" s="83">
        <f>IF(G31=0,0,IF(G31=C31,1,IF(G31&gt;C31,2,0)))</f>
        <v>0</v>
      </c>
      <c r="J31" s="82" t="s">
        <v>192</v>
      </c>
      <c r="K31" s="79">
        <v>257</v>
      </c>
      <c r="L31" s="83">
        <f>IF(K31=0,0,IF(K31=O31,1,IF(K31&gt;O31,2,0)))</f>
        <v>2</v>
      </c>
      <c r="N31" s="82" t="s">
        <v>143</v>
      </c>
      <c r="O31" s="79">
        <v>225</v>
      </c>
      <c r="P31" s="83">
        <f>IF(O31=0,0,IF(O31=K31,1,IF(O31&gt;K31,2,0)))</f>
        <v>0</v>
      </c>
      <c r="Q31" s="101"/>
      <c r="R31" s="82" t="s">
        <v>195</v>
      </c>
      <c r="S31" s="79">
        <v>300</v>
      </c>
      <c r="T31" s="83">
        <f>IF(S31=0,0,IF(S31=W31,1,IF(S31&gt;W31,2,0)))</f>
        <v>2</v>
      </c>
      <c r="V31" s="82" t="s">
        <v>171</v>
      </c>
      <c r="W31" s="79">
        <v>205</v>
      </c>
      <c r="X31" s="83">
        <f>IF(W31=0,0,IF(W31=S31,1,IF(W31&gt;S31,2,0)))</f>
        <v>0</v>
      </c>
      <c r="Z31" s="82" t="s">
        <v>200</v>
      </c>
      <c r="AA31" s="79">
        <v>184</v>
      </c>
      <c r="AB31" s="83">
        <f>IF(AA31=0,0,IF(AA31=AE31,1,IF(AA31&gt;AE31,2,0)))</f>
        <v>0</v>
      </c>
      <c r="AD31" s="82" t="s">
        <v>152</v>
      </c>
      <c r="AE31" s="79">
        <v>245</v>
      </c>
      <c r="AF31" s="83">
        <f>IF(AE31=0,0,IF(AE31=AA31,1,IF(AE31&gt;AA31,2,0)))</f>
        <v>2</v>
      </c>
      <c r="AG31" s="101"/>
      <c r="AH31" s="82" t="s">
        <v>133</v>
      </c>
      <c r="AI31" s="79">
        <v>216</v>
      </c>
      <c r="AJ31" s="83">
        <f>IF(AI31=0,0,IF(AI31=AM31,1,IF(AI31&gt;AM31,2,0)))</f>
        <v>2</v>
      </c>
      <c r="AL31" s="82" t="s">
        <v>131</v>
      </c>
      <c r="AM31" s="79">
        <v>199</v>
      </c>
      <c r="AN31" s="83">
        <f>IF(AM31=0,0,IF(AM31=AI31,1,IF(AM31&gt;AI31,2,0)))</f>
        <v>0</v>
      </c>
      <c r="AP31" s="82" t="s">
        <v>177</v>
      </c>
      <c r="AQ31" s="79">
        <v>208</v>
      </c>
      <c r="AR31" s="83">
        <f>IF(AQ31=0,0,IF(AQ31=AU31,1,IF(AQ31&gt;AU31,2,0)))</f>
        <v>2</v>
      </c>
      <c r="AT31" s="82" t="s">
        <v>195</v>
      </c>
      <c r="AU31" s="79">
        <v>204</v>
      </c>
      <c r="AV31" s="83">
        <f>IF(AU31=0,0,IF(AU31=AQ31,1,IF(AU31&gt;AQ31,2,0)))</f>
        <v>0</v>
      </c>
    </row>
    <row r="32" spans="1:48" x14ac:dyDescent="0.25">
      <c r="A32" s="97"/>
      <c r="B32" s="82" t="s">
        <v>141</v>
      </c>
      <c r="C32" s="79">
        <v>215</v>
      </c>
      <c r="D32" s="83">
        <f>IF(C32=0,0,IF(C32=G32,1,IF(C32&gt;G32,2,0)))</f>
        <v>2</v>
      </c>
      <c r="F32" s="82" t="s">
        <v>160</v>
      </c>
      <c r="G32" s="79">
        <v>161</v>
      </c>
      <c r="H32" s="83">
        <f>IF(G32=0,0,IF(G32=C32,1,IF(G32&gt;C32,2,0)))</f>
        <v>0</v>
      </c>
      <c r="J32" s="82" t="s">
        <v>162</v>
      </c>
      <c r="K32" s="79">
        <v>247</v>
      </c>
      <c r="L32" s="83">
        <f>IF(K32=0,0,IF(K32=O32,1,IF(K32&gt;O32,2,0)))</f>
        <v>2</v>
      </c>
      <c r="N32" s="82" t="s">
        <v>116</v>
      </c>
      <c r="O32" s="79">
        <v>203</v>
      </c>
      <c r="P32" s="83">
        <f>IF(O32=0,0,IF(O32=K32,1,IF(O32&gt;K32,2,0)))</f>
        <v>0</v>
      </c>
      <c r="Q32" s="101"/>
      <c r="R32" s="82" t="s">
        <v>138</v>
      </c>
      <c r="S32" s="79">
        <v>217</v>
      </c>
      <c r="T32" s="83">
        <f>IF(S32=0,0,IF(S32=W32,1,IF(S32&gt;W32,2,0)))</f>
        <v>2</v>
      </c>
      <c r="V32" s="82" t="s">
        <v>108</v>
      </c>
      <c r="W32" s="79">
        <v>206</v>
      </c>
      <c r="X32" s="83">
        <f>IF(W32=0,0,IF(W32=S32,1,IF(W32&gt;S32,2,0)))</f>
        <v>0</v>
      </c>
      <c r="Z32" s="82" t="s">
        <v>201</v>
      </c>
      <c r="AA32" s="79">
        <v>215</v>
      </c>
      <c r="AB32" s="83">
        <f>IF(AA32=0,0,IF(AA32=AE32,1,IF(AA32&gt;AE32,2,0)))</f>
        <v>0</v>
      </c>
      <c r="AD32" s="82" t="s">
        <v>169</v>
      </c>
      <c r="AE32" s="79">
        <v>224</v>
      </c>
      <c r="AF32" s="83">
        <f>IF(AE32=0,0,IF(AE32=AA32,1,IF(AE32&gt;AA32,2,0)))</f>
        <v>2</v>
      </c>
      <c r="AG32" s="101"/>
      <c r="AH32" s="82" t="s">
        <v>220</v>
      </c>
      <c r="AI32" s="79">
        <v>264</v>
      </c>
      <c r="AJ32" s="83">
        <f>IF(AI32=0,0,IF(AI32=AM32,1,IF(AI32&gt;AM32,2,0)))</f>
        <v>2</v>
      </c>
      <c r="AL32" s="82" t="s">
        <v>178</v>
      </c>
      <c r="AM32" s="79">
        <v>192</v>
      </c>
      <c r="AN32" s="83">
        <f>IF(AM32=0,0,IF(AM32=AI32,1,IF(AM32&gt;AI32,2,0)))</f>
        <v>0</v>
      </c>
      <c r="AP32" s="82" t="s">
        <v>173</v>
      </c>
      <c r="AQ32" s="79">
        <v>205</v>
      </c>
      <c r="AR32" s="83">
        <f>IF(AQ32=0,0,IF(AQ32=AU32,1,IF(AQ32&gt;AU32,2,0)))</f>
        <v>2</v>
      </c>
      <c r="AT32" s="82" t="s">
        <v>138</v>
      </c>
      <c r="AU32" s="79">
        <v>183</v>
      </c>
      <c r="AV32" s="83">
        <f>IF(AU32=0,0,IF(AU32=AQ32,1,IF(AU32&gt;AQ32,2,0)))</f>
        <v>0</v>
      </c>
    </row>
    <row r="33" spans="1:48" x14ac:dyDescent="0.25">
      <c r="A33" s="97"/>
      <c r="B33" s="82" t="s">
        <v>176</v>
      </c>
      <c r="C33" s="79">
        <v>207</v>
      </c>
      <c r="D33" s="83">
        <f>IF(C33=0,0,IF(C33=G33,1,IF(C33&gt;G33,2,0)))</f>
        <v>2</v>
      </c>
      <c r="F33" s="82" t="s">
        <v>167</v>
      </c>
      <c r="G33" s="79">
        <v>181</v>
      </c>
      <c r="H33" s="83">
        <f>IF(G33=0,0,IF(G33=C33,1,IF(G33&gt;C33,2,0)))</f>
        <v>0</v>
      </c>
      <c r="J33" s="82" t="s">
        <v>219</v>
      </c>
      <c r="K33" s="79">
        <v>215</v>
      </c>
      <c r="L33" s="83">
        <f>IF(K33=0,0,IF(K33=O33,1,IF(K33&gt;O33,2,0)))</f>
        <v>2</v>
      </c>
      <c r="N33" s="82" t="s">
        <v>157</v>
      </c>
      <c r="O33" s="79">
        <v>183</v>
      </c>
      <c r="P33" s="83">
        <f>IF(O33=0,0,IF(O33=K33,1,IF(O33&gt;K33,2,0)))</f>
        <v>0</v>
      </c>
      <c r="Q33" s="101"/>
      <c r="R33" s="82" t="s">
        <v>197</v>
      </c>
      <c r="S33" s="79">
        <v>166</v>
      </c>
      <c r="T33" s="83">
        <f>IF(S33=0,0,IF(S33=W33,1,IF(S33&gt;W33,2,0)))</f>
        <v>0</v>
      </c>
      <c r="V33" s="82" t="s">
        <v>217</v>
      </c>
      <c r="W33" s="79">
        <v>203</v>
      </c>
      <c r="X33" s="83">
        <f>IF(W33=0,0,IF(W33=S33,1,IF(W33&gt;S33,2,0)))</f>
        <v>2</v>
      </c>
      <c r="Z33" s="82" t="s">
        <v>218</v>
      </c>
      <c r="AA33" s="79">
        <v>195</v>
      </c>
      <c r="AB33" s="83">
        <f>IF(AA33=0,0,IF(AA33=AE33,1,IF(AA33&gt;AE33,2,0)))</f>
        <v>2</v>
      </c>
      <c r="AD33" s="82" t="s">
        <v>112</v>
      </c>
      <c r="AE33" s="79">
        <v>187</v>
      </c>
      <c r="AF33" s="83">
        <f>IF(AE33=0,0,IF(AE33=AA33,1,IF(AE33&gt;AA33,2,0)))</f>
        <v>0</v>
      </c>
      <c r="AG33" s="101"/>
      <c r="AH33" s="82" t="s">
        <v>145</v>
      </c>
      <c r="AI33" s="79">
        <v>170</v>
      </c>
      <c r="AJ33" s="83">
        <f>IF(AI33=0,0,IF(AI33=AM33,1,IF(AI33&gt;AM33,2,0)))</f>
        <v>0</v>
      </c>
      <c r="AL33" s="82" t="s">
        <v>121</v>
      </c>
      <c r="AM33" s="79">
        <v>244</v>
      </c>
      <c r="AN33" s="83">
        <f>IF(AM33=0,0,IF(AM33=AI33,1,IF(AM33&gt;AI33,2,0)))</f>
        <v>2</v>
      </c>
      <c r="AP33" s="82" t="s">
        <v>215</v>
      </c>
      <c r="AQ33" s="79">
        <v>171</v>
      </c>
      <c r="AR33" s="83">
        <f>IF(AQ33=0,0,IF(AQ33=AU33,1,IF(AQ33&gt;AU33,2,0)))</f>
        <v>0</v>
      </c>
      <c r="AT33" s="82" t="s">
        <v>127</v>
      </c>
      <c r="AU33" s="79">
        <v>225</v>
      </c>
      <c r="AV33" s="83">
        <f>IF(AU33=0,0,IF(AU33=AQ33,1,IF(AU33&gt;AQ33,2,0)))</f>
        <v>2</v>
      </c>
    </row>
    <row r="34" spans="1:48" x14ac:dyDescent="0.25">
      <c r="A34" s="97"/>
      <c r="B34" s="94" t="s">
        <v>208</v>
      </c>
      <c r="C34" s="79">
        <v>176</v>
      </c>
      <c r="D34" s="83">
        <f>IF(C34=0,0,IF(C34=G34,1,IF(C34&gt;G34,2,0)))</f>
        <v>0</v>
      </c>
      <c r="F34" s="94" t="s">
        <v>165</v>
      </c>
      <c r="G34" s="79">
        <v>229</v>
      </c>
      <c r="H34" s="83">
        <f>IF(G34=0,0,IF(G34=C34,1,IF(G34&gt;C34,2,0)))</f>
        <v>2</v>
      </c>
      <c r="J34" s="94" t="s">
        <v>156</v>
      </c>
      <c r="K34" s="79">
        <v>216</v>
      </c>
      <c r="L34" s="83">
        <f>IF(K34=0,0,IF(K34=O34,1,IF(K34&gt;O34,2,0)))</f>
        <v>2</v>
      </c>
      <c r="N34" s="94" t="s">
        <v>210</v>
      </c>
      <c r="O34" s="79">
        <v>174</v>
      </c>
      <c r="P34" s="83">
        <f>IF(O34=0,0,IF(O34=K34,1,IF(O34&gt;K34,2,0)))</f>
        <v>0</v>
      </c>
      <c r="Q34" s="101"/>
      <c r="R34" s="94" t="s">
        <v>115</v>
      </c>
      <c r="S34" s="79">
        <v>169</v>
      </c>
      <c r="T34" s="83">
        <f>IF(S34=0,0,IF(S34=W34,1,IF(S34&gt;W34,2,0)))</f>
        <v>0</v>
      </c>
      <c r="V34" s="94" t="s">
        <v>132</v>
      </c>
      <c r="W34" s="79">
        <v>174</v>
      </c>
      <c r="X34" s="83">
        <f>IF(W34=0,0,IF(W34=S34,1,IF(W34&gt;S34,2,0)))</f>
        <v>2</v>
      </c>
      <c r="Z34" s="94" t="s">
        <v>203</v>
      </c>
      <c r="AA34" s="79">
        <v>195</v>
      </c>
      <c r="AB34" s="83">
        <f>IF(AA34=0,0,IF(AA34=AE34,1,IF(AA34&gt;AE34,2,0)))</f>
        <v>0</v>
      </c>
      <c r="AD34" s="94" t="s">
        <v>120</v>
      </c>
      <c r="AE34" s="79">
        <v>267</v>
      </c>
      <c r="AF34" s="83">
        <f>IF(AE34=0,0,IF(AE34=AA34,1,IF(AE34&gt;AA34,2,0)))</f>
        <v>2</v>
      </c>
      <c r="AG34" s="101"/>
      <c r="AH34" s="94" t="s">
        <v>150</v>
      </c>
      <c r="AI34" s="79">
        <v>257</v>
      </c>
      <c r="AJ34" s="83">
        <f>IF(AI34=0,0,IF(AI34=AM34,1,IF(AI34&gt;AM34,2,0)))</f>
        <v>2</v>
      </c>
      <c r="AL34" s="94" t="s">
        <v>147</v>
      </c>
      <c r="AM34" s="79">
        <v>244</v>
      </c>
      <c r="AN34" s="83">
        <f>IF(AM34=0,0,IF(AM34=AI34,1,IF(AM34&gt;AI34,2,0)))</f>
        <v>0</v>
      </c>
      <c r="AP34" s="94" t="s">
        <v>151</v>
      </c>
      <c r="AQ34" s="79">
        <v>161</v>
      </c>
      <c r="AR34" s="83">
        <f>IF(AQ34=0,0,IF(AQ34=AU34,1,IF(AQ34&gt;AU34,2,0)))</f>
        <v>0</v>
      </c>
      <c r="AT34" s="94" t="s">
        <v>115</v>
      </c>
      <c r="AU34" s="79">
        <v>202</v>
      </c>
      <c r="AV34" s="83">
        <f>IF(AU34=0,0,IF(AU34=AQ34,1,IF(AU34&gt;AQ34,2,0)))</f>
        <v>2</v>
      </c>
    </row>
    <row r="35" spans="1:48" x14ac:dyDescent="0.25">
      <c r="A35" s="97"/>
      <c r="B35" s="94" t="s">
        <v>119</v>
      </c>
      <c r="C35" s="79">
        <v>269</v>
      </c>
      <c r="D35" s="83">
        <f>IF(C35=0,0,IF(C35=G35,1,IF(C35&gt;G35,2,0)))</f>
        <v>2</v>
      </c>
      <c r="F35" s="94" t="s">
        <v>161</v>
      </c>
      <c r="G35" s="79">
        <v>199</v>
      </c>
      <c r="H35" s="83">
        <f>IF(G35=0,0,IF(G35=C35,1,IF(G35&gt;C35,2,0)))</f>
        <v>0</v>
      </c>
      <c r="J35" s="94" t="s">
        <v>111</v>
      </c>
      <c r="K35" s="79">
        <v>179</v>
      </c>
      <c r="L35" s="83">
        <f>IF(K35=0,0,IF(K35=O35,1,IF(K35&gt;O35,2,0)))</f>
        <v>0</v>
      </c>
      <c r="N35" s="94" t="s">
        <v>153</v>
      </c>
      <c r="O35" s="79">
        <v>193</v>
      </c>
      <c r="P35" s="83">
        <f>IF(O35=0,0,IF(O35=K35,1,IF(O35&gt;K35,2,0)))</f>
        <v>2</v>
      </c>
      <c r="Q35" s="101"/>
      <c r="R35" s="94" t="s">
        <v>149</v>
      </c>
      <c r="S35" s="79">
        <v>266</v>
      </c>
      <c r="T35" s="83">
        <f>IF(S35=0,0,IF(S35=W35,1,IF(S35&gt;W35,2,0)))</f>
        <v>2</v>
      </c>
      <c r="V35" s="94" t="s">
        <v>123</v>
      </c>
      <c r="W35" s="79">
        <v>243</v>
      </c>
      <c r="X35" s="83">
        <f>IF(W35=0,0,IF(W35=S35,1,IF(W35&gt;S35,2,0)))</f>
        <v>0</v>
      </c>
      <c r="Z35" s="94" t="s">
        <v>198</v>
      </c>
      <c r="AA35" s="79">
        <v>209</v>
      </c>
      <c r="AB35" s="83">
        <f>IF(AA35=0,0,IF(AA35=AE35,1,IF(AA35&gt;AE35,2,0)))</f>
        <v>0</v>
      </c>
      <c r="AD35" s="94" t="s">
        <v>129</v>
      </c>
      <c r="AE35" s="79">
        <v>258</v>
      </c>
      <c r="AF35" s="83">
        <f>IF(AE35=0,0,IF(AE35=AA35,1,IF(AE35&gt;AA35,2,0)))</f>
        <v>2</v>
      </c>
      <c r="AG35" s="101"/>
      <c r="AH35" s="94" t="s">
        <v>109</v>
      </c>
      <c r="AI35" s="79">
        <v>229</v>
      </c>
      <c r="AJ35" s="83">
        <f>IF(AI35=0,0,IF(AI35=AM35,1,IF(AI35&gt;AM35,2,0)))</f>
        <v>0</v>
      </c>
      <c r="AL35" s="94" t="s">
        <v>142</v>
      </c>
      <c r="AM35" s="79">
        <v>233</v>
      </c>
      <c r="AN35" s="83">
        <f>IF(AM35=0,0,IF(AM35=AI35,1,IF(AM35&gt;AI35,2,0)))</f>
        <v>2</v>
      </c>
      <c r="AP35" s="94" t="s">
        <v>163</v>
      </c>
      <c r="AQ35" s="79">
        <v>156</v>
      </c>
      <c r="AR35" s="83">
        <f>IF(AQ35=0,0,IF(AQ35=AU35,1,IF(AQ35&gt;AU35,2,0)))</f>
        <v>0</v>
      </c>
      <c r="AT35" s="94" t="s">
        <v>149</v>
      </c>
      <c r="AU35" s="79">
        <v>203</v>
      </c>
      <c r="AV35" s="83">
        <f>IF(AU35=0,0,IF(AU35=AQ35,1,IF(AU35&gt;AQ35,2,0)))</f>
        <v>2</v>
      </c>
    </row>
    <row r="36" spans="1:48" ht="18.75" x14ac:dyDescent="0.3">
      <c r="A36" s="97"/>
      <c r="B36" s="84" t="s">
        <v>35</v>
      </c>
      <c r="C36" s="85">
        <f>SUM(C31:C35)</f>
        <v>1067</v>
      </c>
      <c r="D36" s="85">
        <f>IF(C36=0,0,IF(C36=G36,5,IF(C36&gt;G36,10,0)))</f>
        <v>10</v>
      </c>
      <c r="E36" s="86"/>
      <c r="F36" s="84" t="s">
        <v>35</v>
      </c>
      <c r="G36" s="85">
        <f>SUM(G31:G35)</f>
        <v>966</v>
      </c>
      <c r="H36" s="85">
        <f>IF(G36=0,0,IF(G36=C36,5,IF(G36&gt;C36,10,0)))</f>
        <v>0</v>
      </c>
      <c r="I36" s="86"/>
      <c r="J36" s="84" t="s">
        <v>35</v>
      </c>
      <c r="K36" s="85">
        <f>SUM(K31:K35)</f>
        <v>1114</v>
      </c>
      <c r="L36" s="85">
        <f>IF(K36=0,0,IF(K36=O36,5,IF(K36&gt;O36,10,0)))</f>
        <v>10</v>
      </c>
      <c r="M36" s="86"/>
      <c r="N36" s="84" t="s">
        <v>35</v>
      </c>
      <c r="O36" s="85">
        <f>SUM(O31:O35)</f>
        <v>978</v>
      </c>
      <c r="P36" s="85">
        <f>IF(O36=0,0,IF(O36=K36,5,IF(O36&gt;K36,10,0)))</f>
        <v>0</v>
      </c>
      <c r="Q36" s="101"/>
      <c r="R36" s="84" t="s">
        <v>35</v>
      </c>
      <c r="S36" s="85">
        <f>SUM(S31:S35)</f>
        <v>1118</v>
      </c>
      <c r="T36" s="85">
        <f>IF(S36=0,0,IF(S36=W36,5,IF(S36&gt;W36,10,0)))</f>
        <v>10</v>
      </c>
      <c r="U36" s="86"/>
      <c r="V36" s="84" t="s">
        <v>35</v>
      </c>
      <c r="W36" s="85">
        <f>SUM(W31:W35)</f>
        <v>1031</v>
      </c>
      <c r="X36" s="85">
        <f>IF(W36=0,0,IF(W36=S36,5,IF(W36&gt;S36,10,0)))</f>
        <v>0</v>
      </c>
      <c r="Y36" s="86"/>
      <c r="Z36" s="84" t="s">
        <v>35</v>
      </c>
      <c r="AA36" s="85">
        <f>SUM(AA31:AA35)</f>
        <v>998</v>
      </c>
      <c r="AB36" s="85">
        <f>IF(AA36=0,0,IF(AA36=AE36,5,IF(AA36&gt;AE36,10,0)))</f>
        <v>0</v>
      </c>
      <c r="AC36" s="86"/>
      <c r="AD36" s="84" t="s">
        <v>35</v>
      </c>
      <c r="AE36" s="85">
        <f>SUM(AE31:AE35)</f>
        <v>1181</v>
      </c>
      <c r="AF36" s="85">
        <f>IF(AE36=0,0,IF(AE36=AA36,5,IF(AE36&gt;AA36,10,0)))</f>
        <v>10</v>
      </c>
      <c r="AG36" s="101"/>
      <c r="AH36" s="84" t="s">
        <v>35</v>
      </c>
      <c r="AI36" s="85">
        <f>SUM(AI31:AI35)</f>
        <v>1136</v>
      </c>
      <c r="AJ36" s="85">
        <f>IF(AI36=0,0,IF(AI36=AM36,5,IF(AI36&gt;AM36,10,0)))</f>
        <v>10</v>
      </c>
      <c r="AK36" s="86"/>
      <c r="AL36" s="84" t="s">
        <v>35</v>
      </c>
      <c r="AM36" s="85">
        <f>SUM(AM31:AM35)</f>
        <v>1112</v>
      </c>
      <c r="AN36" s="85">
        <f>IF(AM36=0,0,IF(AM36=AI36,5,IF(AM36&gt;AI36,10,0)))</f>
        <v>0</v>
      </c>
      <c r="AO36" s="86"/>
      <c r="AP36" s="84" t="s">
        <v>35</v>
      </c>
      <c r="AQ36" s="85">
        <f>SUM(AQ31:AQ35)</f>
        <v>901</v>
      </c>
      <c r="AR36" s="85">
        <f>IF(AQ36=0,0,IF(AQ36=AU36,5,IF(AQ36&gt;AU36,10,0)))</f>
        <v>0</v>
      </c>
      <c r="AS36" s="86"/>
      <c r="AT36" s="84" t="s">
        <v>35</v>
      </c>
      <c r="AU36" s="85">
        <f>SUM(AU31:AU35)</f>
        <v>1017</v>
      </c>
      <c r="AV36" s="85">
        <f>IF(AU36=0,0,IF(AU36=AQ36,5,IF(AU36&gt;AQ36,10,0)))</f>
        <v>10</v>
      </c>
    </row>
    <row r="37" spans="1:48" ht="18.75" x14ac:dyDescent="0.3">
      <c r="A37" s="97"/>
      <c r="B37" s="84" t="s">
        <v>6</v>
      </c>
      <c r="C37" s="85"/>
      <c r="D37" s="87">
        <f>SUM(D31:D36)</f>
        <v>18</v>
      </c>
      <c r="E37" s="86"/>
      <c r="F37" s="84" t="s">
        <v>6</v>
      </c>
      <c r="G37" s="85"/>
      <c r="H37" s="87">
        <f>SUM(H31:H36)</f>
        <v>2</v>
      </c>
      <c r="I37" s="86"/>
      <c r="J37" s="84" t="s">
        <v>6</v>
      </c>
      <c r="K37" s="85"/>
      <c r="L37" s="87">
        <f>SUM(L31:L36)</f>
        <v>18</v>
      </c>
      <c r="M37" s="86"/>
      <c r="N37" s="84" t="s">
        <v>6</v>
      </c>
      <c r="O37" s="85"/>
      <c r="P37" s="87">
        <f>SUM(P31:P36)</f>
        <v>2</v>
      </c>
      <c r="Q37" s="101"/>
      <c r="R37" s="84" t="s">
        <v>6</v>
      </c>
      <c r="S37" s="85"/>
      <c r="T37" s="87">
        <f>SUM(T31:T36)</f>
        <v>16</v>
      </c>
      <c r="U37" s="86"/>
      <c r="V37" s="84" t="s">
        <v>6</v>
      </c>
      <c r="W37" s="85"/>
      <c r="X37" s="87">
        <f>SUM(X31:X36)</f>
        <v>4</v>
      </c>
      <c r="Y37" s="86"/>
      <c r="Z37" s="84" t="s">
        <v>6</v>
      </c>
      <c r="AA37" s="85"/>
      <c r="AB37" s="87">
        <f>SUM(AB31:AB36)</f>
        <v>2</v>
      </c>
      <c r="AC37" s="86"/>
      <c r="AD37" s="84" t="s">
        <v>6</v>
      </c>
      <c r="AE37" s="85"/>
      <c r="AF37" s="87">
        <f>SUM(AF31:AF36)</f>
        <v>18</v>
      </c>
      <c r="AG37" s="101"/>
      <c r="AH37" s="84" t="s">
        <v>6</v>
      </c>
      <c r="AI37" s="85"/>
      <c r="AJ37" s="87">
        <f>SUM(AJ31:AJ36)</f>
        <v>16</v>
      </c>
      <c r="AK37" s="86"/>
      <c r="AL37" s="84" t="s">
        <v>6</v>
      </c>
      <c r="AM37" s="85"/>
      <c r="AN37" s="87">
        <f>SUM(AN31:AN36)</f>
        <v>4</v>
      </c>
      <c r="AO37" s="86"/>
      <c r="AP37" s="84" t="s">
        <v>6</v>
      </c>
      <c r="AQ37" s="85"/>
      <c r="AR37" s="87">
        <f>SUM(AR31:AR36)</f>
        <v>4</v>
      </c>
      <c r="AS37" s="86"/>
      <c r="AT37" s="84" t="s">
        <v>6</v>
      </c>
      <c r="AU37" s="85"/>
      <c r="AV37" s="87">
        <f>SUM(AV31:AV36)</f>
        <v>16</v>
      </c>
    </row>
    <row r="40" spans="1:48" s="3" customFormat="1" ht="14.45" customHeight="1" x14ac:dyDescent="0.25">
      <c r="A40" s="96" t="str">
        <f>Otteluohjelma!$K$68&amp;"-"&amp;Otteluohjelma!$M$68</f>
        <v>11-12</v>
      </c>
      <c r="B40" s="98" t="str">
        <f>Otteluohjelma!$K$69</f>
        <v>Mainarit</v>
      </c>
      <c r="C40" s="98"/>
      <c r="D40" s="98"/>
      <c r="E40" s="88"/>
      <c r="F40" s="98" t="str">
        <f>Otteluohjelma!$M$69</f>
        <v>Patteri</v>
      </c>
      <c r="G40" s="98"/>
      <c r="H40" s="98"/>
      <c r="I40" s="88"/>
      <c r="J40" s="98" t="str">
        <f>Otteluohjelma!$K$70</f>
        <v>GB</v>
      </c>
      <c r="K40" s="98"/>
      <c r="L40" s="98"/>
      <c r="M40" s="88"/>
      <c r="N40" s="98" t="str">
        <f>Otteluohjelma!$M$70</f>
        <v>BcStory</v>
      </c>
      <c r="O40" s="98"/>
      <c r="P40" s="98"/>
      <c r="Q40" s="96" t="str">
        <f>$A$40</f>
        <v>11-12</v>
      </c>
      <c r="R40" s="98" t="str">
        <f>Otteluohjelma!$K$71</f>
        <v>TPS</v>
      </c>
      <c r="S40" s="98"/>
      <c r="T40" s="98"/>
      <c r="U40" s="88"/>
      <c r="V40" s="98" t="str">
        <f>Otteluohjelma!$M$71</f>
        <v>Mistral</v>
      </c>
      <c r="W40" s="98"/>
      <c r="X40" s="98"/>
      <c r="Y40" s="88"/>
      <c r="Z40" s="98" t="str">
        <f>Otteluohjelma!$K$72</f>
        <v>WRB</v>
      </c>
      <c r="AA40" s="98"/>
      <c r="AB40" s="98"/>
      <c r="AC40" s="88"/>
      <c r="AD40" s="98" t="str">
        <f>Otteluohjelma!$M$72</f>
        <v>TKK</v>
      </c>
      <c r="AE40" s="98"/>
      <c r="AF40" s="98"/>
      <c r="AG40" s="96" t="str">
        <f>$A$40</f>
        <v>11-12</v>
      </c>
      <c r="AH40" s="98" t="str">
        <f>Otteluohjelma!$K$73</f>
        <v>Bay</v>
      </c>
      <c r="AI40" s="98"/>
      <c r="AJ40" s="98"/>
      <c r="AK40" s="88"/>
      <c r="AL40" s="98" t="str">
        <f>Otteluohjelma!$M$73</f>
        <v>GH</v>
      </c>
      <c r="AM40" s="98"/>
      <c r="AN40" s="98"/>
      <c r="AO40" s="88"/>
      <c r="AP40" s="98" t="str">
        <f>Otteluohjelma!$K$74</f>
        <v>BcStory</v>
      </c>
      <c r="AQ40" s="98"/>
      <c r="AR40" s="98"/>
      <c r="AS40" s="88"/>
      <c r="AT40" s="98" t="str">
        <f>Otteluohjelma!$M$74</f>
        <v>TPS</v>
      </c>
      <c r="AU40" s="98"/>
      <c r="AV40" s="98"/>
    </row>
    <row r="41" spans="1:48" s="3" customFormat="1" x14ac:dyDescent="0.25">
      <c r="A41" s="97"/>
      <c r="B41" s="89" t="s">
        <v>3</v>
      </c>
      <c r="C41" s="90" t="s">
        <v>7</v>
      </c>
      <c r="D41" s="90" t="s">
        <v>8</v>
      </c>
      <c r="E41" s="91"/>
      <c r="F41" s="89" t="s">
        <v>3</v>
      </c>
      <c r="G41" s="90" t="s">
        <v>7</v>
      </c>
      <c r="H41" s="90" t="s">
        <v>8</v>
      </c>
      <c r="I41" s="88"/>
      <c r="J41" s="89" t="s">
        <v>3</v>
      </c>
      <c r="K41" s="90" t="s">
        <v>7</v>
      </c>
      <c r="L41" s="90" t="s">
        <v>8</v>
      </c>
      <c r="M41" s="91"/>
      <c r="N41" s="89" t="s">
        <v>3</v>
      </c>
      <c r="O41" s="90" t="s">
        <v>7</v>
      </c>
      <c r="P41" s="90" t="s">
        <v>8</v>
      </c>
      <c r="Q41" s="97"/>
      <c r="R41" s="89" t="s">
        <v>3</v>
      </c>
      <c r="S41" s="90" t="s">
        <v>7</v>
      </c>
      <c r="T41" s="90" t="s">
        <v>8</v>
      </c>
      <c r="U41" s="91"/>
      <c r="V41" s="89" t="s">
        <v>3</v>
      </c>
      <c r="W41" s="90" t="s">
        <v>7</v>
      </c>
      <c r="X41" s="90" t="s">
        <v>8</v>
      </c>
      <c r="Y41" s="88"/>
      <c r="Z41" s="89" t="s">
        <v>3</v>
      </c>
      <c r="AA41" s="90" t="s">
        <v>7</v>
      </c>
      <c r="AB41" s="90" t="s">
        <v>8</v>
      </c>
      <c r="AC41" s="91"/>
      <c r="AD41" s="89" t="s">
        <v>3</v>
      </c>
      <c r="AE41" s="90" t="s">
        <v>7</v>
      </c>
      <c r="AF41" s="90" t="s">
        <v>8</v>
      </c>
      <c r="AG41" s="97"/>
      <c r="AH41" s="89" t="s">
        <v>3</v>
      </c>
      <c r="AI41" s="90" t="s">
        <v>7</v>
      </c>
      <c r="AJ41" s="90" t="s">
        <v>8</v>
      </c>
      <c r="AK41" s="91"/>
      <c r="AL41" s="89" t="s">
        <v>3</v>
      </c>
      <c r="AM41" s="90" t="s">
        <v>7</v>
      </c>
      <c r="AN41" s="90" t="s">
        <v>8</v>
      </c>
      <c r="AO41" s="88"/>
      <c r="AP41" s="89" t="s">
        <v>3</v>
      </c>
      <c r="AQ41" s="90" t="s">
        <v>7</v>
      </c>
      <c r="AR41" s="90" t="s">
        <v>8</v>
      </c>
      <c r="AS41" s="91"/>
      <c r="AT41" s="89" t="s">
        <v>3</v>
      </c>
      <c r="AU41" s="90" t="s">
        <v>7</v>
      </c>
      <c r="AV41" s="90" t="s">
        <v>8</v>
      </c>
    </row>
    <row r="42" spans="1:48" x14ac:dyDescent="0.25">
      <c r="A42" s="97"/>
      <c r="B42" s="82" t="s">
        <v>131</v>
      </c>
      <c r="C42" s="79">
        <v>258</v>
      </c>
      <c r="D42" s="83">
        <f>IF(C42=0,0,IF(C42=G42,1,IF(C42&gt;G42,2,0)))</f>
        <v>2</v>
      </c>
      <c r="F42" s="82" t="s">
        <v>195</v>
      </c>
      <c r="G42" s="79">
        <v>206</v>
      </c>
      <c r="H42" s="83">
        <f>IF(G42=0,0,IF(G42=C42,1,IF(G42&gt;C42,2,0)))</f>
        <v>0</v>
      </c>
      <c r="J42" s="82" t="s">
        <v>152</v>
      </c>
      <c r="K42" s="79">
        <v>202</v>
      </c>
      <c r="L42" s="83">
        <f>IF(K42=0,0,IF(K42=O42,1,IF(K42&gt;O42,2,0)))</f>
        <v>0</v>
      </c>
      <c r="N42" s="82" t="s">
        <v>184</v>
      </c>
      <c r="O42" s="79">
        <v>229</v>
      </c>
      <c r="P42" s="83">
        <f>IF(O42=0,0,IF(O42=K42,1,IF(O42&gt;K42,2,0)))</f>
        <v>2</v>
      </c>
      <c r="Q42" s="97"/>
      <c r="R42" s="82" t="s">
        <v>155</v>
      </c>
      <c r="S42" s="79">
        <v>215</v>
      </c>
      <c r="T42" s="83">
        <f>IF(S42=0,0,IF(S42=W42,1,IF(S42&gt;W42,2,0)))</f>
        <v>0</v>
      </c>
      <c r="V42" s="82" t="s">
        <v>164</v>
      </c>
      <c r="W42" s="79">
        <v>220</v>
      </c>
      <c r="X42" s="83">
        <f>IF(W42=0,0,IF(W42=S42,1,IF(W42&gt;S42,2,0)))</f>
        <v>2</v>
      </c>
      <c r="Z42" s="82" t="s">
        <v>168</v>
      </c>
      <c r="AA42" s="79">
        <v>242</v>
      </c>
      <c r="AB42" s="83">
        <f>IF(AA42=0,0,IF(AA42=AE42,1,IF(AA42&gt;AE42,2,0)))</f>
        <v>2</v>
      </c>
      <c r="AD42" s="82" t="s">
        <v>171</v>
      </c>
      <c r="AE42" s="79">
        <v>231</v>
      </c>
      <c r="AF42" s="83">
        <f>IF(AE42=0,0,IF(AE42=AA42,1,IF(AE42&gt;AA42,2,0)))</f>
        <v>0</v>
      </c>
      <c r="AG42" s="97"/>
      <c r="AH42" s="82" t="s">
        <v>192</v>
      </c>
      <c r="AI42" s="79">
        <v>234</v>
      </c>
      <c r="AJ42" s="83">
        <f>IF(AI42=0,0,IF(AI42=AM42,1,IF(AI42&gt;AM42,2,0)))</f>
        <v>2</v>
      </c>
      <c r="AL42" s="82" t="s">
        <v>177</v>
      </c>
      <c r="AM42" s="79">
        <v>168</v>
      </c>
      <c r="AN42" s="83">
        <f>IF(AM42=0,0,IF(AM42=AI42,1,IF(AM42&gt;AI42,2,0)))</f>
        <v>0</v>
      </c>
      <c r="AP42" s="82" t="s">
        <v>184</v>
      </c>
      <c r="AQ42" s="79">
        <v>213</v>
      </c>
      <c r="AR42" s="83">
        <f>IF(AQ42=0,0,IF(AQ42=AU42,1,IF(AQ42&gt;AU42,2,0)))</f>
        <v>0</v>
      </c>
      <c r="AT42" s="82" t="s">
        <v>133</v>
      </c>
      <c r="AU42" s="79">
        <v>228</v>
      </c>
      <c r="AV42" s="83">
        <f>IF(AU42=0,0,IF(AU42=AQ42,1,IF(AU42&gt;AQ42,2,0)))</f>
        <v>2</v>
      </c>
    </row>
    <row r="43" spans="1:48" x14ac:dyDescent="0.25">
      <c r="A43" s="97"/>
      <c r="B43" s="82" t="s">
        <v>178</v>
      </c>
      <c r="C43" s="79">
        <v>191</v>
      </c>
      <c r="D43" s="83">
        <f>IF(C43=0,0,IF(C43=G43,1,IF(C43&gt;G43,2,0)))</f>
        <v>0</v>
      </c>
      <c r="F43" s="82" t="s">
        <v>138</v>
      </c>
      <c r="G43" s="79">
        <v>212</v>
      </c>
      <c r="H43" s="83">
        <f>IF(G43=0,0,IF(G43=C43,1,IF(G43&gt;C43,2,0)))</f>
        <v>2</v>
      </c>
      <c r="J43" s="82" t="s">
        <v>169</v>
      </c>
      <c r="K43" s="79">
        <v>212</v>
      </c>
      <c r="L43" s="83">
        <f>IF(K43=0,0,IF(K43=O43,1,IF(K43&gt;O43,2,0)))</f>
        <v>2</v>
      </c>
      <c r="N43" s="82" t="s">
        <v>185</v>
      </c>
      <c r="O43" s="79">
        <v>202</v>
      </c>
      <c r="P43" s="83">
        <f>IF(O43=0,0,IF(O43=K43,1,IF(O43&gt;K43,2,0)))</f>
        <v>0</v>
      </c>
      <c r="Q43" s="97"/>
      <c r="R43" s="82" t="s">
        <v>220</v>
      </c>
      <c r="S43" s="79">
        <v>218</v>
      </c>
      <c r="T43" s="83">
        <f>IF(S43=0,0,IF(S43=W43,1,IF(S43&gt;W43,2,0)))</f>
        <v>2</v>
      </c>
      <c r="V43" s="82" t="s">
        <v>160</v>
      </c>
      <c r="W43" s="79">
        <v>166</v>
      </c>
      <c r="X43" s="83">
        <f>IF(W43=0,0,IF(W43=S43,1,IF(W43&gt;S43,2,0)))</f>
        <v>0</v>
      </c>
      <c r="Z43" s="82" t="s">
        <v>141</v>
      </c>
      <c r="AA43" s="79">
        <v>224</v>
      </c>
      <c r="AB43" s="83">
        <f>IF(AA43=0,0,IF(AA43=AE43,1,IF(AA43&gt;AE43,2,0)))</f>
        <v>2</v>
      </c>
      <c r="AD43" s="82" t="s">
        <v>108</v>
      </c>
      <c r="AE43" s="79">
        <v>200</v>
      </c>
      <c r="AF43" s="83">
        <f>IF(AE43=0,0,IF(AE43=AA43,1,IF(AE43&gt;AA43,2,0)))</f>
        <v>0</v>
      </c>
      <c r="AG43" s="97"/>
      <c r="AH43" s="82" t="s">
        <v>162</v>
      </c>
      <c r="AI43" s="79">
        <v>202</v>
      </c>
      <c r="AJ43" s="83">
        <f>IF(AI43=0,0,IF(AI43=AM43,1,IF(AI43&gt;AM43,2,0)))</f>
        <v>2</v>
      </c>
      <c r="AL43" s="82" t="s">
        <v>173</v>
      </c>
      <c r="AM43" s="79">
        <v>168</v>
      </c>
      <c r="AN43" s="83">
        <f>IF(AM43=0,0,IF(AM43=AI43,1,IF(AM43&gt;AI43,2,0)))</f>
        <v>0</v>
      </c>
      <c r="AP43" s="82" t="s">
        <v>185</v>
      </c>
      <c r="AQ43" s="79">
        <v>213</v>
      </c>
      <c r="AR43" s="83">
        <f>IF(AQ43=0,0,IF(AQ43=AU43,1,IF(AQ43&gt;AU43,2,0)))</f>
        <v>2</v>
      </c>
      <c r="AT43" s="82" t="s">
        <v>220</v>
      </c>
      <c r="AU43" s="79">
        <v>161</v>
      </c>
      <c r="AV43" s="83">
        <f>IF(AU43=0,0,IF(AU43=AQ43,1,IF(AU43&gt;AQ43,2,0)))</f>
        <v>0</v>
      </c>
    </row>
    <row r="44" spans="1:48" x14ac:dyDescent="0.25">
      <c r="A44" s="97"/>
      <c r="B44" s="82" t="s">
        <v>121</v>
      </c>
      <c r="C44" s="79">
        <v>195</v>
      </c>
      <c r="D44" s="83">
        <f>IF(C44=0,0,IF(C44=G44,1,IF(C44&gt;G44,2,0)))</f>
        <v>2</v>
      </c>
      <c r="F44" s="82" t="s">
        <v>197</v>
      </c>
      <c r="G44" s="79">
        <v>152</v>
      </c>
      <c r="H44" s="83">
        <f>IF(G44=0,0,IF(G44=C44,1,IF(G44&gt;C44,2,0)))</f>
        <v>0</v>
      </c>
      <c r="J44" s="82" t="s">
        <v>112</v>
      </c>
      <c r="K44" s="79">
        <v>269</v>
      </c>
      <c r="L44" s="83">
        <f>IF(K44=0,0,IF(K44=O44,1,IF(K44&gt;O44,2,0)))</f>
        <v>2</v>
      </c>
      <c r="N44" s="82" t="s">
        <v>187</v>
      </c>
      <c r="O44" s="79">
        <v>219</v>
      </c>
      <c r="P44" s="83">
        <f>IF(O44=0,0,IF(O44=K44,1,IF(O44&gt;K44,2,0)))</f>
        <v>0</v>
      </c>
      <c r="Q44" s="97"/>
      <c r="R44" s="82" t="s">
        <v>145</v>
      </c>
      <c r="S44" s="79">
        <v>197</v>
      </c>
      <c r="T44" s="83">
        <f>IF(S44=0,0,IF(S44=W44,1,IF(S44&gt;W44,2,0)))</f>
        <v>2</v>
      </c>
      <c r="V44" s="82" t="s">
        <v>167</v>
      </c>
      <c r="W44" s="79">
        <v>190</v>
      </c>
      <c r="X44" s="83">
        <f>IF(W44=0,0,IF(W44=S44,1,IF(W44&gt;S44,2,0)))</f>
        <v>0</v>
      </c>
      <c r="Z44" s="82" t="s">
        <v>176</v>
      </c>
      <c r="AA44" s="79">
        <v>173</v>
      </c>
      <c r="AB44" s="83">
        <f>IF(AA44=0,0,IF(AA44=AE44,1,IF(AA44&gt;AE44,2,0)))</f>
        <v>0</v>
      </c>
      <c r="AD44" s="82" t="s">
        <v>217</v>
      </c>
      <c r="AE44" s="79">
        <v>207</v>
      </c>
      <c r="AF44" s="83">
        <f>IF(AE44=0,0,IF(AE44=AA44,1,IF(AE44&gt;AA44,2,0)))</f>
        <v>2</v>
      </c>
      <c r="AG44" s="97"/>
      <c r="AH44" s="82" t="s">
        <v>219</v>
      </c>
      <c r="AI44" s="79">
        <v>182</v>
      </c>
      <c r="AJ44" s="83">
        <f>IF(AI44=0,0,IF(AI44=AM44,1,IF(AI44&gt;AM44,2,0)))</f>
        <v>2</v>
      </c>
      <c r="AL44" s="82" t="s">
        <v>215</v>
      </c>
      <c r="AM44" s="79">
        <v>172</v>
      </c>
      <c r="AN44" s="83">
        <f>IF(AM44=0,0,IF(AM44=AI44,1,IF(AM44&gt;AI44,2,0)))</f>
        <v>0</v>
      </c>
      <c r="AP44" s="82" t="s">
        <v>187</v>
      </c>
      <c r="AQ44" s="79">
        <v>200</v>
      </c>
      <c r="AR44" s="83">
        <f>IF(AQ44=0,0,IF(AQ44=AU44,1,IF(AQ44&gt;AU44,2,0)))</f>
        <v>2</v>
      </c>
      <c r="AT44" s="82" t="s">
        <v>155</v>
      </c>
      <c r="AU44" s="79">
        <v>166</v>
      </c>
      <c r="AV44" s="83">
        <f>IF(AU44=0,0,IF(AU44=AQ44,1,IF(AU44&gt;AQ44,2,0)))</f>
        <v>0</v>
      </c>
    </row>
    <row r="45" spans="1:48" x14ac:dyDescent="0.25">
      <c r="A45" s="97"/>
      <c r="B45" s="94" t="s">
        <v>147</v>
      </c>
      <c r="C45" s="79">
        <v>244</v>
      </c>
      <c r="D45" s="83">
        <f>IF(C45=0,0,IF(C45=G45,1,IF(C45&gt;G45,2,0)))</f>
        <v>2</v>
      </c>
      <c r="F45" s="94" t="s">
        <v>115</v>
      </c>
      <c r="G45" s="79">
        <v>199</v>
      </c>
      <c r="H45" s="83">
        <f>IF(G45=0,0,IF(G45=C45,1,IF(G45&gt;C45,2,0)))</f>
        <v>0</v>
      </c>
      <c r="J45" s="94" t="s">
        <v>120</v>
      </c>
      <c r="K45" s="79">
        <v>179</v>
      </c>
      <c r="L45" s="83">
        <f>IF(K45=0,0,IF(K45=O45,1,IF(K45&gt;O45,2,0)))</f>
        <v>0</v>
      </c>
      <c r="N45" s="94" t="s">
        <v>146</v>
      </c>
      <c r="O45" s="79">
        <v>201</v>
      </c>
      <c r="P45" s="83">
        <f>IF(O45=0,0,IF(O45=K45,1,IF(O45&gt;K45,2,0)))</f>
        <v>2</v>
      </c>
      <c r="Q45" s="97"/>
      <c r="R45" s="94" t="s">
        <v>150</v>
      </c>
      <c r="S45" s="79">
        <v>267</v>
      </c>
      <c r="T45" s="83">
        <f>IF(S45=0,0,IF(S45=W45,1,IF(S45&gt;W45,2,0)))</f>
        <v>2</v>
      </c>
      <c r="V45" s="94" t="s">
        <v>165</v>
      </c>
      <c r="W45" s="79">
        <v>191</v>
      </c>
      <c r="X45" s="83">
        <f>IF(W45=0,0,IF(W45=S45,1,IF(W45&gt;S45,2,0)))</f>
        <v>0</v>
      </c>
      <c r="Z45" s="94" t="s">
        <v>208</v>
      </c>
      <c r="AA45" s="79">
        <v>233</v>
      </c>
      <c r="AB45" s="83">
        <f>IF(AA45=0,0,IF(AA45=AE45,1,IF(AA45&gt;AE45,2,0)))</f>
        <v>2</v>
      </c>
      <c r="AD45" s="94" t="s">
        <v>132</v>
      </c>
      <c r="AE45" s="79">
        <v>229</v>
      </c>
      <c r="AF45" s="83">
        <f>IF(AE45=0,0,IF(AE45=AA45,1,IF(AE45&gt;AA45,2,0)))</f>
        <v>0</v>
      </c>
      <c r="AG45" s="97"/>
      <c r="AH45" s="94" t="s">
        <v>111</v>
      </c>
      <c r="AI45" s="79">
        <v>209</v>
      </c>
      <c r="AJ45" s="83">
        <f>IF(AI45=0,0,IF(AI45=AM45,1,IF(AI45&gt;AM45,2,0)))</f>
        <v>0</v>
      </c>
      <c r="AL45" s="94" t="s">
        <v>151</v>
      </c>
      <c r="AM45" s="79">
        <v>256</v>
      </c>
      <c r="AN45" s="83">
        <f>IF(AM45=0,0,IF(AM45=AI45,1,IF(AM45&gt;AI45,2,0)))</f>
        <v>2</v>
      </c>
      <c r="AP45" s="94" t="s">
        <v>146</v>
      </c>
      <c r="AQ45" s="79">
        <v>222</v>
      </c>
      <c r="AR45" s="83">
        <f>IF(AQ45=0,0,IF(AQ45=AU45,1,IF(AQ45&gt;AU45,2,0)))</f>
        <v>0</v>
      </c>
      <c r="AT45" s="94" t="s">
        <v>150</v>
      </c>
      <c r="AU45" s="79">
        <v>268</v>
      </c>
      <c r="AV45" s="83">
        <f>IF(AU45=0,0,IF(AU45=AQ45,1,IF(AU45&gt;AQ45,2,0)))</f>
        <v>2</v>
      </c>
    </row>
    <row r="46" spans="1:48" x14ac:dyDescent="0.25">
      <c r="A46" s="97"/>
      <c r="B46" s="94" t="s">
        <v>142</v>
      </c>
      <c r="C46" s="79">
        <v>236</v>
      </c>
      <c r="D46" s="83">
        <f>IF(C46=0,0,IF(C46=G46,1,IF(C46&gt;G46,2,0)))</f>
        <v>2</v>
      </c>
      <c r="F46" s="94" t="s">
        <v>149</v>
      </c>
      <c r="G46" s="79">
        <v>192</v>
      </c>
      <c r="H46" s="83">
        <f>IF(G46=0,0,IF(G46=C46,1,IF(G46&gt;C46,2,0)))</f>
        <v>0</v>
      </c>
      <c r="J46" s="94" t="s">
        <v>129</v>
      </c>
      <c r="K46" s="79">
        <v>257</v>
      </c>
      <c r="L46" s="83">
        <f>IF(K46=0,0,IF(K46=O46,1,IF(K46&gt;O46,2,0)))</f>
        <v>2</v>
      </c>
      <c r="N46" s="94" t="s">
        <v>186</v>
      </c>
      <c r="O46" s="79">
        <v>192</v>
      </c>
      <c r="P46" s="83">
        <f>IF(O46=0,0,IF(O46=K46,1,IF(O46&gt;K46,2,0)))</f>
        <v>0</v>
      </c>
      <c r="Q46" s="97"/>
      <c r="R46" s="94" t="s">
        <v>133</v>
      </c>
      <c r="S46" s="79">
        <v>257</v>
      </c>
      <c r="T46" s="83">
        <f>IF(S46=0,0,IF(S46=W46,1,IF(S46&gt;W46,2,0)))</f>
        <v>0</v>
      </c>
      <c r="V46" s="94" t="s">
        <v>161</v>
      </c>
      <c r="W46" s="79">
        <v>267</v>
      </c>
      <c r="X46" s="83">
        <f>IF(W46=0,0,IF(W46=S46,1,IF(W46&gt;S46,2,0)))</f>
        <v>2</v>
      </c>
      <c r="Z46" s="94" t="s">
        <v>119</v>
      </c>
      <c r="AA46" s="79">
        <v>237</v>
      </c>
      <c r="AB46" s="83">
        <f>IF(AA46=0,0,IF(AA46=AE46,1,IF(AA46&gt;AE46,2,0)))</f>
        <v>2</v>
      </c>
      <c r="AD46" s="94" t="s">
        <v>123</v>
      </c>
      <c r="AE46" s="79">
        <v>228</v>
      </c>
      <c r="AF46" s="83">
        <f>IF(AE46=0,0,IF(AE46=AA46,1,IF(AE46&gt;AA46,2,0)))</f>
        <v>0</v>
      </c>
      <c r="AG46" s="97"/>
      <c r="AH46" s="94" t="s">
        <v>118</v>
      </c>
      <c r="AI46" s="79">
        <v>221</v>
      </c>
      <c r="AJ46" s="83">
        <f>IF(AI46=0,0,IF(AI46=AM46,1,IF(AI46&gt;AM46,2,0)))</f>
        <v>2</v>
      </c>
      <c r="AL46" s="94" t="s">
        <v>163</v>
      </c>
      <c r="AM46" s="79">
        <v>192</v>
      </c>
      <c r="AN46" s="83">
        <f>IF(AM46=0,0,IF(AM46=AI46,1,IF(AM46&gt;AI46,2,0)))</f>
        <v>0</v>
      </c>
      <c r="AP46" s="94" t="s">
        <v>186</v>
      </c>
      <c r="AQ46" s="79">
        <v>180</v>
      </c>
      <c r="AR46" s="83">
        <f>IF(AQ46=0,0,IF(AQ46=AU46,1,IF(AQ46&gt;AU46,2,0)))</f>
        <v>0</v>
      </c>
      <c r="AT46" s="94" t="s">
        <v>109</v>
      </c>
      <c r="AU46" s="79">
        <v>256</v>
      </c>
      <c r="AV46" s="83">
        <f>IF(AU46=0,0,IF(AU46=AQ46,1,IF(AU46&gt;AQ46,2,0)))</f>
        <v>2</v>
      </c>
    </row>
    <row r="47" spans="1:48" ht="18.75" x14ac:dyDescent="0.3">
      <c r="A47" s="97"/>
      <c r="B47" s="84" t="s">
        <v>35</v>
      </c>
      <c r="C47" s="85">
        <f>SUM(C42:C46)</f>
        <v>1124</v>
      </c>
      <c r="D47" s="85">
        <f>IF(C47=0,0,IF(C47=G47,5,IF(C47&gt;G47,10,0)))</f>
        <v>10</v>
      </c>
      <c r="E47" s="86"/>
      <c r="F47" s="84" t="s">
        <v>35</v>
      </c>
      <c r="G47" s="85">
        <f>SUM(G42:G46)</f>
        <v>961</v>
      </c>
      <c r="H47" s="85">
        <f>IF(G47=0,0,IF(G47=C47,5,IF(G47&gt;C47,10,0)))</f>
        <v>0</v>
      </c>
      <c r="I47" s="86"/>
      <c r="J47" s="84" t="s">
        <v>35</v>
      </c>
      <c r="K47" s="85">
        <f>SUM(K42:K46)</f>
        <v>1119</v>
      </c>
      <c r="L47" s="85">
        <f>IF(K47=0,0,IF(K47=O47,5,IF(K47&gt;O47,10,0)))</f>
        <v>10</v>
      </c>
      <c r="M47" s="86"/>
      <c r="N47" s="84" t="s">
        <v>35</v>
      </c>
      <c r="O47" s="85">
        <f>SUM(O42:O46)</f>
        <v>1043</v>
      </c>
      <c r="P47" s="85">
        <f>IF(O47=0,0,IF(O47=K47,5,IF(O47&gt;K47,10,0)))</f>
        <v>0</v>
      </c>
      <c r="Q47" s="97"/>
      <c r="R47" s="84" t="s">
        <v>35</v>
      </c>
      <c r="S47" s="85">
        <f>SUM(S42:S46)</f>
        <v>1154</v>
      </c>
      <c r="T47" s="85">
        <f>IF(S47=0,0,IF(S47=W47,5,IF(S47&gt;W47,10,0)))</f>
        <v>10</v>
      </c>
      <c r="U47" s="86"/>
      <c r="V47" s="84" t="s">
        <v>35</v>
      </c>
      <c r="W47" s="85">
        <f>SUM(W42:W46)</f>
        <v>1034</v>
      </c>
      <c r="X47" s="85">
        <f>IF(W47=0,0,IF(W47=S47,5,IF(W47&gt;S47,10,0)))</f>
        <v>0</v>
      </c>
      <c r="Y47" s="86"/>
      <c r="Z47" s="84" t="s">
        <v>35</v>
      </c>
      <c r="AA47" s="85">
        <f>SUM(AA42:AA46)</f>
        <v>1109</v>
      </c>
      <c r="AB47" s="85">
        <f>IF(AA47=0,0,IF(AA47=AE47,5,IF(AA47&gt;AE47,10,0)))</f>
        <v>10</v>
      </c>
      <c r="AC47" s="86"/>
      <c r="AD47" s="84" t="s">
        <v>35</v>
      </c>
      <c r="AE47" s="85">
        <f>SUM(AE42:AE46)</f>
        <v>1095</v>
      </c>
      <c r="AF47" s="85">
        <f>IF(AE47=0,0,IF(AE47=AA47,5,IF(AE47&gt;AA47,10,0)))</f>
        <v>0</v>
      </c>
      <c r="AG47" s="97"/>
      <c r="AH47" s="84" t="s">
        <v>35</v>
      </c>
      <c r="AI47" s="85">
        <f>SUM(AI42:AI46)</f>
        <v>1048</v>
      </c>
      <c r="AJ47" s="85">
        <f>IF(AI47=0,0,IF(AI47=AM47,5,IF(AI47&gt;AM47,10,0)))</f>
        <v>10</v>
      </c>
      <c r="AK47" s="86"/>
      <c r="AL47" s="84" t="s">
        <v>35</v>
      </c>
      <c r="AM47" s="85">
        <f>SUM(AM42:AM46)</f>
        <v>956</v>
      </c>
      <c r="AN47" s="85">
        <f>IF(AM47=0,0,IF(AM47=AI47,5,IF(AM47&gt;AI47,10,0)))</f>
        <v>0</v>
      </c>
      <c r="AO47" s="86"/>
      <c r="AP47" s="84" t="s">
        <v>35</v>
      </c>
      <c r="AQ47" s="85">
        <f>SUM(AQ42:AQ46)</f>
        <v>1028</v>
      </c>
      <c r="AR47" s="85">
        <f>IF(AQ47=0,0,IF(AQ47=AU47,5,IF(AQ47&gt;AU47,10,0)))</f>
        <v>0</v>
      </c>
      <c r="AS47" s="86"/>
      <c r="AT47" s="84" t="s">
        <v>35</v>
      </c>
      <c r="AU47" s="85">
        <f>SUM(AU42:AU46)</f>
        <v>1079</v>
      </c>
      <c r="AV47" s="85">
        <f>IF(AU47=0,0,IF(AU47=AQ47,5,IF(AU47&gt;AQ47,10,0)))</f>
        <v>10</v>
      </c>
    </row>
    <row r="48" spans="1:48" ht="18.75" x14ac:dyDescent="0.3">
      <c r="A48" s="97"/>
      <c r="B48" s="84" t="s">
        <v>6</v>
      </c>
      <c r="C48" s="85"/>
      <c r="D48" s="87">
        <f>SUM(D42:D47)</f>
        <v>18</v>
      </c>
      <c r="E48" s="86"/>
      <c r="F48" s="84" t="s">
        <v>6</v>
      </c>
      <c r="G48" s="85"/>
      <c r="H48" s="87">
        <f>SUM(H42:H47)</f>
        <v>2</v>
      </c>
      <c r="I48" s="86"/>
      <c r="J48" s="84" t="s">
        <v>6</v>
      </c>
      <c r="K48" s="85"/>
      <c r="L48" s="87">
        <f>SUM(L42:L47)</f>
        <v>16</v>
      </c>
      <c r="M48" s="86"/>
      <c r="N48" s="84" t="s">
        <v>6</v>
      </c>
      <c r="O48" s="85"/>
      <c r="P48" s="87">
        <f>SUM(P42:P47)</f>
        <v>4</v>
      </c>
      <c r="Q48" s="97"/>
      <c r="R48" s="84" t="s">
        <v>6</v>
      </c>
      <c r="S48" s="85"/>
      <c r="T48" s="87">
        <f>SUM(T42:T47)</f>
        <v>16</v>
      </c>
      <c r="U48" s="86"/>
      <c r="V48" s="84" t="s">
        <v>6</v>
      </c>
      <c r="W48" s="85"/>
      <c r="X48" s="87">
        <f>SUM(X42:X47)</f>
        <v>4</v>
      </c>
      <c r="Y48" s="86"/>
      <c r="Z48" s="84" t="s">
        <v>6</v>
      </c>
      <c r="AA48" s="85"/>
      <c r="AB48" s="87">
        <f>SUM(AB42:AB47)</f>
        <v>18</v>
      </c>
      <c r="AC48" s="86"/>
      <c r="AD48" s="84" t="s">
        <v>6</v>
      </c>
      <c r="AE48" s="85"/>
      <c r="AF48" s="87">
        <f>SUM(AF42:AF47)</f>
        <v>2</v>
      </c>
      <c r="AG48" s="97"/>
      <c r="AH48" s="84" t="s">
        <v>6</v>
      </c>
      <c r="AI48" s="85"/>
      <c r="AJ48" s="87">
        <f>SUM(AJ42:AJ47)</f>
        <v>18</v>
      </c>
      <c r="AK48" s="86"/>
      <c r="AL48" s="84" t="s">
        <v>6</v>
      </c>
      <c r="AM48" s="85"/>
      <c r="AN48" s="87">
        <f>SUM(AN42:AN47)</f>
        <v>2</v>
      </c>
      <c r="AO48" s="86"/>
      <c r="AP48" s="84" t="s">
        <v>6</v>
      </c>
      <c r="AQ48" s="85"/>
      <c r="AR48" s="87">
        <f>SUM(AR42:AR47)</f>
        <v>4</v>
      </c>
      <c r="AS48" s="86"/>
      <c r="AT48" s="84" t="s">
        <v>6</v>
      </c>
      <c r="AU48" s="85"/>
      <c r="AV48" s="87">
        <f>SUM(AV42:AV47)</f>
        <v>16</v>
      </c>
    </row>
    <row r="51" spans="1:48" s="3" customFormat="1" ht="14.45" customHeight="1" x14ac:dyDescent="0.25">
      <c r="A51" s="96" t="str">
        <f>Otteluohjelma!$N$68&amp;"-"&amp;Otteluohjelma!$P$68</f>
        <v>13-14</v>
      </c>
      <c r="B51" s="98" t="str">
        <f>Otteluohjelma!$N$69</f>
        <v>GH</v>
      </c>
      <c r="C51" s="98"/>
      <c r="D51" s="98"/>
      <c r="E51" s="88"/>
      <c r="F51" s="98" t="str">
        <f>Otteluohjelma!$P$69</f>
        <v>GB</v>
      </c>
      <c r="G51" s="98"/>
      <c r="H51" s="98"/>
      <c r="I51" s="88"/>
      <c r="J51" s="98" t="str">
        <f>Otteluohjelma!$N$70</f>
        <v>Mainarit</v>
      </c>
      <c r="K51" s="98"/>
      <c r="L51" s="98"/>
      <c r="M51" s="88"/>
      <c r="N51" s="98" t="str">
        <f>Otteluohjelma!$P$70</f>
        <v>TKK</v>
      </c>
      <c r="O51" s="98"/>
      <c r="P51" s="98"/>
      <c r="Q51" s="96" t="str">
        <f>$A$51</f>
        <v>13-14</v>
      </c>
      <c r="R51" s="98" t="str">
        <f>Otteluohjelma!$N$71</f>
        <v>AllStars</v>
      </c>
      <c r="S51" s="98"/>
      <c r="T51" s="98"/>
      <c r="U51" s="88"/>
      <c r="V51" s="98" t="str">
        <f>Otteluohjelma!$P$71</f>
        <v>RäMe</v>
      </c>
      <c r="W51" s="98"/>
      <c r="X51" s="98"/>
      <c r="Y51" s="88"/>
      <c r="Z51" s="98" t="str">
        <f>Otteluohjelma!$N$72</f>
        <v>BcStory</v>
      </c>
      <c r="AA51" s="98"/>
      <c r="AB51" s="98"/>
      <c r="AC51" s="88"/>
      <c r="AD51" s="98" t="str">
        <f>Otteluohjelma!$P$72</f>
        <v>Bay</v>
      </c>
      <c r="AE51" s="98"/>
      <c r="AF51" s="98"/>
      <c r="AG51" s="96" t="str">
        <f>$A$51</f>
        <v>13-14</v>
      </c>
      <c r="AH51" s="98" t="str">
        <f>Otteluohjelma!$N$73</f>
        <v>Patteri</v>
      </c>
      <c r="AI51" s="98"/>
      <c r="AJ51" s="98"/>
      <c r="AK51" s="88"/>
      <c r="AL51" s="98" t="str">
        <f>Otteluohjelma!$P$73</f>
        <v>WRB</v>
      </c>
      <c r="AM51" s="98"/>
      <c r="AN51" s="98"/>
      <c r="AO51" s="88"/>
      <c r="AP51" s="98" t="str">
        <f>Otteluohjelma!$N$74</f>
        <v>RäMe</v>
      </c>
      <c r="AQ51" s="98"/>
      <c r="AR51" s="98"/>
      <c r="AS51" s="88"/>
      <c r="AT51" s="98" t="str">
        <f>Otteluohjelma!$P$74</f>
        <v>Mistral</v>
      </c>
      <c r="AU51" s="98"/>
      <c r="AV51" s="98"/>
    </row>
    <row r="52" spans="1:48" s="3" customFormat="1" x14ac:dyDescent="0.25">
      <c r="A52" s="97"/>
      <c r="B52" s="89" t="s">
        <v>3</v>
      </c>
      <c r="C52" s="90" t="s">
        <v>7</v>
      </c>
      <c r="D52" s="90" t="s">
        <v>8</v>
      </c>
      <c r="E52" s="91"/>
      <c r="F52" s="89" t="s">
        <v>3</v>
      </c>
      <c r="G52" s="90" t="s">
        <v>7</v>
      </c>
      <c r="H52" s="90" t="s">
        <v>8</v>
      </c>
      <c r="I52" s="88"/>
      <c r="J52" s="89" t="s">
        <v>3</v>
      </c>
      <c r="K52" s="90" t="s">
        <v>7</v>
      </c>
      <c r="L52" s="90" t="s">
        <v>8</v>
      </c>
      <c r="M52" s="91"/>
      <c r="N52" s="89" t="s">
        <v>3</v>
      </c>
      <c r="O52" s="90" t="s">
        <v>7</v>
      </c>
      <c r="P52" s="90" t="s">
        <v>8</v>
      </c>
      <c r="Q52" s="97"/>
      <c r="R52" s="89" t="s">
        <v>3</v>
      </c>
      <c r="S52" s="90" t="s">
        <v>7</v>
      </c>
      <c r="T52" s="90" t="s">
        <v>8</v>
      </c>
      <c r="U52" s="91"/>
      <c r="V52" s="89" t="s">
        <v>3</v>
      </c>
      <c r="W52" s="90" t="s">
        <v>7</v>
      </c>
      <c r="X52" s="90" t="s">
        <v>8</v>
      </c>
      <c r="Y52" s="88"/>
      <c r="Z52" s="89" t="s">
        <v>3</v>
      </c>
      <c r="AA52" s="90" t="s">
        <v>7</v>
      </c>
      <c r="AB52" s="90" t="s">
        <v>8</v>
      </c>
      <c r="AC52" s="91"/>
      <c r="AD52" s="89" t="s">
        <v>3</v>
      </c>
      <c r="AE52" s="90" t="s">
        <v>7</v>
      </c>
      <c r="AF52" s="90" t="s">
        <v>8</v>
      </c>
      <c r="AG52" s="97"/>
      <c r="AH52" s="89" t="s">
        <v>3</v>
      </c>
      <c r="AI52" s="90" t="s">
        <v>7</v>
      </c>
      <c r="AJ52" s="90" t="s">
        <v>8</v>
      </c>
      <c r="AK52" s="91"/>
      <c r="AL52" s="89" t="s">
        <v>3</v>
      </c>
      <c r="AM52" s="90" t="s">
        <v>7</v>
      </c>
      <c r="AN52" s="90" t="s">
        <v>8</v>
      </c>
      <c r="AO52" s="88"/>
      <c r="AP52" s="89" t="s">
        <v>3</v>
      </c>
      <c r="AQ52" s="90" t="s">
        <v>7</v>
      </c>
      <c r="AR52" s="90" t="s">
        <v>8</v>
      </c>
      <c r="AS52" s="91"/>
      <c r="AT52" s="89" t="s">
        <v>3</v>
      </c>
      <c r="AU52" s="90" t="s">
        <v>7</v>
      </c>
      <c r="AV52" s="90" t="s">
        <v>8</v>
      </c>
    </row>
    <row r="53" spans="1:48" x14ac:dyDescent="0.25">
      <c r="A53" s="97"/>
      <c r="B53" s="82" t="s">
        <v>177</v>
      </c>
      <c r="C53" s="79">
        <v>161</v>
      </c>
      <c r="D53" s="83">
        <f>IF(C53=0,0,IF(C53=G53,1,IF(C53&gt;G53,2,0)))</f>
        <v>0</v>
      </c>
      <c r="F53" s="82" t="s">
        <v>152</v>
      </c>
      <c r="G53" s="79">
        <v>247</v>
      </c>
      <c r="H53" s="83">
        <f>IF(G53=0,0,IF(G53=C53,1,IF(G53&gt;C53,2,0)))</f>
        <v>2</v>
      </c>
      <c r="J53" s="82" t="s">
        <v>131</v>
      </c>
      <c r="K53" s="79">
        <v>179</v>
      </c>
      <c r="L53" s="83">
        <f>IF(K53=0,0,IF(K53=O53,1,IF(K53&gt;O53,2,0)))</f>
        <v>0</v>
      </c>
      <c r="N53" s="82" t="s">
        <v>171</v>
      </c>
      <c r="O53" s="79">
        <v>255</v>
      </c>
      <c r="P53" s="83">
        <f>IF(O53=0,0,IF(O53=K53,1,IF(O53&gt;K53,2,0)))</f>
        <v>2</v>
      </c>
      <c r="Q53" s="97"/>
      <c r="R53" s="82" t="s">
        <v>200</v>
      </c>
      <c r="S53" s="79">
        <v>225</v>
      </c>
      <c r="T53" s="83">
        <f>IF(S53=0,0,IF(S53=W53,1,IF(S53&gt;W53,2,0)))</f>
        <v>2</v>
      </c>
      <c r="V53" s="82" t="s">
        <v>143</v>
      </c>
      <c r="W53" s="79">
        <v>175</v>
      </c>
      <c r="X53" s="83">
        <f>IF(W53=0,0,IF(W53=S53,1,IF(W53&gt;S53,2,0)))</f>
        <v>0</v>
      </c>
      <c r="Z53" s="82" t="s">
        <v>184</v>
      </c>
      <c r="AA53" s="79">
        <v>197</v>
      </c>
      <c r="AB53" s="83">
        <f>IF(AA53=0,0,IF(AA53=AE53,1,IF(AA53&gt;AE53,2,0)))</f>
        <v>0</v>
      </c>
      <c r="AD53" s="82" t="s">
        <v>192</v>
      </c>
      <c r="AE53" s="79">
        <v>229</v>
      </c>
      <c r="AF53" s="83">
        <f>IF(AE53=0,0,IF(AE53=AA53,1,IF(AE53&gt;AA53,2,0)))</f>
        <v>2</v>
      </c>
      <c r="AG53" s="97"/>
      <c r="AH53" s="82" t="s">
        <v>195</v>
      </c>
      <c r="AI53" s="79">
        <v>203</v>
      </c>
      <c r="AJ53" s="83">
        <f>IF(AI53=0,0,IF(AI53=AM53,1,IF(AI53&gt;AM53,2,0)))</f>
        <v>2</v>
      </c>
      <c r="AL53" s="82" t="s">
        <v>168</v>
      </c>
      <c r="AM53" s="79">
        <v>189</v>
      </c>
      <c r="AN53" s="83">
        <f>IF(AM53=0,0,IF(AM53=AI53,1,IF(AM53&gt;AI53,2,0)))</f>
        <v>0</v>
      </c>
      <c r="AP53" s="82" t="s">
        <v>143</v>
      </c>
      <c r="AQ53" s="79">
        <v>210</v>
      </c>
      <c r="AR53" s="83">
        <f>IF(AQ53=0,0,IF(AQ53=AU53,1,IF(AQ53&gt;AU53,2,0)))</f>
        <v>0</v>
      </c>
      <c r="AT53" s="82" t="s">
        <v>164</v>
      </c>
      <c r="AU53" s="79">
        <v>227</v>
      </c>
      <c r="AV53" s="83">
        <f>IF(AU53=0,0,IF(AU53=AQ53,1,IF(AU53&gt;AQ53,2,0)))</f>
        <v>2</v>
      </c>
    </row>
    <row r="54" spans="1:48" x14ac:dyDescent="0.25">
      <c r="A54" s="97"/>
      <c r="B54" s="82" t="s">
        <v>173</v>
      </c>
      <c r="C54" s="79">
        <v>184</v>
      </c>
      <c r="D54" s="83">
        <f>IF(C54=0,0,IF(C54=G54,1,IF(C54&gt;G54,2,0)))</f>
        <v>0</v>
      </c>
      <c r="F54" s="82" t="s">
        <v>169</v>
      </c>
      <c r="G54" s="79">
        <v>226</v>
      </c>
      <c r="H54" s="83">
        <f>IF(G54=0,0,IF(G54=C54,1,IF(G54&gt;C54,2,0)))</f>
        <v>2</v>
      </c>
      <c r="J54" s="82" t="s">
        <v>178</v>
      </c>
      <c r="K54" s="79">
        <v>239</v>
      </c>
      <c r="L54" s="83">
        <f>IF(K54=0,0,IF(K54=O54,1,IF(K54&gt;O54,2,0)))</f>
        <v>2</v>
      </c>
      <c r="N54" s="82" t="s">
        <v>108</v>
      </c>
      <c r="O54" s="79">
        <v>203</v>
      </c>
      <c r="P54" s="83">
        <f>IF(O54=0,0,IF(O54=K54,1,IF(O54&gt;K54,2,0)))</f>
        <v>0</v>
      </c>
      <c r="Q54" s="97"/>
      <c r="R54" s="82" t="s">
        <v>201</v>
      </c>
      <c r="S54" s="79">
        <v>180</v>
      </c>
      <c r="T54" s="83">
        <f>IF(S54=0,0,IF(S54=W54,1,IF(S54&gt;W54,2,0)))</f>
        <v>0</v>
      </c>
      <c r="V54" s="82" t="s">
        <v>116</v>
      </c>
      <c r="W54" s="79">
        <v>193</v>
      </c>
      <c r="X54" s="83">
        <f>IF(W54=0,0,IF(W54=S54,1,IF(W54&gt;S54,2,0)))</f>
        <v>2</v>
      </c>
      <c r="Z54" s="82" t="s">
        <v>185</v>
      </c>
      <c r="AA54" s="79">
        <v>197</v>
      </c>
      <c r="AB54" s="83">
        <f>IF(AA54=0,0,IF(AA54=AE54,1,IF(AA54&gt;AE54,2,0)))</f>
        <v>2</v>
      </c>
      <c r="AD54" s="82" t="s">
        <v>162</v>
      </c>
      <c r="AE54" s="79">
        <v>160</v>
      </c>
      <c r="AF54" s="83">
        <f>IF(AE54=0,0,IF(AE54=AA54,1,IF(AE54&gt;AA54,2,0)))</f>
        <v>0</v>
      </c>
      <c r="AG54" s="97"/>
      <c r="AH54" s="82" t="s">
        <v>138</v>
      </c>
      <c r="AI54" s="79">
        <v>235</v>
      </c>
      <c r="AJ54" s="83">
        <f>IF(AI54=0,0,IF(AI54=AM54,1,IF(AI54&gt;AM54,2,0)))</f>
        <v>2</v>
      </c>
      <c r="AL54" s="82" t="s">
        <v>141</v>
      </c>
      <c r="AM54" s="79">
        <v>152</v>
      </c>
      <c r="AN54" s="83">
        <f>IF(AM54=0,0,IF(AM54=AI54,1,IF(AM54&gt;AI54,2,0)))</f>
        <v>0</v>
      </c>
      <c r="AP54" s="82" t="s">
        <v>116</v>
      </c>
      <c r="AQ54" s="79">
        <v>224</v>
      </c>
      <c r="AR54" s="83">
        <f>IF(AQ54=0,0,IF(AQ54=AU54,1,IF(AQ54&gt;AU54,2,0)))</f>
        <v>2</v>
      </c>
      <c r="AT54" s="82" t="s">
        <v>160</v>
      </c>
      <c r="AU54" s="79">
        <v>185</v>
      </c>
      <c r="AV54" s="83">
        <f>IF(AU54=0,0,IF(AU54=AQ54,1,IF(AU54&gt;AQ54,2,0)))</f>
        <v>0</v>
      </c>
    </row>
    <row r="55" spans="1:48" x14ac:dyDescent="0.25">
      <c r="A55" s="97"/>
      <c r="B55" s="82" t="s">
        <v>215</v>
      </c>
      <c r="C55" s="79">
        <v>209</v>
      </c>
      <c r="D55" s="83">
        <f>IF(C55=0,0,IF(C55=G55,1,IF(C55&gt;G55,2,0)))</f>
        <v>0</v>
      </c>
      <c r="F55" s="82" t="s">
        <v>112</v>
      </c>
      <c r="G55" s="79">
        <v>268</v>
      </c>
      <c r="H55" s="83">
        <f>IF(G55=0,0,IF(G55=C55,1,IF(G55&gt;C55,2,0)))</f>
        <v>2</v>
      </c>
      <c r="J55" s="82" t="s">
        <v>121</v>
      </c>
      <c r="K55" s="79">
        <v>179</v>
      </c>
      <c r="L55" s="83">
        <f>IF(K55=0,0,IF(K55=O55,1,IF(K55&gt;O55,2,0)))</f>
        <v>0</v>
      </c>
      <c r="N55" s="82" t="s">
        <v>217</v>
      </c>
      <c r="O55" s="79">
        <v>230</v>
      </c>
      <c r="P55" s="83">
        <f>IF(O55=0,0,IF(O55=K55,1,IF(O55&gt;K55,2,0)))</f>
        <v>2</v>
      </c>
      <c r="Q55" s="97"/>
      <c r="R55" s="82" t="s">
        <v>218</v>
      </c>
      <c r="S55" s="79">
        <v>212</v>
      </c>
      <c r="T55" s="83">
        <f>IF(S55=0,0,IF(S55=W55,1,IF(S55&gt;W55,2,0)))</f>
        <v>2</v>
      </c>
      <c r="V55" s="82" t="s">
        <v>210</v>
      </c>
      <c r="W55" s="79">
        <v>136</v>
      </c>
      <c r="X55" s="83">
        <f>IF(W55=0,0,IF(W55=S55,1,IF(W55&gt;S55,2,0)))</f>
        <v>0</v>
      </c>
      <c r="Z55" s="82" t="s">
        <v>187</v>
      </c>
      <c r="AA55" s="79">
        <v>222</v>
      </c>
      <c r="AB55" s="83">
        <f>IF(AA55=0,0,IF(AA55=AE55,1,IF(AA55&gt;AE55,2,0)))</f>
        <v>2</v>
      </c>
      <c r="AD55" s="82" t="s">
        <v>219</v>
      </c>
      <c r="AE55" s="79">
        <v>210</v>
      </c>
      <c r="AF55" s="83">
        <f>IF(AE55=0,0,IF(AE55=AA55,1,IF(AE55&gt;AA55,2,0)))</f>
        <v>0</v>
      </c>
      <c r="AG55" s="97"/>
      <c r="AH55" s="82" t="s">
        <v>127</v>
      </c>
      <c r="AI55" s="79">
        <v>191</v>
      </c>
      <c r="AJ55" s="83">
        <f>IF(AI55=0,0,IF(AI55=AM55,1,IF(AI55&gt;AM55,2,0)))</f>
        <v>0</v>
      </c>
      <c r="AL55" s="82" t="s">
        <v>176</v>
      </c>
      <c r="AM55" s="79">
        <v>193</v>
      </c>
      <c r="AN55" s="83">
        <f>IF(AM55=0,0,IF(AM55=AI55,1,IF(AM55&gt;AI55,2,0)))</f>
        <v>2</v>
      </c>
      <c r="AP55" s="82" t="s">
        <v>157</v>
      </c>
      <c r="AQ55" s="79">
        <v>235</v>
      </c>
      <c r="AR55" s="83">
        <f>IF(AQ55=0,0,IF(AQ55=AU55,1,IF(AQ55&gt;AU55,2,0)))</f>
        <v>2</v>
      </c>
      <c r="AT55" s="82" t="s">
        <v>167</v>
      </c>
      <c r="AU55" s="79">
        <v>222</v>
      </c>
      <c r="AV55" s="83">
        <f>IF(AU55=0,0,IF(AU55=AQ55,1,IF(AU55&gt;AQ55,2,0)))</f>
        <v>0</v>
      </c>
    </row>
    <row r="56" spans="1:48" x14ac:dyDescent="0.25">
      <c r="A56" s="97"/>
      <c r="B56" s="94" t="s">
        <v>151</v>
      </c>
      <c r="C56" s="79">
        <v>157</v>
      </c>
      <c r="D56" s="83">
        <f>IF(C56=0,0,IF(C56=G56,1,IF(C56&gt;G56,2,0)))</f>
        <v>0</v>
      </c>
      <c r="F56" s="94" t="s">
        <v>120</v>
      </c>
      <c r="G56" s="79">
        <v>254</v>
      </c>
      <c r="H56" s="83">
        <f>IF(G56=0,0,IF(G56=C56,1,IF(G56&gt;C56,2,0)))</f>
        <v>2</v>
      </c>
      <c r="J56" s="94" t="s">
        <v>147</v>
      </c>
      <c r="K56" s="79">
        <v>226</v>
      </c>
      <c r="L56" s="83">
        <f>IF(K56=0,0,IF(K56=O56,1,IF(K56&gt;O56,2,0)))</f>
        <v>2</v>
      </c>
      <c r="N56" s="94" t="s">
        <v>132</v>
      </c>
      <c r="O56" s="79">
        <v>213</v>
      </c>
      <c r="P56" s="83">
        <f>IF(O56=0,0,IF(O56=K56,1,IF(O56&gt;K56,2,0)))</f>
        <v>0</v>
      </c>
      <c r="Q56" s="97"/>
      <c r="R56" s="94" t="s">
        <v>203</v>
      </c>
      <c r="S56" s="79">
        <v>189</v>
      </c>
      <c r="T56" s="83">
        <f>IF(S56=0,0,IF(S56=W56,1,IF(S56&gt;W56,2,0)))</f>
        <v>2</v>
      </c>
      <c r="V56" s="94" t="s">
        <v>213</v>
      </c>
      <c r="W56" s="79">
        <v>155</v>
      </c>
      <c r="X56" s="83">
        <f>IF(W56=0,0,IF(W56=S56,1,IF(W56&gt;S56,2,0)))</f>
        <v>0</v>
      </c>
      <c r="Z56" s="94" t="s">
        <v>146</v>
      </c>
      <c r="AA56" s="79">
        <v>208</v>
      </c>
      <c r="AB56" s="83">
        <f>IF(AA56=0,0,IF(AA56=AE56,1,IF(AA56&gt;AE56,2,0)))</f>
        <v>2</v>
      </c>
      <c r="AD56" s="94" t="s">
        <v>111</v>
      </c>
      <c r="AE56" s="79">
        <v>148</v>
      </c>
      <c r="AF56" s="83">
        <f>IF(AE56=0,0,IF(AE56=AA56,1,IF(AE56&gt;AA56,2,0)))</f>
        <v>0</v>
      </c>
      <c r="AG56" s="97"/>
      <c r="AH56" s="94" t="s">
        <v>115</v>
      </c>
      <c r="AI56" s="79">
        <v>188</v>
      </c>
      <c r="AJ56" s="83">
        <f>IF(AI56=0,0,IF(AI56=AM56,1,IF(AI56&gt;AM56,2,0)))</f>
        <v>0</v>
      </c>
      <c r="AL56" s="94" t="s">
        <v>208</v>
      </c>
      <c r="AM56" s="79">
        <v>239</v>
      </c>
      <c r="AN56" s="83">
        <f>IF(AM56=0,0,IF(AM56=AI56,1,IF(AM56&gt;AI56,2,0)))</f>
        <v>2</v>
      </c>
      <c r="AP56" s="94" t="s">
        <v>210</v>
      </c>
      <c r="AQ56" s="79">
        <v>216</v>
      </c>
      <c r="AR56" s="83">
        <f>IF(AQ56=0,0,IF(AQ56=AU56,1,IF(AQ56&gt;AU56,2,0)))</f>
        <v>2</v>
      </c>
      <c r="AT56" s="94" t="s">
        <v>165</v>
      </c>
      <c r="AU56" s="79">
        <v>213</v>
      </c>
      <c r="AV56" s="83">
        <f>IF(AU56=0,0,IF(AU56=AQ56,1,IF(AU56&gt;AQ56,2,0)))</f>
        <v>0</v>
      </c>
    </row>
    <row r="57" spans="1:48" x14ac:dyDescent="0.25">
      <c r="A57" s="97"/>
      <c r="B57" s="94" t="s">
        <v>163</v>
      </c>
      <c r="C57" s="79">
        <v>217</v>
      </c>
      <c r="D57" s="83">
        <f>IF(C57=0,0,IF(C57=G57,1,IF(C57&gt;G57,2,0)))</f>
        <v>0</v>
      </c>
      <c r="F57" s="94" t="s">
        <v>129</v>
      </c>
      <c r="G57" s="79">
        <v>248</v>
      </c>
      <c r="H57" s="83">
        <f>IF(G57=0,0,IF(G57=C57,1,IF(G57&gt;C57,2,0)))</f>
        <v>2</v>
      </c>
      <c r="J57" s="94" t="s">
        <v>142</v>
      </c>
      <c r="K57" s="79">
        <v>217</v>
      </c>
      <c r="L57" s="83">
        <f>IF(K57=0,0,IF(K57=O57,1,IF(K57&gt;O57,2,0)))</f>
        <v>2</v>
      </c>
      <c r="N57" s="94" t="s">
        <v>123</v>
      </c>
      <c r="O57" s="79">
        <v>191</v>
      </c>
      <c r="P57" s="83">
        <f>IF(O57=0,0,IF(O57=K57,1,IF(O57&gt;K57,2,0)))</f>
        <v>0</v>
      </c>
      <c r="Q57" s="97"/>
      <c r="R57" s="94" t="s">
        <v>198</v>
      </c>
      <c r="S57" s="79">
        <v>235</v>
      </c>
      <c r="T57" s="83">
        <f>IF(S57=0,0,IF(S57=W57,1,IF(S57&gt;W57,2,0)))</f>
        <v>2</v>
      </c>
      <c r="V57" s="94" t="s">
        <v>153</v>
      </c>
      <c r="W57" s="79">
        <v>193</v>
      </c>
      <c r="X57" s="83">
        <f>IF(W57=0,0,IF(W57=S57,1,IF(W57&gt;S57,2,0)))</f>
        <v>0</v>
      </c>
      <c r="Z57" s="94" t="s">
        <v>186</v>
      </c>
      <c r="AA57" s="79">
        <v>217</v>
      </c>
      <c r="AB57" s="83">
        <f>IF(AA57=0,0,IF(AA57=AE57,1,IF(AA57&gt;AE57,2,0)))</f>
        <v>2</v>
      </c>
      <c r="AD57" s="94" t="s">
        <v>118</v>
      </c>
      <c r="AE57" s="79">
        <v>189</v>
      </c>
      <c r="AF57" s="83">
        <f>IF(AE57=0,0,IF(AE57=AA57,1,IF(AE57&gt;AA57,2,0)))</f>
        <v>0</v>
      </c>
      <c r="AG57" s="97"/>
      <c r="AH57" s="94" t="s">
        <v>149</v>
      </c>
      <c r="AI57" s="79">
        <v>176</v>
      </c>
      <c r="AJ57" s="83">
        <f>IF(AI57=0,0,IF(AI57=AM57,1,IF(AI57&gt;AM57,2,0)))</f>
        <v>0</v>
      </c>
      <c r="AL57" s="94" t="s">
        <v>119</v>
      </c>
      <c r="AM57" s="79">
        <v>221</v>
      </c>
      <c r="AN57" s="83">
        <f>IF(AM57=0,0,IF(AM57=AI57,1,IF(AM57&gt;AI57,2,0)))</f>
        <v>2</v>
      </c>
      <c r="AP57" s="94" t="s">
        <v>153</v>
      </c>
      <c r="AQ57" s="79">
        <v>195</v>
      </c>
      <c r="AR57" s="83">
        <f>IF(AQ57=0,0,IF(AQ57=AU57,1,IF(AQ57&gt;AU57,2,0)))</f>
        <v>2</v>
      </c>
      <c r="AT57" s="94" t="s">
        <v>161</v>
      </c>
      <c r="AU57" s="79">
        <v>182</v>
      </c>
      <c r="AV57" s="83">
        <f>IF(AU57=0,0,IF(AU57=AQ57,1,IF(AU57&gt;AQ57,2,0)))</f>
        <v>0</v>
      </c>
    </row>
    <row r="58" spans="1:48" ht="18.75" x14ac:dyDescent="0.3">
      <c r="A58" s="97"/>
      <c r="B58" s="84" t="s">
        <v>35</v>
      </c>
      <c r="C58" s="85">
        <f>SUM(C53:C57)</f>
        <v>928</v>
      </c>
      <c r="D58" s="85">
        <f>IF(C58=0,0,IF(C58=G58,5,IF(C58&gt;G58,10,0)))</f>
        <v>0</v>
      </c>
      <c r="E58" s="86"/>
      <c r="F58" s="84" t="s">
        <v>35</v>
      </c>
      <c r="G58" s="85">
        <f>SUM(G53:G57)</f>
        <v>1243</v>
      </c>
      <c r="H58" s="85">
        <f>IF(G58=0,0,IF(G58=C58,5,IF(G58&gt;C58,10,0)))</f>
        <v>10</v>
      </c>
      <c r="I58" s="86"/>
      <c r="J58" s="84" t="s">
        <v>35</v>
      </c>
      <c r="K58" s="85">
        <f>SUM(K53:K57)</f>
        <v>1040</v>
      </c>
      <c r="L58" s="85">
        <f>IF(K58=0,0,IF(K58=O58,5,IF(K58&gt;O58,10,0)))</f>
        <v>0</v>
      </c>
      <c r="M58" s="86"/>
      <c r="N58" s="84" t="s">
        <v>35</v>
      </c>
      <c r="O58" s="85">
        <f>SUM(O53:O57)</f>
        <v>1092</v>
      </c>
      <c r="P58" s="85">
        <f>IF(O58=0,0,IF(O58=K58,5,IF(O58&gt;K58,10,0)))</f>
        <v>10</v>
      </c>
      <c r="Q58" s="97"/>
      <c r="R58" s="84" t="s">
        <v>35</v>
      </c>
      <c r="S58" s="85">
        <f>SUM(S53:S57)</f>
        <v>1041</v>
      </c>
      <c r="T58" s="85">
        <f>IF(S58=0,0,IF(S58=W58,5,IF(S58&gt;W58,10,0)))</f>
        <v>10</v>
      </c>
      <c r="U58" s="86"/>
      <c r="V58" s="84" t="s">
        <v>35</v>
      </c>
      <c r="W58" s="85">
        <f>SUM(W53:W57)</f>
        <v>852</v>
      </c>
      <c r="X58" s="85">
        <f>IF(W58=0,0,IF(W58=S58,5,IF(W58&gt;S58,10,0)))</f>
        <v>0</v>
      </c>
      <c r="Y58" s="86"/>
      <c r="Z58" s="84" t="s">
        <v>35</v>
      </c>
      <c r="AA58" s="85">
        <f>SUM(AA53:AA57)</f>
        <v>1041</v>
      </c>
      <c r="AB58" s="85">
        <f>IF(AA58=0,0,IF(AA58=AE58,5,IF(AA58&gt;AE58,10,0)))</f>
        <v>10</v>
      </c>
      <c r="AC58" s="86"/>
      <c r="AD58" s="84" t="s">
        <v>35</v>
      </c>
      <c r="AE58" s="85">
        <f>SUM(AE53:AE57)</f>
        <v>936</v>
      </c>
      <c r="AF58" s="85">
        <f>IF(AE58=0,0,IF(AE58=AA58,5,IF(AE58&gt;AA58,10,0)))</f>
        <v>0</v>
      </c>
      <c r="AG58" s="97"/>
      <c r="AH58" s="84" t="s">
        <v>35</v>
      </c>
      <c r="AI58" s="85">
        <f>SUM(AI53:AI57)</f>
        <v>993</v>
      </c>
      <c r="AJ58" s="85">
        <f>IF(AI58=0,0,IF(AI58=AM58,5,IF(AI58&gt;AM58,10,0)))</f>
        <v>0</v>
      </c>
      <c r="AK58" s="86"/>
      <c r="AL58" s="84" t="s">
        <v>35</v>
      </c>
      <c r="AM58" s="85">
        <f>SUM(AM53:AM57)</f>
        <v>994</v>
      </c>
      <c r="AN58" s="85">
        <f>IF(AM58=0,0,IF(AM58=AI58,5,IF(AM58&gt;AI58,10,0)))</f>
        <v>10</v>
      </c>
      <c r="AO58" s="86"/>
      <c r="AP58" s="84" t="s">
        <v>35</v>
      </c>
      <c r="AQ58" s="85">
        <f>SUM(AQ53:AQ57)</f>
        <v>1080</v>
      </c>
      <c r="AR58" s="85">
        <f>IF(AQ58=0,0,IF(AQ58=AU58,5,IF(AQ58&gt;AU58,10,0)))</f>
        <v>10</v>
      </c>
      <c r="AS58" s="86"/>
      <c r="AT58" s="84" t="s">
        <v>35</v>
      </c>
      <c r="AU58" s="85">
        <f>SUM(AU53:AU57)</f>
        <v>1029</v>
      </c>
      <c r="AV58" s="85">
        <f>IF(AU58=0,0,IF(AU58=AQ58,5,IF(AU58&gt;AQ58,10,0)))</f>
        <v>0</v>
      </c>
    </row>
    <row r="59" spans="1:48" ht="18.75" x14ac:dyDescent="0.3">
      <c r="A59" s="97"/>
      <c r="B59" s="84" t="s">
        <v>6</v>
      </c>
      <c r="C59" s="85"/>
      <c r="D59" s="87">
        <f>SUM(D53:D58)</f>
        <v>0</v>
      </c>
      <c r="E59" s="86"/>
      <c r="F59" s="84" t="s">
        <v>6</v>
      </c>
      <c r="G59" s="85"/>
      <c r="H59" s="87">
        <f>SUM(H53:H58)</f>
        <v>20</v>
      </c>
      <c r="I59" s="86"/>
      <c r="J59" s="84" t="s">
        <v>6</v>
      </c>
      <c r="K59" s="85"/>
      <c r="L59" s="87">
        <f>SUM(L53:L58)</f>
        <v>6</v>
      </c>
      <c r="M59" s="86"/>
      <c r="N59" s="84" t="s">
        <v>6</v>
      </c>
      <c r="O59" s="85"/>
      <c r="P59" s="87">
        <f>SUM(P53:P58)</f>
        <v>14</v>
      </c>
      <c r="Q59" s="97"/>
      <c r="R59" s="84" t="s">
        <v>6</v>
      </c>
      <c r="S59" s="85"/>
      <c r="T59" s="87">
        <f>SUM(T53:T58)</f>
        <v>18</v>
      </c>
      <c r="U59" s="86"/>
      <c r="V59" s="84" t="s">
        <v>6</v>
      </c>
      <c r="W59" s="85"/>
      <c r="X59" s="87">
        <f>SUM(X53:X58)</f>
        <v>2</v>
      </c>
      <c r="Y59" s="86"/>
      <c r="Z59" s="84" t="s">
        <v>6</v>
      </c>
      <c r="AA59" s="85"/>
      <c r="AB59" s="87">
        <f>SUM(AB53:AB58)</f>
        <v>18</v>
      </c>
      <c r="AC59" s="86"/>
      <c r="AD59" s="84" t="s">
        <v>6</v>
      </c>
      <c r="AE59" s="85"/>
      <c r="AF59" s="87">
        <f>SUM(AF53:AF58)</f>
        <v>2</v>
      </c>
      <c r="AG59" s="97"/>
      <c r="AH59" s="84" t="s">
        <v>6</v>
      </c>
      <c r="AI59" s="85"/>
      <c r="AJ59" s="87">
        <f>SUM(AJ53:AJ58)</f>
        <v>4</v>
      </c>
      <c r="AK59" s="86"/>
      <c r="AL59" s="84" t="s">
        <v>6</v>
      </c>
      <c r="AM59" s="85"/>
      <c r="AN59" s="87">
        <f>SUM(AN53:AN58)</f>
        <v>16</v>
      </c>
      <c r="AO59" s="86"/>
      <c r="AP59" s="84" t="s">
        <v>6</v>
      </c>
      <c r="AQ59" s="85"/>
      <c r="AR59" s="87">
        <f>SUM(AR53:AR58)</f>
        <v>18</v>
      </c>
      <c r="AS59" s="86"/>
      <c r="AT59" s="84" t="s">
        <v>6</v>
      </c>
      <c r="AU59" s="85"/>
      <c r="AV59" s="87">
        <f>SUM(AV53:AV58)</f>
        <v>2</v>
      </c>
    </row>
    <row r="62" spans="1:48" s="3" customFormat="1" ht="14.45" customHeight="1" x14ac:dyDescent="0.25">
      <c r="A62" s="96" t="str">
        <f>Otteluohjelma!$Q$68&amp;"-"&amp;Otteluohjelma!$S$68</f>
        <v>15-16</v>
      </c>
      <c r="B62" s="98" t="str">
        <f>Otteluohjelma!$Q$69</f>
        <v>RäMe</v>
      </c>
      <c r="C62" s="98"/>
      <c r="D62" s="98"/>
      <c r="E62" s="88"/>
      <c r="F62" s="98" t="str">
        <f>Otteluohjelma!$S$69</f>
        <v>BcStory</v>
      </c>
      <c r="G62" s="98"/>
      <c r="H62" s="98"/>
      <c r="I62" s="88"/>
      <c r="J62" s="98" t="str">
        <f>Otteluohjelma!$Q$70</f>
        <v>AllStars</v>
      </c>
      <c r="K62" s="98"/>
      <c r="L62" s="98"/>
      <c r="M62" s="88"/>
      <c r="N62" s="98" t="str">
        <f>Otteluohjelma!$S$70</f>
        <v>GH</v>
      </c>
      <c r="O62" s="98"/>
      <c r="P62" s="98"/>
      <c r="Q62" s="96" t="str">
        <f>$A$62</f>
        <v>15-16</v>
      </c>
      <c r="R62" s="98" t="str">
        <f>Otteluohjelma!$Q$71</f>
        <v>GB</v>
      </c>
      <c r="S62" s="98"/>
      <c r="T62" s="98"/>
      <c r="U62" s="88"/>
      <c r="V62" s="98" t="str">
        <f>Otteluohjelma!$S$71</f>
        <v>Bay</v>
      </c>
      <c r="W62" s="98"/>
      <c r="X62" s="98"/>
      <c r="Y62" s="88"/>
      <c r="Z62" s="98" t="str">
        <f>Otteluohjelma!$Q$72</f>
        <v>Patteri</v>
      </c>
      <c r="AA62" s="98"/>
      <c r="AB62" s="98"/>
      <c r="AC62" s="88"/>
      <c r="AD62" s="98" t="str">
        <f>Otteluohjelma!$S$72</f>
        <v>TPS</v>
      </c>
      <c r="AE62" s="98"/>
      <c r="AF62" s="98"/>
      <c r="AG62" s="96" t="str">
        <f>$A$62</f>
        <v>15-16</v>
      </c>
      <c r="AH62" s="98" t="str">
        <f>Otteluohjelma!$Q$73</f>
        <v>Mistral</v>
      </c>
      <c r="AI62" s="98"/>
      <c r="AJ62" s="98"/>
      <c r="AK62" s="88"/>
      <c r="AL62" s="98" t="str">
        <f>Otteluohjelma!$S$73</f>
        <v>TKK</v>
      </c>
      <c r="AM62" s="98"/>
      <c r="AN62" s="98"/>
      <c r="AO62" s="88"/>
      <c r="AP62" s="98" t="str">
        <f>Otteluohjelma!$Q$74</f>
        <v>WRB</v>
      </c>
      <c r="AQ62" s="98"/>
      <c r="AR62" s="98"/>
      <c r="AS62" s="88"/>
      <c r="AT62" s="98" t="str">
        <f>Otteluohjelma!$S$74</f>
        <v>AllStars</v>
      </c>
      <c r="AU62" s="98"/>
      <c r="AV62" s="98"/>
    </row>
    <row r="63" spans="1:48" s="3" customFormat="1" x14ac:dyDescent="0.25">
      <c r="A63" s="97"/>
      <c r="B63" s="89" t="s">
        <v>3</v>
      </c>
      <c r="C63" s="90" t="s">
        <v>7</v>
      </c>
      <c r="D63" s="90" t="s">
        <v>8</v>
      </c>
      <c r="E63" s="91"/>
      <c r="F63" s="89" t="s">
        <v>3</v>
      </c>
      <c r="G63" s="90" t="s">
        <v>7</v>
      </c>
      <c r="H63" s="90" t="s">
        <v>8</v>
      </c>
      <c r="I63" s="88"/>
      <c r="J63" s="89" t="s">
        <v>3</v>
      </c>
      <c r="K63" s="90" t="s">
        <v>7</v>
      </c>
      <c r="L63" s="90" t="s">
        <v>8</v>
      </c>
      <c r="M63" s="91"/>
      <c r="N63" s="89" t="s">
        <v>3</v>
      </c>
      <c r="O63" s="90" t="s">
        <v>7</v>
      </c>
      <c r="P63" s="90" t="s">
        <v>8</v>
      </c>
      <c r="Q63" s="97"/>
      <c r="R63" s="89" t="s">
        <v>3</v>
      </c>
      <c r="S63" s="90" t="s">
        <v>7</v>
      </c>
      <c r="T63" s="90" t="s">
        <v>8</v>
      </c>
      <c r="U63" s="91"/>
      <c r="V63" s="89" t="s">
        <v>3</v>
      </c>
      <c r="W63" s="90" t="s">
        <v>7</v>
      </c>
      <c r="X63" s="90" t="s">
        <v>8</v>
      </c>
      <c r="Y63" s="88"/>
      <c r="Z63" s="89" t="s">
        <v>3</v>
      </c>
      <c r="AA63" s="90" t="s">
        <v>7</v>
      </c>
      <c r="AB63" s="90" t="s">
        <v>8</v>
      </c>
      <c r="AC63" s="91"/>
      <c r="AD63" s="89" t="s">
        <v>3</v>
      </c>
      <c r="AE63" s="90" t="s">
        <v>7</v>
      </c>
      <c r="AF63" s="90" t="s">
        <v>8</v>
      </c>
      <c r="AG63" s="97"/>
      <c r="AH63" s="89" t="s">
        <v>3</v>
      </c>
      <c r="AI63" s="90" t="s">
        <v>7</v>
      </c>
      <c r="AJ63" s="90" t="s">
        <v>8</v>
      </c>
      <c r="AK63" s="91"/>
      <c r="AL63" s="89" t="s">
        <v>3</v>
      </c>
      <c r="AM63" s="90" t="s">
        <v>7</v>
      </c>
      <c r="AN63" s="90" t="s">
        <v>8</v>
      </c>
      <c r="AO63" s="88"/>
      <c r="AP63" s="89" t="s">
        <v>3</v>
      </c>
      <c r="AQ63" s="90" t="s">
        <v>7</v>
      </c>
      <c r="AR63" s="90" t="s">
        <v>8</v>
      </c>
      <c r="AS63" s="91"/>
      <c r="AT63" s="89" t="s">
        <v>3</v>
      </c>
      <c r="AU63" s="90" t="s">
        <v>7</v>
      </c>
      <c r="AV63" s="90" t="s">
        <v>8</v>
      </c>
    </row>
    <row r="64" spans="1:48" x14ac:dyDescent="0.25">
      <c r="A64" s="97"/>
      <c r="B64" s="82" t="s">
        <v>143</v>
      </c>
      <c r="C64" s="79">
        <v>185</v>
      </c>
      <c r="D64" s="83">
        <f>IF(C64=0,0,IF(C64=G64,1,IF(C64&gt;G64,2,0)))</f>
        <v>2</v>
      </c>
      <c r="F64" s="82" t="s">
        <v>216</v>
      </c>
      <c r="G64" s="79">
        <v>141</v>
      </c>
      <c r="H64" s="83">
        <f>IF(G64=0,0,IF(G64=C64,1,IF(G64&gt;C64,2,0)))</f>
        <v>0</v>
      </c>
      <c r="J64" s="82" t="s">
        <v>200</v>
      </c>
      <c r="K64" s="79">
        <v>196</v>
      </c>
      <c r="L64" s="83">
        <f>IF(K64=0,0,IF(K64=O64,1,IF(K64&gt;O64,2,0)))</f>
        <v>0</v>
      </c>
      <c r="N64" s="82" t="s">
        <v>177</v>
      </c>
      <c r="O64" s="79">
        <v>257</v>
      </c>
      <c r="P64" s="83">
        <f>IF(O64=0,0,IF(O64=K64,1,IF(O64&gt;K64,2,0)))</f>
        <v>2</v>
      </c>
      <c r="Q64" s="97"/>
      <c r="R64" s="82" t="s">
        <v>152</v>
      </c>
      <c r="S64" s="79">
        <v>238</v>
      </c>
      <c r="T64" s="83">
        <f>IF(S64=0,0,IF(S64=W64,1,IF(S64&gt;W64,2,0)))</f>
        <v>2</v>
      </c>
      <c r="V64" s="82" t="s">
        <v>192</v>
      </c>
      <c r="W64" s="79">
        <v>203</v>
      </c>
      <c r="X64" s="83">
        <f>IF(W64=0,0,IF(W64=S64,1,IF(W64&gt;S64,2,0)))</f>
        <v>0</v>
      </c>
      <c r="Z64" s="82" t="s">
        <v>195</v>
      </c>
      <c r="AA64" s="79">
        <v>244</v>
      </c>
      <c r="AB64" s="83">
        <f>IF(AA64=0,0,IF(AA64=AE64,1,IF(AA64&gt;AE64,2,0)))</f>
        <v>2</v>
      </c>
      <c r="AD64" s="82" t="s">
        <v>155</v>
      </c>
      <c r="AE64" s="79">
        <v>186</v>
      </c>
      <c r="AF64" s="83">
        <f>IF(AE64=0,0,IF(AE64=AA64,1,IF(AE64&gt;AA64,2,0)))</f>
        <v>0</v>
      </c>
      <c r="AG64" s="97"/>
      <c r="AH64" s="82" t="s">
        <v>164</v>
      </c>
      <c r="AI64" s="79">
        <v>186</v>
      </c>
      <c r="AJ64" s="83">
        <f>IF(AI64=0,0,IF(AI64=AM64,1,IF(AI64&gt;AM64,2,0)))</f>
        <v>0</v>
      </c>
      <c r="AL64" s="82" t="s">
        <v>171</v>
      </c>
      <c r="AM64" s="79">
        <v>210</v>
      </c>
      <c r="AN64" s="83">
        <f>IF(AM64=0,0,IF(AM64=AI64,1,IF(AM64&gt;AI64,2,0)))</f>
        <v>2</v>
      </c>
      <c r="AP64" s="82" t="s">
        <v>168</v>
      </c>
      <c r="AQ64" s="79">
        <v>168</v>
      </c>
      <c r="AR64" s="83">
        <f>IF(AQ64=0,0,IF(AQ64=AU64,1,IF(AQ64&gt;AU64,2,0)))</f>
        <v>0</v>
      </c>
      <c r="AT64" s="82" t="s">
        <v>199</v>
      </c>
      <c r="AU64" s="79">
        <v>215</v>
      </c>
      <c r="AV64" s="83">
        <f>IF(AU64=0,0,IF(AU64=AQ64,1,IF(AU64&gt;AQ64,2,0)))</f>
        <v>2</v>
      </c>
    </row>
    <row r="65" spans="1:48" x14ac:dyDescent="0.25">
      <c r="A65" s="97"/>
      <c r="B65" s="82" t="s">
        <v>116</v>
      </c>
      <c r="C65" s="79">
        <v>236</v>
      </c>
      <c r="D65" s="83">
        <f>IF(C65=0,0,IF(C65=G65,1,IF(C65&gt;G65,2,0)))</f>
        <v>2</v>
      </c>
      <c r="F65" s="82" t="s">
        <v>185</v>
      </c>
      <c r="G65" s="79">
        <v>222</v>
      </c>
      <c r="H65" s="83">
        <f>IF(G65=0,0,IF(G65=C65,1,IF(G65&gt;C65,2,0)))</f>
        <v>0</v>
      </c>
      <c r="J65" s="82" t="s">
        <v>201</v>
      </c>
      <c r="K65" s="79">
        <v>216</v>
      </c>
      <c r="L65" s="83">
        <f>IF(K65=0,0,IF(K65=O65,1,IF(K65&gt;O65,2,0)))</f>
        <v>2</v>
      </c>
      <c r="N65" s="82" t="s">
        <v>173</v>
      </c>
      <c r="O65" s="79">
        <v>168</v>
      </c>
      <c r="P65" s="83">
        <f>IF(O65=0,0,IF(O65=K65,1,IF(O65&gt;K65,2,0)))</f>
        <v>0</v>
      </c>
      <c r="Q65" s="97"/>
      <c r="R65" s="82" t="s">
        <v>169</v>
      </c>
      <c r="S65" s="79">
        <v>207</v>
      </c>
      <c r="T65" s="83">
        <f>IF(S65=0,0,IF(S65=W65,1,IF(S65&gt;W65,2,0)))</f>
        <v>0</v>
      </c>
      <c r="V65" s="82" t="s">
        <v>162</v>
      </c>
      <c r="W65" s="79">
        <v>222</v>
      </c>
      <c r="X65" s="83">
        <f>IF(W65=0,0,IF(W65=S65,1,IF(W65&gt;S65,2,0)))</f>
        <v>2</v>
      </c>
      <c r="Z65" s="82" t="s">
        <v>138</v>
      </c>
      <c r="AA65" s="79">
        <v>217</v>
      </c>
      <c r="AB65" s="83">
        <f>IF(AA65=0,0,IF(AA65=AE65,1,IF(AA65&gt;AE65,2,0)))</f>
        <v>2</v>
      </c>
      <c r="AD65" s="82" t="s">
        <v>220</v>
      </c>
      <c r="AE65" s="79">
        <v>205</v>
      </c>
      <c r="AF65" s="83">
        <f>IF(AE65=0,0,IF(AE65=AA65,1,IF(AE65&gt;AA65,2,0)))</f>
        <v>0</v>
      </c>
      <c r="AG65" s="97"/>
      <c r="AH65" s="82" t="s">
        <v>160</v>
      </c>
      <c r="AI65" s="79">
        <v>225</v>
      </c>
      <c r="AJ65" s="83">
        <f>IF(AI65=0,0,IF(AI65=AM65,1,IF(AI65&gt;AM65,2,0)))</f>
        <v>0</v>
      </c>
      <c r="AL65" s="82" t="s">
        <v>108</v>
      </c>
      <c r="AM65" s="79">
        <v>251</v>
      </c>
      <c r="AN65" s="83">
        <f>IF(AM65=0,0,IF(AM65=AI65,1,IF(AM65&gt;AI65,2,0)))</f>
        <v>2</v>
      </c>
      <c r="AP65" s="82" t="s">
        <v>207</v>
      </c>
      <c r="AQ65" s="79">
        <v>160</v>
      </c>
      <c r="AR65" s="83">
        <f>IF(AQ65=0,0,IF(AQ65=AU65,1,IF(AQ65&gt;AU65,2,0)))</f>
        <v>0</v>
      </c>
      <c r="AT65" s="82" t="s">
        <v>203</v>
      </c>
      <c r="AU65" s="79">
        <v>174</v>
      </c>
      <c r="AV65" s="83">
        <f>IF(AU65=0,0,IF(AU65=AQ65,1,IF(AU65&gt;AQ65,2,0)))</f>
        <v>2</v>
      </c>
    </row>
    <row r="66" spans="1:48" x14ac:dyDescent="0.25">
      <c r="A66" s="97"/>
      <c r="B66" s="82" t="s">
        <v>157</v>
      </c>
      <c r="C66" s="79">
        <v>182</v>
      </c>
      <c r="D66" s="83">
        <f>IF(C66=0,0,IF(C66=G66,1,IF(C66&gt;G66,2,0)))</f>
        <v>0</v>
      </c>
      <c r="F66" s="82" t="s">
        <v>187</v>
      </c>
      <c r="G66" s="79">
        <v>246</v>
      </c>
      <c r="H66" s="83">
        <f>IF(G66=0,0,IF(G66=C66,1,IF(G66&gt;C66,2,0)))</f>
        <v>2</v>
      </c>
      <c r="J66" s="82" t="s">
        <v>218</v>
      </c>
      <c r="K66" s="79">
        <v>214</v>
      </c>
      <c r="L66" s="83">
        <f>IF(K66=0,0,IF(K66=O66,1,IF(K66&gt;O66,2,0)))</f>
        <v>0</v>
      </c>
      <c r="N66" s="82" t="s">
        <v>215</v>
      </c>
      <c r="O66" s="79">
        <v>227</v>
      </c>
      <c r="P66" s="83">
        <f>IF(O66=0,0,IF(O66=K66,1,IF(O66&gt;K66,2,0)))</f>
        <v>2</v>
      </c>
      <c r="Q66" s="97"/>
      <c r="R66" s="82" t="s">
        <v>112</v>
      </c>
      <c r="S66" s="79">
        <v>151</v>
      </c>
      <c r="T66" s="83">
        <f>IF(S66=0,0,IF(S66=W66,1,IF(S66&gt;W66,2,0)))</f>
        <v>0</v>
      </c>
      <c r="V66" s="82" t="s">
        <v>219</v>
      </c>
      <c r="W66" s="79">
        <v>204</v>
      </c>
      <c r="X66" s="83">
        <f>IF(W66=0,0,IF(W66=S66,1,IF(W66&gt;S66,2,0)))</f>
        <v>2</v>
      </c>
      <c r="Z66" s="82" t="s">
        <v>197</v>
      </c>
      <c r="AA66" s="79">
        <v>172</v>
      </c>
      <c r="AB66" s="83">
        <f>IF(AA66=0,0,IF(AA66=AE66,1,IF(AA66&gt;AE66,2,0)))</f>
        <v>0</v>
      </c>
      <c r="AD66" s="82" t="s">
        <v>145</v>
      </c>
      <c r="AE66" s="79">
        <v>210</v>
      </c>
      <c r="AF66" s="83">
        <f>IF(AE66=0,0,IF(AE66=AA66,1,IF(AE66&gt;AA66,2,0)))</f>
        <v>2</v>
      </c>
      <c r="AG66" s="97"/>
      <c r="AH66" s="82" t="s">
        <v>167</v>
      </c>
      <c r="AI66" s="79">
        <v>215</v>
      </c>
      <c r="AJ66" s="83">
        <f>IF(AI66=0,0,IF(AI66=AM66,1,IF(AI66&gt;AM66,2,0)))</f>
        <v>2</v>
      </c>
      <c r="AL66" s="82" t="s">
        <v>217</v>
      </c>
      <c r="AM66" s="79">
        <v>204</v>
      </c>
      <c r="AN66" s="83">
        <f>IF(AM66=0,0,IF(AM66=AI66,1,IF(AM66&gt;AI66,2,0)))</f>
        <v>0</v>
      </c>
      <c r="AP66" s="82" t="s">
        <v>176</v>
      </c>
      <c r="AQ66" s="79">
        <v>177</v>
      </c>
      <c r="AR66" s="83">
        <f>IF(AQ66=0,0,IF(AQ66=AU66,1,IF(AQ66&gt;AU66,2,0)))</f>
        <v>0</v>
      </c>
      <c r="AT66" s="82" t="s">
        <v>218</v>
      </c>
      <c r="AU66" s="79">
        <v>223</v>
      </c>
      <c r="AV66" s="83">
        <f>IF(AU66=0,0,IF(AU66=AQ66,1,IF(AU66&gt;AQ66,2,0)))</f>
        <v>2</v>
      </c>
    </row>
    <row r="67" spans="1:48" x14ac:dyDescent="0.25">
      <c r="A67" s="97"/>
      <c r="B67" s="35" t="s">
        <v>210</v>
      </c>
      <c r="C67" s="34">
        <v>191</v>
      </c>
      <c r="D67" s="80">
        <f t="shared" ref="D67:D68" si="0">IF(C67=0,0,IF(C67=G67,1,IF(C67&gt;G67,2,0)))</f>
        <v>2</v>
      </c>
      <c r="E67" s="81"/>
      <c r="F67" s="35" t="s">
        <v>146</v>
      </c>
      <c r="G67" s="34">
        <v>188</v>
      </c>
      <c r="H67" s="80">
        <f t="shared" ref="H67:H68" si="1">IF(G67=0,0,IF(G67=C67,1,IF(G67&gt;C67,2,0)))</f>
        <v>0</v>
      </c>
      <c r="I67" s="81"/>
      <c r="J67" s="35" t="s">
        <v>203</v>
      </c>
      <c r="K67" s="34">
        <v>212</v>
      </c>
      <c r="L67" s="80">
        <f t="shared" ref="L67:L68" si="2">IF(K67=0,0,IF(K67=O67,1,IF(K67&gt;O67,2,0)))</f>
        <v>2</v>
      </c>
      <c r="M67" s="81"/>
      <c r="N67" s="35" t="s">
        <v>151</v>
      </c>
      <c r="O67" s="34">
        <v>186</v>
      </c>
      <c r="P67" s="80">
        <f t="shared" ref="P67:P68" si="3">IF(O67=0,0,IF(O67=K67,1,IF(O67&gt;K67,2,0)))</f>
        <v>0</v>
      </c>
      <c r="Q67" s="97"/>
      <c r="R67" s="35" t="s">
        <v>120</v>
      </c>
      <c r="S67" s="34">
        <v>221</v>
      </c>
      <c r="T67" s="80">
        <f t="shared" ref="T67:T68" si="4">IF(S67=0,0,IF(S67=W67,1,IF(S67&gt;W67,2,0)))</f>
        <v>2</v>
      </c>
      <c r="U67" s="81"/>
      <c r="V67" s="35" t="s">
        <v>118</v>
      </c>
      <c r="W67" s="34">
        <v>182</v>
      </c>
      <c r="X67" s="80">
        <f t="shared" ref="X67:X68" si="5">IF(W67=0,0,IF(W67=S67,1,IF(W67&gt;S67,2,0)))</f>
        <v>0</v>
      </c>
      <c r="Y67" s="81"/>
      <c r="Z67" s="35" t="s">
        <v>115</v>
      </c>
      <c r="AA67" s="34">
        <v>193</v>
      </c>
      <c r="AB67" s="80">
        <f t="shared" ref="AB67:AB68" si="6">IF(AA67=0,0,IF(AA67=AE67,1,IF(AA67&gt;AE67,2,0)))</f>
        <v>0</v>
      </c>
      <c r="AC67" s="81"/>
      <c r="AD67" s="35" t="s">
        <v>150</v>
      </c>
      <c r="AE67" s="34">
        <v>241</v>
      </c>
      <c r="AF67" s="80">
        <f t="shared" ref="AF67:AF68" si="7">IF(AE67=0,0,IF(AE67=AA67,1,IF(AE67&gt;AA67,2,0)))</f>
        <v>2</v>
      </c>
      <c r="AG67" s="97"/>
      <c r="AH67" s="35" t="s">
        <v>165</v>
      </c>
      <c r="AI67" s="34">
        <v>217</v>
      </c>
      <c r="AJ67" s="80">
        <f t="shared" ref="AJ67:AJ68" si="8">IF(AI67=0,0,IF(AI67=AM67,1,IF(AI67&gt;AM67,2,0)))</f>
        <v>2</v>
      </c>
      <c r="AK67" s="81"/>
      <c r="AL67" s="35" t="s">
        <v>132</v>
      </c>
      <c r="AM67" s="34">
        <v>211</v>
      </c>
      <c r="AN67" s="80">
        <f t="shared" ref="AN67:AN68" si="9">IF(AM67=0,0,IF(AM67=AI67,1,IF(AM67&gt;AI67,2,0)))</f>
        <v>0</v>
      </c>
      <c r="AO67" s="81"/>
      <c r="AP67" s="35" t="s">
        <v>208</v>
      </c>
      <c r="AQ67" s="34">
        <v>223</v>
      </c>
      <c r="AR67" s="80">
        <f t="shared" ref="AR67:AR68" si="10">IF(AQ67=0,0,IF(AQ67=AU67,1,IF(AQ67&gt;AU67,2,0)))</f>
        <v>2</v>
      </c>
      <c r="AS67" s="81"/>
      <c r="AT67" s="35" t="s">
        <v>201</v>
      </c>
      <c r="AU67" s="34">
        <v>215</v>
      </c>
      <c r="AV67" s="80">
        <f t="shared" ref="AV67:AV68" si="11">IF(AU67=0,0,IF(AU67=AQ67,1,IF(AU67&gt;AQ67,2,0)))</f>
        <v>0</v>
      </c>
    </row>
    <row r="68" spans="1:48" x14ac:dyDescent="0.25">
      <c r="A68" s="97"/>
      <c r="B68" s="35" t="s">
        <v>153</v>
      </c>
      <c r="C68" s="34">
        <v>193</v>
      </c>
      <c r="D68" s="80">
        <f t="shared" si="0"/>
        <v>0</v>
      </c>
      <c r="E68" s="81"/>
      <c r="F68" s="35" t="s">
        <v>186</v>
      </c>
      <c r="G68" s="34">
        <v>196</v>
      </c>
      <c r="H68" s="80">
        <f t="shared" si="1"/>
        <v>2</v>
      </c>
      <c r="I68" s="81"/>
      <c r="J68" s="35" t="s">
        <v>198</v>
      </c>
      <c r="K68" s="34">
        <v>191</v>
      </c>
      <c r="L68" s="80">
        <f t="shared" si="2"/>
        <v>0</v>
      </c>
      <c r="M68" s="81"/>
      <c r="N68" s="35" t="s">
        <v>163</v>
      </c>
      <c r="O68" s="34">
        <v>199</v>
      </c>
      <c r="P68" s="80">
        <f t="shared" si="3"/>
        <v>2</v>
      </c>
      <c r="Q68" s="97"/>
      <c r="R68" s="35" t="s">
        <v>129</v>
      </c>
      <c r="S68" s="34">
        <v>245</v>
      </c>
      <c r="T68" s="80">
        <f t="shared" si="4"/>
        <v>2</v>
      </c>
      <c r="U68" s="81"/>
      <c r="V68" s="35" t="s">
        <v>111</v>
      </c>
      <c r="W68" s="34">
        <v>220</v>
      </c>
      <c r="X68" s="80">
        <f t="shared" si="5"/>
        <v>0</v>
      </c>
      <c r="Y68" s="81"/>
      <c r="Z68" s="35" t="s">
        <v>149</v>
      </c>
      <c r="AA68" s="34">
        <v>231</v>
      </c>
      <c r="AB68" s="80">
        <f t="shared" si="6"/>
        <v>0</v>
      </c>
      <c r="AC68" s="81"/>
      <c r="AD68" s="35" t="s">
        <v>133</v>
      </c>
      <c r="AE68" s="34">
        <v>257</v>
      </c>
      <c r="AF68" s="80">
        <f t="shared" si="7"/>
        <v>2</v>
      </c>
      <c r="AG68" s="97"/>
      <c r="AH68" s="35" t="s">
        <v>161</v>
      </c>
      <c r="AI68" s="34">
        <v>246</v>
      </c>
      <c r="AJ68" s="80">
        <f t="shared" si="8"/>
        <v>2</v>
      </c>
      <c r="AK68" s="81"/>
      <c r="AL68" s="35" t="s">
        <v>123</v>
      </c>
      <c r="AM68" s="34">
        <v>235</v>
      </c>
      <c r="AN68" s="80">
        <f t="shared" si="9"/>
        <v>0</v>
      </c>
      <c r="AO68" s="81"/>
      <c r="AP68" s="35" t="s">
        <v>119</v>
      </c>
      <c r="AQ68" s="34">
        <v>247</v>
      </c>
      <c r="AR68" s="80">
        <f t="shared" si="10"/>
        <v>2</v>
      </c>
      <c r="AS68" s="81"/>
      <c r="AT68" s="35" t="s">
        <v>198</v>
      </c>
      <c r="AU68" s="34">
        <v>222</v>
      </c>
      <c r="AV68" s="80">
        <f t="shared" si="11"/>
        <v>0</v>
      </c>
    </row>
    <row r="69" spans="1:48" ht="18.75" x14ac:dyDescent="0.3">
      <c r="A69" s="97"/>
      <c r="B69" s="46" t="s">
        <v>35</v>
      </c>
      <c r="C69" s="47">
        <f>SUM(C64:C68)</f>
        <v>987</v>
      </c>
      <c r="D69" s="47">
        <f>IF(C69=0,0,IF(C69=G69,5,IF(C69&gt;G69,10,0)))</f>
        <v>0</v>
      </c>
      <c r="E69" s="48"/>
      <c r="F69" s="46" t="s">
        <v>35</v>
      </c>
      <c r="G69" s="47">
        <f>SUM(G64:G68)</f>
        <v>993</v>
      </c>
      <c r="H69" s="47">
        <f>IF(G69=0,0,IF(G69=C69,5,IF(G69&gt;C69,10,0)))</f>
        <v>10</v>
      </c>
      <c r="I69" s="48"/>
      <c r="J69" s="46" t="s">
        <v>35</v>
      </c>
      <c r="K69" s="47">
        <f>SUM(K64:K68)</f>
        <v>1029</v>
      </c>
      <c r="L69" s="47">
        <f>IF(K69=0,0,IF(K69=O69,5,IF(K69&gt;O69,10,0)))</f>
        <v>0</v>
      </c>
      <c r="M69" s="48"/>
      <c r="N69" s="46" t="s">
        <v>35</v>
      </c>
      <c r="O69" s="47">
        <f>SUM(O64:O68)</f>
        <v>1037</v>
      </c>
      <c r="P69" s="47">
        <f>IF(O69=0,0,IF(O69=K69,5,IF(O69&gt;K69,10,0)))</f>
        <v>10</v>
      </c>
      <c r="Q69" s="97"/>
      <c r="R69" s="46" t="s">
        <v>35</v>
      </c>
      <c r="S69" s="47">
        <f>SUM(S64:S68)</f>
        <v>1062</v>
      </c>
      <c r="T69" s="47">
        <f>IF(S69=0,0,IF(S69=W69,5,IF(S69&gt;W69,10,0)))</f>
        <v>10</v>
      </c>
      <c r="U69" s="48"/>
      <c r="V69" s="46" t="s">
        <v>35</v>
      </c>
      <c r="W69" s="47">
        <f>SUM(W64:W68)</f>
        <v>1031</v>
      </c>
      <c r="X69" s="47">
        <f>IF(W69=0,0,IF(W69=S69,5,IF(W69&gt;S69,10,0)))</f>
        <v>0</v>
      </c>
      <c r="Y69" s="48"/>
      <c r="Z69" s="46" t="s">
        <v>35</v>
      </c>
      <c r="AA69" s="47">
        <f>SUM(AA64:AA68)</f>
        <v>1057</v>
      </c>
      <c r="AB69" s="47">
        <f>IF(AA69=0,0,IF(AA69=AE69,5,IF(AA69&gt;AE69,10,0)))</f>
        <v>0</v>
      </c>
      <c r="AC69" s="48"/>
      <c r="AD69" s="46" t="s">
        <v>35</v>
      </c>
      <c r="AE69" s="47">
        <f>SUM(AE64:AE68)</f>
        <v>1099</v>
      </c>
      <c r="AF69" s="47">
        <f>IF(AE69=0,0,IF(AE69=AA69,5,IF(AE69&gt;AA69,10,0)))</f>
        <v>10</v>
      </c>
      <c r="AG69" s="97"/>
      <c r="AH69" s="46" t="s">
        <v>35</v>
      </c>
      <c r="AI69" s="47">
        <f>SUM(AI64:AI68)</f>
        <v>1089</v>
      </c>
      <c r="AJ69" s="47">
        <f>IF(AI69=0,0,IF(AI69=AM69,5,IF(AI69&gt;AM69,10,0)))</f>
        <v>0</v>
      </c>
      <c r="AK69" s="48"/>
      <c r="AL69" s="46" t="s">
        <v>35</v>
      </c>
      <c r="AM69" s="47">
        <f>SUM(AM64:AM68)</f>
        <v>1111</v>
      </c>
      <c r="AN69" s="47">
        <f>IF(AM69=0,0,IF(AM69=AI69,5,IF(AM69&gt;AI69,10,0)))</f>
        <v>10</v>
      </c>
      <c r="AO69" s="48"/>
      <c r="AP69" s="46" t="s">
        <v>35</v>
      </c>
      <c r="AQ69" s="47">
        <f>SUM(AQ64:AQ68)</f>
        <v>975</v>
      </c>
      <c r="AR69" s="47">
        <f>IF(AQ69=0,0,IF(AQ69=AU69,5,IF(AQ69&gt;AU69,10,0)))</f>
        <v>0</v>
      </c>
      <c r="AS69" s="48"/>
      <c r="AT69" s="46" t="s">
        <v>35</v>
      </c>
      <c r="AU69" s="47">
        <f>SUM(AU64:AU68)</f>
        <v>1049</v>
      </c>
      <c r="AV69" s="47">
        <f>IF(AU69=0,0,IF(AU69=AQ69,5,IF(AU69&gt;AQ69,10,0)))</f>
        <v>10</v>
      </c>
    </row>
    <row r="70" spans="1:48" ht="18.75" x14ac:dyDescent="0.3">
      <c r="A70" s="97"/>
      <c r="B70" s="46" t="s">
        <v>6</v>
      </c>
      <c r="C70" s="47"/>
      <c r="D70" s="49">
        <f>SUM(D64:D69)</f>
        <v>6</v>
      </c>
      <c r="E70" s="48"/>
      <c r="F70" s="46" t="s">
        <v>6</v>
      </c>
      <c r="G70" s="47"/>
      <c r="H70" s="49">
        <f>SUM(H64:H69)</f>
        <v>14</v>
      </c>
      <c r="I70" s="48"/>
      <c r="J70" s="46" t="s">
        <v>6</v>
      </c>
      <c r="K70" s="47"/>
      <c r="L70" s="49">
        <f>SUM(L64:L69)</f>
        <v>4</v>
      </c>
      <c r="M70" s="48"/>
      <c r="N70" s="46" t="s">
        <v>6</v>
      </c>
      <c r="O70" s="47"/>
      <c r="P70" s="49">
        <f>SUM(P64:P69)</f>
        <v>16</v>
      </c>
      <c r="Q70" s="97"/>
      <c r="R70" s="46" t="s">
        <v>6</v>
      </c>
      <c r="S70" s="47"/>
      <c r="T70" s="49">
        <f>SUM(T64:T69)</f>
        <v>16</v>
      </c>
      <c r="U70" s="48"/>
      <c r="V70" s="46" t="s">
        <v>6</v>
      </c>
      <c r="W70" s="47"/>
      <c r="X70" s="49">
        <f>SUM(X64:X69)</f>
        <v>4</v>
      </c>
      <c r="Y70" s="48"/>
      <c r="Z70" s="46" t="s">
        <v>6</v>
      </c>
      <c r="AA70" s="47"/>
      <c r="AB70" s="49">
        <f>SUM(AB64:AB69)</f>
        <v>4</v>
      </c>
      <c r="AC70" s="48"/>
      <c r="AD70" s="46" t="s">
        <v>6</v>
      </c>
      <c r="AE70" s="47"/>
      <c r="AF70" s="49">
        <f>SUM(AF64:AF69)</f>
        <v>16</v>
      </c>
      <c r="AG70" s="97"/>
      <c r="AH70" s="46" t="s">
        <v>6</v>
      </c>
      <c r="AI70" s="47"/>
      <c r="AJ70" s="49">
        <f>SUM(AJ64:AJ69)</f>
        <v>6</v>
      </c>
      <c r="AK70" s="48"/>
      <c r="AL70" s="46" t="s">
        <v>6</v>
      </c>
      <c r="AM70" s="47"/>
      <c r="AN70" s="49">
        <f>SUM(AN64:AN69)</f>
        <v>14</v>
      </c>
      <c r="AO70" s="48"/>
      <c r="AP70" s="46" t="s">
        <v>6</v>
      </c>
      <c r="AQ70" s="47"/>
      <c r="AR70" s="49">
        <f>SUM(AR64:AR69)</f>
        <v>4</v>
      </c>
      <c r="AS70" s="48"/>
      <c r="AT70" s="46" t="s">
        <v>6</v>
      </c>
      <c r="AU70" s="47"/>
      <c r="AV70" s="49">
        <f>SUM(AV64:AV69)</f>
        <v>16</v>
      </c>
    </row>
  </sheetData>
  <sheetProtection sheet="1" selectLockedCells="1"/>
  <mergeCells count="96">
    <mergeCell ref="AG62:AG70"/>
    <mergeCell ref="AH62:AJ62"/>
    <mergeCell ref="AL62:AN62"/>
    <mergeCell ref="AP62:AR62"/>
    <mergeCell ref="AT62:AV62"/>
    <mergeCell ref="Q62:Q70"/>
    <mergeCell ref="R62:T62"/>
    <mergeCell ref="V62:X62"/>
    <mergeCell ref="Z62:AB62"/>
    <mergeCell ref="AD62:AF62"/>
    <mergeCell ref="A62:A70"/>
    <mergeCell ref="B62:D62"/>
    <mergeCell ref="F62:H62"/>
    <mergeCell ref="J62:L62"/>
    <mergeCell ref="N62:P62"/>
    <mergeCell ref="AG51:AG59"/>
    <mergeCell ref="AH51:AJ51"/>
    <mergeCell ref="AL51:AN51"/>
    <mergeCell ref="AP51:AR51"/>
    <mergeCell ref="AT51:AV51"/>
    <mergeCell ref="Q51:Q59"/>
    <mergeCell ref="R51:T51"/>
    <mergeCell ref="V51:X51"/>
    <mergeCell ref="Z51:AB51"/>
    <mergeCell ref="AD51:AF51"/>
    <mergeCell ref="A51:A59"/>
    <mergeCell ref="B51:D51"/>
    <mergeCell ref="F51:H51"/>
    <mergeCell ref="J51:L51"/>
    <mergeCell ref="N51:P51"/>
    <mergeCell ref="AT40:AV40"/>
    <mergeCell ref="A40:A48"/>
    <mergeCell ref="B40:D40"/>
    <mergeCell ref="F40:H40"/>
    <mergeCell ref="J40:L40"/>
    <mergeCell ref="N40:P40"/>
    <mergeCell ref="Q40:Q48"/>
    <mergeCell ref="R40:T40"/>
    <mergeCell ref="V40:X40"/>
    <mergeCell ref="Z40:AB40"/>
    <mergeCell ref="AD40:AF40"/>
    <mergeCell ref="AG40:AG48"/>
    <mergeCell ref="AH40:AJ40"/>
    <mergeCell ref="AL40:AN40"/>
    <mergeCell ref="AP40:AR40"/>
    <mergeCell ref="AH29:AJ29"/>
    <mergeCell ref="AL29:AN29"/>
    <mergeCell ref="AP29:AR29"/>
    <mergeCell ref="AT29:AV29"/>
    <mergeCell ref="Q29:Q37"/>
    <mergeCell ref="R29:T29"/>
    <mergeCell ref="V29:X29"/>
    <mergeCell ref="Z29:AB29"/>
    <mergeCell ref="AD29:AF29"/>
    <mergeCell ref="A29:A37"/>
    <mergeCell ref="B29:D29"/>
    <mergeCell ref="F29:H29"/>
    <mergeCell ref="J29:L29"/>
    <mergeCell ref="N29:P29"/>
    <mergeCell ref="AL18:AN18"/>
    <mergeCell ref="AG29:AG37"/>
    <mergeCell ref="AP18:AR18"/>
    <mergeCell ref="AT18:AV18"/>
    <mergeCell ref="A18:A26"/>
    <mergeCell ref="B18:D18"/>
    <mergeCell ref="F18:H18"/>
    <mergeCell ref="J18:L18"/>
    <mergeCell ref="N18:P18"/>
    <mergeCell ref="Q18:Q26"/>
    <mergeCell ref="R18:T18"/>
    <mergeCell ref="V18:X18"/>
    <mergeCell ref="Z18:AB18"/>
    <mergeCell ref="AD18:AF18"/>
    <mergeCell ref="AG18:AG26"/>
    <mergeCell ref="AH18:AJ18"/>
    <mergeCell ref="AT7:AV7"/>
    <mergeCell ref="A7:A15"/>
    <mergeCell ref="B7:D7"/>
    <mergeCell ref="F7:H7"/>
    <mergeCell ref="J7:L7"/>
    <mergeCell ref="N7:P7"/>
    <mergeCell ref="Q7:Q15"/>
    <mergeCell ref="R7:T7"/>
    <mergeCell ref="V7:X7"/>
    <mergeCell ref="Z7:AB7"/>
    <mergeCell ref="AD7:AF7"/>
    <mergeCell ref="AG7:AG15"/>
    <mergeCell ref="AH7:AJ7"/>
    <mergeCell ref="AL7:AN7"/>
    <mergeCell ref="AP7:AR7"/>
    <mergeCell ref="AP5:AV5"/>
    <mergeCell ref="B5:H5"/>
    <mergeCell ref="J5:P5"/>
    <mergeCell ref="R5:X5"/>
    <mergeCell ref="Z5:AF5"/>
    <mergeCell ref="AH5:AN5"/>
  </mergeCells>
  <dataValidations count="7">
    <dataValidation type="list" allowBlank="1" showInputMessage="1" showErrorMessage="1" sqref="AH68 AL68 B68 F68 AP68 AT68 J68 N68 R68 V68 Z68 AD68" xr:uid="{00000000-0002-0000-0700-000000000000}">
      <formula1>INDIRECT(B62)</formula1>
    </dataValidation>
    <dataValidation type="list" allowBlank="1" showInputMessage="1" showErrorMessage="1" sqref="AH67 AL67 B67 F67 AP67 AT67 J67 N67 R67 V67 Z67 AD67" xr:uid="{00000000-0002-0000-0700-000004000000}">
      <formula1>INDIRECT(B62)</formula1>
    </dataValidation>
    <dataValidation type="list" allowBlank="1" showInputMessage="1" showErrorMessage="1" sqref="B12 F12 J12 N12 B23 F23 J23 N23 B34 F34 J34 N34 B45 F45 J45 N45 B56 F56 J56 N56 R12 V12 Z12 AD12 R23 V23 Z23 AD23 R34 V34 Z34 AD34 R45 V45 Z45 AD45 R56 V56 Z56 AD56 AH12 AL12 AP12 AT12 AH23 AL23 AP23 AT23 AH34 AL34 AP34 AT34 AH45 AL45 AP45 AT45 AH56 AL56 AP56 AT56" xr:uid="{516751FB-27E9-4431-8703-85E2E0F8ABFD}">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P11 AT11 AH22 AL22 AP22 AT22 AH33 AL33 AP33 AT33 AH44 AL44 AP44 AT44 AH55 AL55 AP55 AT55 AH66 AL66 AP66 AT66" xr:uid="{362DAE4F-F457-48BE-B364-D5DD36E4C76F}">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P10 AT10 AH21 AL21 AP21 AT21 AH32 AL32 AP32 AT32 AH43 AL43 AP43 AT43 AH54 AL54 AP54 AT54 AH65 AL65 AP65 AT65" xr:uid="{24D92E75-8552-4C45-9C49-E7A1DBAF62FB}">
      <formula1>INDIRECT(B7)</formula1>
      <formula2>0</formula2>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P9 AT9 AH20 AL20 AP20 AT20 AH31 AL31 AP31 AT31 AH42 AL42 AP42 AT42 AH53 AL53 AP53 AT53 AH64 AL64 AP64 AT64" xr:uid="{0CEF6FB9-DA4E-4210-A240-062B9D89B14B}">
      <formula1>INDIRECT(B7)</formula1>
      <formula2>0</formula2>
    </dataValidation>
    <dataValidation type="list" allowBlank="1" showInputMessage="1" showErrorMessage="1" sqref="B13 F13 J13 N13 B24 F24 J24 N24 B35 F35 J35 N35 B46 F46 J46 N46 B57 F57 J57 N57 R13 V13 Z13 AD13 R24 V24 Z24 AD24 R35 V35 Z35 AD35 R46 V46 Z46 AD46 R57 V57 Z57 AD57 AH13 AL13 AP13 AT13 AH24 AL24 AP24 AT24 AH35 AL35 AP35 AT35 AH46 AL46 AP46 AT46 AH57 AL57 AP57 AT57" xr:uid="{9DDD7ED0-650E-4C0B-8C49-0637FE3EBA8C}">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Q68"/>
  <sheetViews>
    <sheetView topLeftCell="A22"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2021 - 2022</v>
      </c>
    </row>
    <row r="2" spans="1:8" x14ac:dyDescent="0.25">
      <c r="E2" s="2"/>
    </row>
    <row r="3" spans="1:8" x14ac:dyDescent="0.25">
      <c r="A3" s="1" t="s">
        <v>31</v>
      </c>
      <c r="E3" s="27">
        <f>Otteluohjelma!$D$66</f>
        <v>44541</v>
      </c>
      <c r="H3" s="1" t="str">
        <f>Otteluohjelma!$G$66</f>
        <v>Tixi Bowling</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72" t="s">
        <v>72</v>
      </c>
      <c r="C6" s="71">
        <v>17</v>
      </c>
      <c r="D6" s="71">
        <v>243</v>
      </c>
      <c r="E6" s="71">
        <v>17898</v>
      </c>
      <c r="F6" s="75">
        <v>1052.8235294117646</v>
      </c>
      <c r="G6" s="71">
        <v>243017.89799999999</v>
      </c>
      <c r="H6"/>
    </row>
    <row r="7" spans="1:8" x14ac:dyDescent="0.25">
      <c r="A7" s="72" t="s">
        <v>14</v>
      </c>
      <c r="B7" s="72" t="s">
        <v>58</v>
      </c>
      <c r="C7" s="71">
        <v>17</v>
      </c>
      <c r="D7" s="71">
        <v>217</v>
      </c>
      <c r="E7" s="71">
        <v>17358</v>
      </c>
      <c r="F7" s="75">
        <v>1021.0588235294117</v>
      </c>
      <c r="G7" s="71">
        <v>217017.35800000001</v>
      </c>
      <c r="H7"/>
    </row>
    <row r="8" spans="1:8" ht="15.75" thickBot="1" x14ac:dyDescent="0.3">
      <c r="A8" s="25" t="s">
        <v>15</v>
      </c>
      <c r="B8" s="25" t="s">
        <v>56</v>
      </c>
      <c r="C8" s="73">
        <v>17</v>
      </c>
      <c r="D8" s="73">
        <v>206</v>
      </c>
      <c r="E8" s="73">
        <v>17152</v>
      </c>
      <c r="F8" s="28">
        <v>1008.9411764705883</v>
      </c>
      <c r="G8" s="73">
        <v>206017.152</v>
      </c>
      <c r="H8"/>
    </row>
    <row r="9" spans="1:8" x14ac:dyDescent="0.25">
      <c r="A9" s="31" t="s">
        <v>16</v>
      </c>
      <c r="B9" s="31" t="s">
        <v>57</v>
      </c>
      <c r="C9" s="77">
        <v>17</v>
      </c>
      <c r="D9" s="77">
        <v>188</v>
      </c>
      <c r="E9" s="77">
        <v>16990</v>
      </c>
      <c r="F9" s="32">
        <v>999.41176470588232</v>
      </c>
      <c r="G9" s="77">
        <v>188016.99</v>
      </c>
      <c r="H9"/>
    </row>
    <row r="10" spans="1:8" x14ac:dyDescent="0.25">
      <c r="A10" s="72" t="s">
        <v>17</v>
      </c>
      <c r="B10" s="72" t="s">
        <v>181</v>
      </c>
      <c r="C10" s="71">
        <v>17</v>
      </c>
      <c r="D10" s="71">
        <v>187</v>
      </c>
      <c r="E10" s="71">
        <v>16778</v>
      </c>
      <c r="F10" s="75">
        <v>986.94117647058829</v>
      </c>
      <c r="G10" s="71">
        <v>187016.77799999999</v>
      </c>
      <c r="H10"/>
    </row>
    <row r="11" spans="1:8" x14ac:dyDescent="0.25">
      <c r="A11" s="72" t="s">
        <v>18</v>
      </c>
      <c r="B11" s="72" t="s">
        <v>73</v>
      </c>
      <c r="C11" s="71">
        <v>17</v>
      </c>
      <c r="D11" s="71">
        <v>186</v>
      </c>
      <c r="E11" s="71">
        <v>17051</v>
      </c>
      <c r="F11" s="75">
        <v>1003</v>
      </c>
      <c r="G11" s="71">
        <v>186017.05100000001</v>
      </c>
      <c r="H11"/>
    </row>
    <row r="12" spans="1:8" x14ac:dyDescent="0.25">
      <c r="A12" s="72" t="s">
        <v>19</v>
      </c>
      <c r="B12" s="72" t="s">
        <v>103</v>
      </c>
      <c r="C12" s="71">
        <v>17</v>
      </c>
      <c r="D12" s="71">
        <v>170</v>
      </c>
      <c r="E12" s="71">
        <v>16591</v>
      </c>
      <c r="F12" s="75">
        <v>975.94117647058829</v>
      </c>
      <c r="G12" s="71">
        <v>170016.59099999999</v>
      </c>
      <c r="H12"/>
    </row>
    <row r="13" spans="1:8" x14ac:dyDescent="0.25">
      <c r="A13" s="72" t="s">
        <v>20</v>
      </c>
      <c r="B13" s="72" t="s">
        <v>182</v>
      </c>
      <c r="C13" s="71">
        <v>17</v>
      </c>
      <c r="D13" s="71">
        <v>166</v>
      </c>
      <c r="E13" s="71">
        <v>16631</v>
      </c>
      <c r="F13" s="75">
        <v>978.29411764705878</v>
      </c>
      <c r="G13" s="71">
        <v>166016.63099999999</v>
      </c>
      <c r="H13"/>
    </row>
    <row r="14" spans="1:8" x14ac:dyDescent="0.25">
      <c r="A14" s="72" t="s">
        <v>76</v>
      </c>
      <c r="B14" s="72" t="s">
        <v>75</v>
      </c>
      <c r="C14" s="71">
        <v>17</v>
      </c>
      <c r="D14" s="71">
        <v>148</v>
      </c>
      <c r="E14" s="71">
        <v>16915</v>
      </c>
      <c r="F14" s="75">
        <v>995</v>
      </c>
      <c r="G14" s="71">
        <v>148016.91500000001</v>
      </c>
      <c r="H14"/>
    </row>
    <row r="15" spans="1:8" ht="15.75" thickBot="1" x14ac:dyDescent="0.3">
      <c r="A15" s="29" t="s">
        <v>77</v>
      </c>
      <c r="B15" s="29" t="s">
        <v>74</v>
      </c>
      <c r="C15" s="74">
        <v>17</v>
      </c>
      <c r="D15" s="74">
        <v>127</v>
      </c>
      <c r="E15" s="74">
        <v>15917</v>
      </c>
      <c r="F15" s="30">
        <v>936.29411764705878</v>
      </c>
      <c r="G15" s="74">
        <v>127015.917</v>
      </c>
      <c r="H15"/>
    </row>
    <row r="16" spans="1:8" ht="15.75" thickBot="1" x14ac:dyDescent="0.3">
      <c r="A16" s="25" t="s">
        <v>78</v>
      </c>
      <c r="B16" s="25" t="s">
        <v>71</v>
      </c>
      <c r="C16" s="73">
        <v>17</v>
      </c>
      <c r="D16" s="73">
        <v>110</v>
      </c>
      <c r="E16" s="73">
        <v>15806</v>
      </c>
      <c r="F16" s="28">
        <v>929.76470588235293</v>
      </c>
      <c r="G16" s="73">
        <v>110015.806</v>
      </c>
      <c r="H16"/>
    </row>
    <row r="17" spans="1:8" x14ac:dyDescent="0.25">
      <c r="A17" s="31" t="s">
        <v>79</v>
      </c>
      <c r="B17" s="31" t="s">
        <v>158</v>
      </c>
      <c r="C17" s="77">
        <v>17</v>
      </c>
      <c r="D17" s="77">
        <v>92</v>
      </c>
      <c r="E17" s="77">
        <v>16565</v>
      </c>
      <c r="F17" s="32">
        <v>974.41176470588232</v>
      </c>
      <c r="G17" s="77">
        <v>92016.565000000002</v>
      </c>
      <c r="H17"/>
    </row>
    <row r="18" spans="1:8" x14ac:dyDescent="0.25">
      <c r="A18" s="33"/>
      <c r="B18" s="16" t="s">
        <v>23</v>
      </c>
      <c r="C18" s="70">
        <v>204</v>
      </c>
      <c r="D18" s="70">
        <v>2040</v>
      </c>
      <c r="E18" s="70">
        <v>201652</v>
      </c>
      <c r="F18" s="4">
        <v>988.49019607843138</v>
      </c>
      <c r="G18" s="70">
        <v>2040201.652</v>
      </c>
      <c r="H18"/>
    </row>
    <row r="19" spans="1:8" x14ac:dyDescent="0.25">
      <c r="B19"/>
      <c r="C19"/>
      <c r="D19"/>
      <c r="E19"/>
      <c r="F19"/>
    </row>
    <row r="20" spans="1:8" x14ac:dyDescent="0.25">
      <c r="B20"/>
      <c r="C20"/>
      <c r="D20"/>
      <c r="E20"/>
      <c r="F20"/>
    </row>
    <row r="21" spans="1:8" x14ac:dyDescent="0.25">
      <c r="A21" s="1" t="s">
        <v>30</v>
      </c>
      <c r="E21" s="27">
        <f>Otteluohjelma!$D$66</f>
        <v>44541</v>
      </c>
      <c r="H21" s="1" t="str">
        <f>Otteluohjelma!$G$66</f>
        <v>Tixi Bowling</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72" t="s">
        <v>13</v>
      </c>
      <c r="B24" s="72" t="s">
        <v>57</v>
      </c>
      <c r="C24" s="71">
        <v>6</v>
      </c>
      <c r="D24" s="71">
        <v>88</v>
      </c>
      <c r="E24" s="71">
        <v>6614</v>
      </c>
      <c r="F24" s="75">
        <v>1102.3333333333333</v>
      </c>
      <c r="G24" s="71">
        <v>88006.614000000001</v>
      </c>
      <c r="H24"/>
    </row>
    <row r="25" spans="1:8" x14ac:dyDescent="0.25">
      <c r="A25" s="72" t="s">
        <v>14</v>
      </c>
      <c r="B25" s="72" t="s">
        <v>58</v>
      </c>
      <c r="C25" s="71">
        <v>6</v>
      </c>
      <c r="D25" s="71">
        <v>82</v>
      </c>
      <c r="E25" s="71">
        <v>6657</v>
      </c>
      <c r="F25" s="75">
        <v>1109.5</v>
      </c>
      <c r="G25" s="71">
        <v>82006.657000000007</v>
      </c>
      <c r="H25"/>
    </row>
    <row r="26" spans="1:8" x14ac:dyDescent="0.25">
      <c r="A26" s="72" t="s">
        <v>15</v>
      </c>
      <c r="B26" s="72" t="s">
        <v>103</v>
      </c>
      <c r="C26" s="71">
        <v>6</v>
      </c>
      <c r="D26" s="71">
        <v>80</v>
      </c>
      <c r="E26" s="71">
        <v>6335</v>
      </c>
      <c r="F26" s="75">
        <v>1055.8333333333333</v>
      </c>
      <c r="G26" s="71">
        <v>80006.335000000006</v>
      </c>
      <c r="H26"/>
    </row>
    <row r="27" spans="1:8" x14ac:dyDescent="0.25">
      <c r="A27" s="72" t="s">
        <v>16</v>
      </c>
      <c r="B27" s="72" t="s">
        <v>182</v>
      </c>
      <c r="C27" s="71">
        <v>6</v>
      </c>
      <c r="D27" s="71">
        <v>73</v>
      </c>
      <c r="E27" s="71">
        <v>6273</v>
      </c>
      <c r="F27" s="75">
        <v>1045.5</v>
      </c>
      <c r="G27" s="71">
        <v>73006.273000000001</v>
      </c>
      <c r="H27"/>
    </row>
    <row r="28" spans="1:8" x14ac:dyDescent="0.25">
      <c r="A28" s="72" t="s">
        <v>17</v>
      </c>
      <c r="B28" s="72" t="s">
        <v>72</v>
      </c>
      <c r="C28" s="71">
        <v>6</v>
      </c>
      <c r="D28" s="71">
        <v>64</v>
      </c>
      <c r="E28" s="71">
        <v>6473</v>
      </c>
      <c r="F28" s="75">
        <v>1078.8333333333333</v>
      </c>
      <c r="G28" s="71">
        <v>64006.472999999998</v>
      </c>
      <c r="H28"/>
    </row>
    <row r="29" spans="1:8" x14ac:dyDescent="0.25">
      <c r="A29" s="72" t="s">
        <v>18</v>
      </c>
      <c r="B29" s="72" t="s">
        <v>56</v>
      </c>
      <c r="C29" s="71">
        <v>6</v>
      </c>
      <c r="D29" s="71">
        <v>62</v>
      </c>
      <c r="E29" s="71">
        <v>6185</v>
      </c>
      <c r="F29" s="75">
        <v>1030.8333333333333</v>
      </c>
      <c r="G29" s="71">
        <v>62006.184999999998</v>
      </c>
      <c r="H29"/>
    </row>
    <row r="30" spans="1:8" x14ac:dyDescent="0.25">
      <c r="A30" s="72" t="s">
        <v>19</v>
      </c>
      <c r="B30" s="72" t="s">
        <v>181</v>
      </c>
      <c r="C30" s="71">
        <v>6</v>
      </c>
      <c r="D30" s="71">
        <v>59</v>
      </c>
      <c r="E30" s="71">
        <v>6234</v>
      </c>
      <c r="F30" s="75">
        <v>1039</v>
      </c>
      <c r="G30" s="71">
        <v>59006.233999999997</v>
      </c>
      <c r="H30"/>
    </row>
    <row r="31" spans="1:8" x14ac:dyDescent="0.25">
      <c r="A31" s="72" t="s">
        <v>20</v>
      </c>
      <c r="B31" s="72" t="s">
        <v>73</v>
      </c>
      <c r="C31" s="71">
        <v>6</v>
      </c>
      <c r="D31" s="71">
        <v>58</v>
      </c>
      <c r="E31" s="71">
        <v>6250</v>
      </c>
      <c r="F31" s="75">
        <v>1041.6666666666667</v>
      </c>
      <c r="G31" s="71">
        <v>58006.25</v>
      </c>
      <c r="H31"/>
    </row>
    <row r="32" spans="1:8" x14ac:dyDescent="0.25">
      <c r="A32" s="72" t="s">
        <v>76</v>
      </c>
      <c r="B32" s="72" t="s">
        <v>75</v>
      </c>
      <c r="C32" s="71">
        <v>6</v>
      </c>
      <c r="D32" s="71">
        <v>54</v>
      </c>
      <c r="E32" s="71">
        <v>6414</v>
      </c>
      <c r="F32" s="75">
        <v>1069</v>
      </c>
      <c r="G32" s="71">
        <v>54006.413999999997</v>
      </c>
      <c r="H32"/>
    </row>
    <row r="33" spans="1:17" x14ac:dyDescent="0.25">
      <c r="A33" s="72" t="s">
        <v>77</v>
      </c>
      <c r="B33" s="72" t="s">
        <v>71</v>
      </c>
      <c r="C33" s="71">
        <v>6</v>
      </c>
      <c r="D33" s="71">
        <v>42</v>
      </c>
      <c r="E33" s="71">
        <v>5762</v>
      </c>
      <c r="F33" s="75">
        <v>960.33333333333337</v>
      </c>
      <c r="G33" s="71">
        <v>42005.762000000002</v>
      </c>
      <c r="H33"/>
    </row>
    <row r="34" spans="1:17" x14ac:dyDescent="0.25">
      <c r="A34" s="72" t="s">
        <v>78</v>
      </c>
      <c r="B34" s="72" t="s">
        <v>74</v>
      </c>
      <c r="C34" s="71">
        <v>6</v>
      </c>
      <c r="D34" s="71">
        <v>36</v>
      </c>
      <c r="E34" s="71">
        <v>5864</v>
      </c>
      <c r="F34" s="75">
        <v>977.33333333333337</v>
      </c>
      <c r="G34" s="71">
        <v>36005.864000000001</v>
      </c>
      <c r="H34"/>
    </row>
    <row r="35" spans="1:17" x14ac:dyDescent="0.25">
      <c r="A35" s="72" t="s">
        <v>79</v>
      </c>
      <c r="B35" s="72" t="s">
        <v>158</v>
      </c>
      <c r="C35" s="71">
        <v>6</v>
      </c>
      <c r="D35" s="71">
        <v>22</v>
      </c>
      <c r="E35" s="71">
        <v>6161</v>
      </c>
      <c r="F35" s="75">
        <v>1026.8333333333333</v>
      </c>
      <c r="G35" s="71">
        <v>22006.161</v>
      </c>
      <c r="H35"/>
    </row>
    <row r="36" spans="1:17" x14ac:dyDescent="0.25">
      <c r="A36" s="33"/>
      <c r="B36" s="16" t="s">
        <v>23</v>
      </c>
      <c r="C36" s="70">
        <v>72</v>
      </c>
      <c r="D36" s="70">
        <v>720</v>
      </c>
      <c r="E36" s="70">
        <v>75222</v>
      </c>
      <c r="F36" s="4">
        <v>1044.75</v>
      </c>
      <c r="G36" s="70">
        <v>720075.22199999995</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3" t="str">
        <f>'Tulokset-K3'!$B$7&amp;" - "&amp;'Tulokset-K3'!$F$7</f>
        <v>Bay - AllStars</v>
      </c>
      <c r="B39" s="103"/>
      <c r="C39" s="64" t="str">
        <f>IF('Tulokset-K3'!$C$14=0,"",'Tulokset-K3'!$D$15&amp;" - "&amp;'Tulokset-K3'!$H$15)</f>
        <v>4 - 16</v>
      </c>
      <c r="D39" s="64"/>
      <c r="E39" s="103" t="str">
        <f>'Tulokset-K3'!$J$7&amp;" - "&amp;'Tulokset-K3'!$N$7</f>
        <v>WRB - TPS</v>
      </c>
      <c r="F39" s="103"/>
      <c r="G39" s="64" t="str">
        <f>IF('Tulokset-K3'!$C$14=0,"",'Tulokset-K3'!$D$15&amp;" - "&amp;'Tulokset-K3'!$H$15)</f>
        <v>4 - 16</v>
      </c>
      <c r="H39" s="64" t="str">
        <f>IF('Tulokset-K3'!$K$14=0,"",'Tulokset-K3'!$L$15&amp;" - "&amp;'Tulokset-K3'!$P$15)</f>
        <v>6 - 14</v>
      </c>
      <c r="Q39" s="66"/>
    </row>
    <row r="40" spans="1:17" s="65" customFormat="1" ht="12.75" x14ac:dyDescent="0.2">
      <c r="A40" s="103" t="str">
        <f>'Tulokset-K3'!$B$18&amp;" - "&amp;'Tulokset-K3'!$F$18</f>
        <v>TPS - TKK</v>
      </c>
      <c r="B40" s="103"/>
      <c r="C40" s="64" t="str">
        <f>IF('Tulokset-K3'!$C$25=0,"",'Tulokset-K3'!$D$26&amp;" - "&amp;'Tulokset-K3'!$H$26)</f>
        <v>4 - 16</v>
      </c>
      <c r="D40" s="64"/>
      <c r="E40" s="103" t="str">
        <f>'Tulokset-K3'!$J$18&amp;" - "&amp;'Tulokset-K3'!$N$18</f>
        <v>Patteri - Mistral</v>
      </c>
      <c r="F40" s="103"/>
      <c r="G40" s="64" t="str">
        <f>IF('Tulokset-K3'!$C$25=0,"",'Tulokset-K3'!$D$26&amp;" - "&amp;'Tulokset-K3'!$H$26)</f>
        <v>4 - 16</v>
      </c>
      <c r="H40" s="64" t="str">
        <f>IF('Tulokset-K3'!$K$25=0,"",'Tulokset-K3'!$L$26&amp;" - "&amp;'Tulokset-K3'!$P$26)</f>
        <v>16 - 4</v>
      </c>
      <c r="Q40" s="66"/>
    </row>
    <row r="41" spans="1:17" s="65" customFormat="1" ht="12.75" x14ac:dyDescent="0.2">
      <c r="A41" s="103" t="str">
        <f>'Tulokset-K3'!$B$29&amp;" - "&amp;'Tulokset-K3'!$F$29</f>
        <v>WRB - Mistral</v>
      </c>
      <c r="B41" s="103"/>
      <c r="C41" s="64" t="str">
        <f>IF('Tulokset-K3'!$C$36=0,"",'Tulokset-K3'!$D$37&amp;" - "&amp;'Tulokset-K3'!$H$37)</f>
        <v>18 - 2</v>
      </c>
      <c r="D41" s="64"/>
      <c r="E41" s="103" t="str">
        <f>'Tulokset-K3'!$J$29&amp;" - "&amp;'Tulokset-K3'!$N$29</f>
        <v>Bay - RäMe</v>
      </c>
      <c r="F41" s="103"/>
      <c r="G41" s="64" t="str">
        <f>IF('Tulokset-K3'!$C$47=0,"",'Tulokset-K3'!$D$48&amp;" - "&amp;'Tulokset-K3'!$H$48)</f>
        <v>18 - 2</v>
      </c>
      <c r="H41" s="64" t="str">
        <f>IF('Tulokset-K3'!$K$36=0,"",'Tulokset-K3'!$L$37&amp;" - "&amp;'Tulokset-K3'!$P$37)</f>
        <v>18 - 2</v>
      </c>
      <c r="Q41" s="66"/>
    </row>
    <row r="42" spans="1:17" s="65" customFormat="1" ht="12.75" x14ac:dyDescent="0.2">
      <c r="A42" s="103" t="str">
        <f>'Tulokset-K3'!$B$40&amp;" - "&amp;'Tulokset-K3'!$F$40</f>
        <v>Mainarit - Patteri</v>
      </c>
      <c r="B42" s="103"/>
      <c r="C42" s="64" t="str">
        <f>IF('Tulokset-K3'!$C$47=0,"",'Tulokset-K3'!$D$48&amp;" - "&amp;'Tulokset-K3'!$H$48)</f>
        <v>18 - 2</v>
      </c>
      <c r="D42" s="64"/>
      <c r="E42" s="103" t="str">
        <f>'Tulokset-K3'!$J$40&amp;" - "&amp;'Tulokset-K3'!$N$40</f>
        <v>GB - BcStory</v>
      </c>
      <c r="F42" s="103"/>
      <c r="G42" s="64" t="str">
        <f>IF('Tulokset-K3'!$C$58=0,"",'Tulokset-K3'!$D$59&amp;" - "&amp;'Tulokset-K3'!$H$59)</f>
        <v>0 - 20</v>
      </c>
      <c r="H42" s="64" t="str">
        <f>IF('Tulokset-K3'!$K$47=0,"",'Tulokset-K3'!$L$48&amp;" - "&amp;'Tulokset-K3'!$P$48)</f>
        <v>16 - 4</v>
      </c>
      <c r="Q42" s="66"/>
    </row>
    <row r="43" spans="1:17" s="65" customFormat="1" ht="12.75" x14ac:dyDescent="0.2">
      <c r="A43" s="103" t="str">
        <f>'Tulokset-K3'!$B$51&amp;" - "&amp;'Tulokset-K3'!$F$51</f>
        <v>GH - GB</v>
      </c>
      <c r="B43" s="103"/>
      <c r="C43" s="64" t="str">
        <f>IF('Tulokset-K3'!$C$58=0,"",'Tulokset-K3'!$D$59&amp;" - "&amp;'Tulokset-K3'!$H$59)</f>
        <v>0 - 20</v>
      </c>
      <c r="D43" s="64"/>
      <c r="E43" s="103" t="str">
        <f>'Tulokset-K3'!$J$51&amp;" - "&amp;'Tulokset-K3'!$N$51</f>
        <v>Mainarit - TKK</v>
      </c>
      <c r="F43" s="103"/>
      <c r="G43" s="64" t="str">
        <f>IF('Tulokset-K3'!$C$58=0,"",'Tulokset-K3'!$D$59&amp;" - "&amp;'Tulokset-K3'!$H$59)</f>
        <v>0 - 20</v>
      </c>
      <c r="H43" s="64" t="str">
        <f>IF('Tulokset-K3'!$K$58=0,"",'Tulokset-K3'!$L$59&amp;" - "&amp;'Tulokset-K3'!$P$59)</f>
        <v>6 - 14</v>
      </c>
      <c r="Q43" s="66"/>
    </row>
    <row r="44" spans="1:17" s="65" customFormat="1" ht="12.75" x14ac:dyDescent="0.2">
      <c r="A44" s="103" t="str">
        <f>'Tulokset-K3'!$B$62&amp;" - "&amp;'Tulokset-K3'!$F$62</f>
        <v>RäMe - BcStory</v>
      </c>
      <c r="B44" s="103"/>
      <c r="C44" s="64" t="str">
        <f>IF('Tulokset-K3'!$C$69=0,"",'Tulokset-K3'!$D$70&amp;" - "&amp;'Tulokset-K3'!$H$70)</f>
        <v>6 - 14</v>
      </c>
      <c r="D44" s="64"/>
      <c r="E44" s="103" t="str">
        <f>'Tulokset-K3'!$J$62&amp;" - "&amp;'Tulokset-K3'!$N$62</f>
        <v>AllStars - GH</v>
      </c>
      <c r="F44" s="103"/>
      <c r="G44" s="64" t="str">
        <f>IF('Tulokset-K3'!$C$69=0,"",'Tulokset-K3'!$D$70&amp;" - "&amp;'Tulokset-K3'!$H$70)</f>
        <v>6 - 14</v>
      </c>
      <c r="H44" s="64" t="str">
        <f>IF('Tulokset-K3'!$K$69=0,"",'Tulokset-K3'!$L$70&amp;" - "&amp;'Tulokset-K3'!$P$70)</f>
        <v>4 - 16</v>
      </c>
      <c r="Q44" s="66"/>
    </row>
    <row r="45" spans="1:17" s="67" customFormat="1" ht="11.25" x14ac:dyDescent="0.2">
      <c r="A45" s="104"/>
      <c r="B45" s="104"/>
      <c r="C45" s="26"/>
      <c r="D45" s="26"/>
      <c r="Q45" s="68"/>
    </row>
    <row r="46" spans="1:17" s="65" customFormat="1" ht="12.75" x14ac:dyDescent="0.2">
      <c r="A46" s="10" t="s">
        <v>91</v>
      </c>
      <c r="B46" s="64"/>
      <c r="C46" s="64"/>
      <c r="D46" s="64"/>
      <c r="E46" s="10" t="s">
        <v>92</v>
      </c>
      <c r="F46" s="64"/>
      <c r="G46" s="64"/>
      <c r="Q46" s="66"/>
    </row>
    <row r="47" spans="1:17" s="65" customFormat="1" ht="12.75" x14ac:dyDescent="0.2">
      <c r="A47" s="103" t="str">
        <f>'Tulokset-K3'!$R$7&amp;" - "&amp;'Tulokset-K3'!$V$7</f>
        <v>GH - BcStory</v>
      </c>
      <c r="B47" s="103"/>
      <c r="C47" s="64" t="str">
        <f>IF('Tulokset-K3'!$S$14=0,"",'Tulokset-K3'!$T$15&amp;" - "&amp;'Tulokset-K3'!$X$15)</f>
        <v>4 - 16</v>
      </c>
      <c r="D47" s="64"/>
      <c r="E47" s="103" t="str">
        <f>'Tulokset-K3'!$Z$7&amp;" - "&amp;'Tulokset-K3'!$AD$7</f>
        <v>Mainarit - Mistral</v>
      </c>
      <c r="F47" s="103"/>
      <c r="G47" s="64" t="str">
        <f>IF('Tulokset-K3'!$C$14=0,"",'Tulokset-K3'!$D$15&amp;" - "&amp;'Tulokset-K3'!$H$15)</f>
        <v>4 - 16</v>
      </c>
      <c r="H47" s="64" t="str">
        <f>IF('Tulokset-K3'!$AA$14=0,"",'Tulokset-K3'!$AB$15&amp;" - "&amp;'Tulokset-K3'!$AF$15)</f>
        <v>16 - 4</v>
      </c>
      <c r="Q47" s="66"/>
    </row>
    <row r="48" spans="1:17" s="65" customFormat="1" ht="12.75" x14ac:dyDescent="0.2">
      <c r="A48" s="103" t="str">
        <f>'Tulokset-K3'!$R$18&amp;" - "&amp;'Tulokset-K3'!$V$18</f>
        <v>Mainarit - WRB</v>
      </c>
      <c r="B48" s="103"/>
      <c r="C48" s="64" t="str">
        <f>IF('Tulokset-K3'!$S$25=0,"",'Tulokset-K3'!$T$26&amp;" - "&amp;'Tulokset-K3'!$X$26)</f>
        <v>2 - 18</v>
      </c>
      <c r="D48" s="64"/>
      <c r="E48" s="103" t="str">
        <f>'Tulokset-K3'!$Z$18&amp;" - "&amp;'Tulokset-K3'!$AD$18</f>
        <v>GH - RäMe</v>
      </c>
      <c r="F48" s="103"/>
      <c r="G48" s="64" t="str">
        <f>IF('Tulokset-K3'!$C$25=0,"",'Tulokset-K3'!$D$26&amp;" - "&amp;'Tulokset-K3'!$H$26)</f>
        <v>4 - 16</v>
      </c>
      <c r="H48" s="64" t="str">
        <f>IF('Tulokset-K3'!$AA$25=0,"",'Tulokset-K3'!$AB$26&amp;" - "&amp;'Tulokset-K3'!$AF$26)</f>
        <v>16 - 4</v>
      </c>
      <c r="Q48" s="66"/>
    </row>
    <row r="49" spans="1:17" s="65" customFormat="1" ht="12.75" x14ac:dyDescent="0.2">
      <c r="A49" s="103" t="str">
        <f>'Tulokset-K3'!$R$29&amp;" - "&amp;'Tulokset-K3'!$V$29</f>
        <v>Patteri - TKK</v>
      </c>
      <c r="B49" s="103"/>
      <c r="C49" s="64" t="str">
        <f>IF('Tulokset-K3'!$S$36=0,"",'Tulokset-K3'!$T$37&amp;" - "&amp;'Tulokset-K3'!$X$37)</f>
        <v>16 - 4</v>
      </c>
      <c r="D49" s="64"/>
      <c r="E49" s="103" t="str">
        <f>'Tulokset-K3'!$Z$29&amp;" - "&amp;'Tulokset-K3'!$AD$29</f>
        <v>AllStars - GB</v>
      </c>
      <c r="F49" s="103"/>
      <c r="G49" s="64" t="str">
        <f>IF('Tulokset-K3'!$C$47=0,"",'Tulokset-K3'!$D$48&amp;" - "&amp;'Tulokset-K3'!$H$48)</f>
        <v>18 - 2</v>
      </c>
      <c r="H49" s="64" t="str">
        <f>IF('Tulokset-K3'!$AA$36=0,"",'Tulokset-K3'!$AB$37&amp;" - "&amp;'Tulokset-K3'!$AF$37)</f>
        <v>2 - 18</v>
      </c>
      <c r="Q49" s="66"/>
    </row>
    <row r="50" spans="1:17" s="65" customFormat="1" ht="12.75" x14ac:dyDescent="0.2">
      <c r="A50" s="103" t="str">
        <f>'Tulokset-K3'!$R$40&amp;" - "&amp;'Tulokset-K3'!$V$40</f>
        <v>TPS - Mistral</v>
      </c>
      <c r="B50" s="103"/>
      <c r="C50" s="64" t="str">
        <f>IF('Tulokset-K3'!$S$47=0,"",'Tulokset-K3'!$T$48&amp;" - "&amp;'Tulokset-K3'!$X$48)</f>
        <v>16 - 4</v>
      </c>
      <c r="D50" s="64"/>
      <c r="E50" s="103" t="str">
        <f>'Tulokset-K3'!$Z$40&amp;" - "&amp;'Tulokset-K3'!$AD$40</f>
        <v>WRB - TKK</v>
      </c>
      <c r="F50" s="103"/>
      <c r="G50" s="64" t="str">
        <f>IF('Tulokset-K3'!$C$58=0,"",'Tulokset-K3'!$D$59&amp;" - "&amp;'Tulokset-K3'!$H$59)</f>
        <v>0 - 20</v>
      </c>
      <c r="H50" s="64" t="str">
        <f>IF('Tulokset-K3'!$AA$47=0,"",'Tulokset-K3'!$AB$48&amp;" - "&amp;'Tulokset-K3'!$AF$48)</f>
        <v>18 - 2</v>
      </c>
      <c r="Q50" s="66"/>
    </row>
    <row r="51" spans="1:17" s="65" customFormat="1" ht="12.75" x14ac:dyDescent="0.2">
      <c r="A51" s="103" t="str">
        <f>'Tulokset-K3'!$R$51&amp;" - "&amp;'Tulokset-K3'!$V$51</f>
        <v>AllStars - RäMe</v>
      </c>
      <c r="B51" s="103"/>
      <c r="C51" s="64" t="str">
        <f>IF('Tulokset-K3'!$S$58=0,"",'Tulokset-K3'!$T$59&amp;" - "&amp;'Tulokset-K3'!$X$59)</f>
        <v>18 - 2</v>
      </c>
      <c r="D51" s="64"/>
      <c r="E51" s="103" t="str">
        <f>'Tulokset-K3'!$Z$51&amp;" - "&amp;'Tulokset-K3'!$AD$51</f>
        <v>BcStory - Bay</v>
      </c>
      <c r="F51" s="103"/>
      <c r="G51" s="64" t="str">
        <f>IF('Tulokset-K3'!$C$58=0,"",'Tulokset-K3'!$D$59&amp;" - "&amp;'Tulokset-K3'!$H$59)</f>
        <v>0 - 20</v>
      </c>
      <c r="H51" s="64" t="str">
        <f>IF('Tulokset-K3'!$AA$58=0,"",'Tulokset-K3'!$AB$59&amp;" - "&amp;'Tulokset-K3'!$AF$59)</f>
        <v>18 - 2</v>
      </c>
      <c r="Q51" s="66"/>
    </row>
    <row r="52" spans="1:17" s="65" customFormat="1" ht="12.75" x14ac:dyDescent="0.2">
      <c r="A52" s="103" t="str">
        <f>'Tulokset-K3'!$R$62&amp;" - "&amp;'Tulokset-K3'!$V$62</f>
        <v>GB - Bay</v>
      </c>
      <c r="B52" s="103"/>
      <c r="C52" s="64" t="str">
        <f>IF('Tulokset-K3'!$S$69=0,"",'Tulokset-K3'!$T$70&amp;" - "&amp;'Tulokset-K3'!$X$70)</f>
        <v>16 - 4</v>
      </c>
      <c r="D52" s="64"/>
      <c r="E52" s="103" t="str">
        <f>'Tulokset-K3'!$Z$62&amp;" - "&amp;'Tulokset-K3'!$AD$62</f>
        <v>Patteri - TPS</v>
      </c>
      <c r="F52" s="103"/>
      <c r="G52" s="64" t="str">
        <f>IF('Tulokset-K3'!$C$69=0,"",'Tulokset-K3'!$D$70&amp;" - "&amp;'Tulokset-K3'!$H$70)</f>
        <v>6 - 14</v>
      </c>
      <c r="H52" s="64" t="str">
        <f>IF('Tulokset-K3'!$AA$69=0,"",'Tulokset-K3'!$AB$70&amp;" - "&amp;'Tulokset-K3'!$AF$70)</f>
        <v>4 - 16</v>
      </c>
      <c r="Q52" s="66"/>
    </row>
    <row r="53" spans="1:17" s="67" customFormat="1" ht="11.25" x14ac:dyDescent="0.2">
      <c r="A53" s="104"/>
      <c r="B53" s="104"/>
      <c r="C53" s="26"/>
      <c r="D53" s="26"/>
      <c r="Q53" s="68"/>
    </row>
    <row r="54" spans="1:17" s="65" customFormat="1" ht="12.75" x14ac:dyDescent="0.2">
      <c r="A54" s="10" t="s">
        <v>93</v>
      </c>
      <c r="B54" s="64"/>
      <c r="C54" s="64"/>
      <c r="D54" s="64"/>
      <c r="E54" s="10" t="s">
        <v>94</v>
      </c>
      <c r="F54" s="64"/>
      <c r="G54" s="64"/>
      <c r="Q54" s="66"/>
    </row>
    <row r="55" spans="1:17" s="65" customFormat="1" ht="12.75" x14ac:dyDescent="0.2">
      <c r="A55" s="103" t="str">
        <f>'Tulokset-K3'!$AH$7&amp;" - "&amp;'Tulokset-K3'!$AL$7</f>
        <v>GB - RäMe</v>
      </c>
      <c r="B55" s="103"/>
      <c r="C55" s="64" t="str">
        <f>IF('Tulokset-K3'!$AI$14=0,"",'Tulokset-K3'!$AJ$15&amp;" - "&amp;'Tulokset-K3'!$AN$15)</f>
        <v>16 - 4</v>
      </c>
      <c r="D55" s="64"/>
      <c r="E55" s="103" t="str">
        <f>'Tulokset-K3'!$AP$7&amp;" - "&amp;'Tulokset-K3'!$AT$7</f>
        <v>TKK - Bay</v>
      </c>
      <c r="F55" s="103"/>
      <c r="G55" s="64" t="str">
        <f>IF('Tulokset-K3'!$C$14=0,"",'Tulokset-K3'!$D$15&amp;" - "&amp;'Tulokset-K3'!$H$15)</f>
        <v>4 - 16</v>
      </c>
      <c r="H55" s="64" t="str">
        <f>IF('Tulokset-K3'!$AQ$14=0,"",'Tulokset-K3'!$AR$15&amp;" - "&amp;'Tulokset-K3'!$AV$15)</f>
        <v>4 - 16</v>
      </c>
      <c r="Q55" s="66"/>
    </row>
    <row r="56" spans="1:17" s="65" customFormat="1" ht="12.75" x14ac:dyDescent="0.2">
      <c r="A56" s="103" t="str">
        <f>'Tulokset-K3'!$AH$18&amp;" - "&amp;'Tulokset-K3'!$AL$18</f>
        <v>AllStars - BcStory</v>
      </c>
      <c r="B56" s="103"/>
      <c r="C56" s="64" t="str">
        <f>IF('Tulokset-K3'!$AI$25=0,"",'Tulokset-K3'!$AJ$26&amp;" - "&amp;'Tulokset-K3'!$AN$26)</f>
        <v>3 - 17</v>
      </c>
      <c r="D56" s="64"/>
      <c r="E56" s="103" t="str">
        <f>'Tulokset-K3'!$AP$18&amp;" - "&amp;'Tulokset-K3'!$AT$18</f>
        <v>GB - Mainarit</v>
      </c>
      <c r="F56" s="103"/>
      <c r="G56" s="64" t="str">
        <f>IF('Tulokset-K3'!$C$25=0,"",'Tulokset-K3'!$D$26&amp;" - "&amp;'Tulokset-K3'!$H$26)</f>
        <v>4 - 16</v>
      </c>
      <c r="H56" s="64" t="str">
        <f>IF('Tulokset-K3'!$AQ$25=0,"",'Tulokset-K3'!$AR$26&amp;" - "&amp;'Tulokset-K3'!$AV$26)</f>
        <v>2 - 18</v>
      </c>
      <c r="Q56" s="66"/>
    </row>
    <row r="57" spans="1:17" s="65" customFormat="1" ht="12.75" x14ac:dyDescent="0.2">
      <c r="A57" s="103" t="str">
        <f>'Tulokset-K3'!$AH$29&amp;" - "&amp;'Tulokset-K3'!$AL$29</f>
        <v>TPS - Mainarit</v>
      </c>
      <c r="B57" s="103"/>
      <c r="C57" s="64" t="str">
        <f>IF('Tulokset-K3'!$AI$36=0,"",'Tulokset-K3'!$AJ$37&amp;" - "&amp;'Tulokset-K3'!$AN$37)</f>
        <v>16 - 4</v>
      </c>
      <c r="D57" s="64"/>
      <c r="E57" s="103" t="str">
        <f>'Tulokset-K3'!$AP$29&amp;" - "&amp;'Tulokset-K3'!$AT$29</f>
        <v>GH - Patteri</v>
      </c>
      <c r="F57" s="103"/>
      <c r="G57" s="64" t="str">
        <f>IF('Tulokset-K3'!$C$47=0,"",'Tulokset-K3'!$D$48&amp;" - "&amp;'Tulokset-K3'!$H$48)</f>
        <v>18 - 2</v>
      </c>
      <c r="H57" s="64" t="str">
        <f>IF('Tulokset-K3'!$AQ$36=0,"",'Tulokset-K3'!$AR$37&amp;" - "&amp;'Tulokset-K3'!$AV$37)</f>
        <v>4 - 16</v>
      </c>
      <c r="Q57" s="66"/>
    </row>
    <row r="58" spans="1:17" s="65" customFormat="1" ht="12.75" x14ac:dyDescent="0.2">
      <c r="A58" s="103" t="str">
        <f>'Tulokset-K3'!$AH$40&amp;" - "&amp;'Tulokset-K3'!$AL$40</f>
        <v>Bay - GH</v>
      </c>
      <c r="B58" s="103"/>
      <c r="C58" s="64" t="str">
        <f>IF('Tulokset-K3'!$AI$47=0,"",'Tulokset-K3'!$AJ$48&amp;" - "&amp;'Tulokset-K3'!$AN$48)</f>
        <v>18 - 2</v>
      </c>
      <c r="D58" s="64"/>
      <c r="E58" s="103" t="str">
        <f>'Tulokset-K3'!$AP$40&amp;" - "&amp;'Tulokset-K3'!$AT$40</f>
        <v>BcStory - TPS</v>
      </c>
      <c r="F58" s="103"/>
      <c r="G58" s="64" t="str">
        <f>IF('Tulokset-K3'!$C$58=0,"",'Tulokset-K3'!$D$59&amp;" - "&amp;'Tulokset-K3'!$H$59)</f>
        <v>0 - 20</v>
      </c>
      <c r="H58" s="64" t="str">
        <f>IF('Tulokset-K3'!$AQ$47=0,"",'Tulokset-K3'!$AR$48&amp;" - "&amp;'Tulokset-K3'!$AV$48)</f>
        <v>4 - 16</v>
      </c>
      <c r="Q58" s="66"/>
    </row>
    <row r="59" spans="1:17" s="65" customFormat="1" ht="12.75" x14ac:dyDescent="0.2">
      <c r="A59" s="103" t="str">
        <f>'Tulokset-K3'!$AH$51&amp;" - "&amp;'Tulokset-K3'!$AL$51</f>
        <v>Patteri - WRB</v>
      </c>
      <c r="B59" s="103"/>
      <c r="C59" s="64" t="str">
        <f>IF('Tulokset-K3'!$AI$58=0,"",'Tulokset-K3'!$AJ$59&amp;" - "&amp;'Tulokset-K3'!$AN$59)</f>
        <v>4 - 16</v>
      </c>
      <c r="D59" s="64"/>
      <c r="E59" s="103" t="str">
        <f>'Tulokset-K3'!$AP$51&amp;" - "&amp;'Tulokset-K3'!$AT$51</f>
        <v>RäMe - Mistral</v>
      </c>
      <c r="F59" s="103"/>
      <c r="G59" s="64" t="str">
        <f>IF('Tulokset-K3'!$C$58=0,"",'Tulokset-K3'!$D$59&amp;" - "&amp;'Tulokset-K3'!$H$59)</f>
        <v>0 - 20</v>
      </c>
      <c r="H59" s="64" t="str">
        <f>IF('Tulokset-K3'!$AQ$58=0,"",'Tulokset-K3'!$AR$59&amp;" - "&amp;'Tulokset-K3'!$AV$59)</f>
        <v>18 - 2</v>
      </c>
      <c r="Q59" s="66"/>
    </row>
    <row r="60" spans="1:17" s="65" customFormat="1" ht="12.75" x14ac:dyDescent="0.2">
      <c r="A60" s="103" t="str">
        <f>'Tulokset-K3'!$AH$62&amp;" - "&amp;'Tulokset-K3'!$AL$62</f>
        <v>Mistral - TKK</v>
      </c>
      <c r="B60" s="103"/>
      <c r="C60" s="64" t="str">
        <f>IF('Tulokset-K3'!$AI$69=0,"",'Tulokset-K3'!$AJ$70&amp;" - "&amp;'Tulokset-K3'!$AN$70)</f>
        <v>6 - 14</v>
      </c>
      <c r="D60" s="64"/>
      <c r="E60" s="103" t="str">
        <f>'Tulokset-K3'!$AP$62&amp;" - "&amp;'Tulokset-K3'!$AT$62</f>
        <v>WRB - AllStars</v>
      </c>
      <c r="F60" s="103"/>
      <c r="G60" s="64" t="str">
        <f>IF('Tulokset-K3'!$C$69=0,"",'Tulokset-K3'!$D$70&amp;" - "&amp;'Tulokset-K3'!$H$70)</f>
        <v>6 - 14</v>
      </c>
      <c r="H60" s="64" t="str">
        <f>IF('Tulokset-K3'!$AQ$69=0,"",'Tulokset-K3'!$AR$70&amp;" - "&amp;'Tulokset-K3'!$AV$70)</f>
        <v>4 - 16</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electLockedCells="1" selectUnlockedCells="1"/>
  <mergeCells count="38">
    <mergeCell ref="A39:B39"/>
    <mergeCell ref="E39:F39"/>
    <mergeCell ref="A40:B40"/>
    <mergeCell ref="E40:F40"/>
    <mergeCell ref="A41:B41"/>
    <mergeCell ref="E41:F41"/>
    <mergeCell ref="A49:B49"/>
    <mergeCell ref="E49:F49"/>
    <mergeCell ref="A42:B42"/>
    <mergeCell ref="E42:F42"/>
    <mergeCell ref="A43:B43"/>
    <mergeCell ref="E43:F43"/>
    <mergeCell ref="A44:B44"/>
    <mergeCell ref="E44:F44"/>
    <mergeCell ref="A45:B45"/>
    <mergeCell ref="A47:B47"/>
    <mergeCell ref="E47:F47"/>
    <mergeCell ref="A48:B48"/>
    <mergeCell ref="E48:F48"/>
    <mergeCell ref="A57:B57"/>
    <mergeCell ref="E57:F57"/>
    <mergeCell ref="A50:B50"/>
    <mergeCell ref="E50:F50"/>
    <mergeCell ref="A51:B51"/>
    <mergeCell ref="E51:F51"/>
    <mergeCell ref="A52:B52"/>
    <mergeCell ref="E52:F52"/>
    <mergeCell ref="A53:B53"/>
    <mergeCell ref="A55:B55"/>
    <mergeCell ref="E55:F55"/>
    <mergeCell ref="A56:B56"/>
    <mergeCell ref="E56:F56"/>
    <mergeCell ref="A58:B58"/>
    <mergeCell ref="E58:F58"/>
    <mergeCell ref="A59:B59"/>
    <mergeCell ref="E59:F59"/>
    <mergeCell ref="A60:B60"/>
    <mergeCell ref="E60:F60"/>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5297" r:id="rId6" name="Button 1">
              <controlPr defaultSize="0" print="0" autoFill="0" autoPict="0" macro="[0]!NSM_ST_K3">
                <anchor moveWithCells="1" sizeWithCells="1">
                  <from>
                    <xdr:col>10</xdr:col>
                    <xdr:colOff>66675</xdr:colOff>
                    <xdr:row>0</xdr:row>
                    <xdr:rowOff>66675</xdr:rowOff>
                  </from>
                  <to>
                    <xdr:col>11</xdr:col>
                    <xdr:colOff>295275</xdr:colOff>
                    <xdr:row>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36</vt:i4>
      </vt:variant>
      <vt:variant>
        <vt:lpstr>Nimetyt alueet</vt:lpstr>
      </vt:variant>
      <vt:variant>
        <vt:i4>22</vt:i4>
      </vt:variant>
    </vt:vector>
  </HeadingPairs>
  <TitlesOfParts>
    <vt:vector size="58" baseType="lpstr">
      <vt:lpstr>Tulokset-K1</vt:lpstr>
      <vt:lpstr>Sarjataulukko-K1</vt:lpstr>
      <vt:lpstr>HK-K1</vt:lpstr>
      <vt:lpstr>Tulokset-K2</vt:lpstr>
      <vt:lpstr>Sarjataulukko-K2</vt:lpstr>
      <vt:lpstr>HK-K2</vt:lpstr>
      <vt:lpstr>HKKOK-K2</vt:lpstr>
      <vt:lpstr>Tulokset-K3</vt:lpstr>
      <vt:lpstr>Sarjataulukko-K3</vt:lpstr>
      <vt:lpstr>HK-K3</vt:lpstr>
      <vt:lpstr>HKKOK-K3</vt:lpstr>
      <vt:lpstr>Tulokset-K4</vt:lpstr>
      <vt:lpstr>Sarjataulukko-K4</vt:lpstr>
      <vt:lpstr>HK-K4</vt:lpstr>
      <vt:lpstr>HKKOK-K4</vt:lpstr>
      <vt:lpstr>Tulokset-K5</vt:lpstr>
      <vt:lpstr>Sarjataulukko-K5</vt:lpstr>
      <vt:lpstr>HK-K5</vt:lpstr>
      <vt:lpstr>HKKOK-K5</vt:lpstr>
      <vt:lpstr>Tulokset-K6</vt:lpstr>
      <vt:lpstr>Sarjataulukko-K6</vt:lpstr>
      <vt:lpstr>HK-K6</vt:lpstr>
      <vt:lpstr>HKKOK-K6</vt:lpstr>
      <vt:lpstr>Tulokset-K7</vt:lpstr>
      <vt:lpstr>Sarjataulukko-K7</vt:lpstr>
      <vt:lpstr>HK-K7</vt:lpstr>
      <vt:lpstr>HKKOK-K7</vt:lpstr>
      <vt:lpstr>Tulokset-K8</vt:lpstr>
      <vt:lpstr>Sarjataulukko-K8</vt:lpstr>
      <vt:lpstr>HK-K8</vt:lpstr>
      <vt:lpstr>HKKOK-K8</vt:lpstr>
      <vt:lpstr>Joukkuedata</vt:lpstr>
      <vt:lpstr>HKdata</vt:lpstr>
      <vt:lpstr>Pelaajat</vt:lpstr>
      <vt:lpstr>Otteluohjelma</vt:lpstr>
      <vt:lpstr>Perustiedot</vt:lpstr>
      <vt:lpstr>AllStars</vt:lpstr>
      <vt:lpstr>Bay</vt:lpstr>
      <vt:lpstr>BcStory</vt:lpstr>
      <vt:lpstr>GB</vt:lpstr>
      <vt:lpstr>GH</vt:lpstr>
      <vt:lpstr>Mainarit</vt:lpstr>
      <vt:lpstr>Mistral</vt:lpstr>
      <vt:lpstr>Patteri</vt:lpstr>
      <vt:lpstr>RäMe</vt:lpstr>
      <vt:lpstr>TKK</vt:lpstr>
      <vt:lpstr>TPS</vt:lpstr>
      <vt:lpstr>'HK-K1'!Tulostusalue</vt:lpstr>
      <vt:lpstr>'Sarjataulukko-K1'!Tulostusalue</vt:lpstr>
      <vt:lpstr>'Sarjataulukko-K6'!Tulostusalue</vt:lpstr>
      <vt:lpstr>'Tulokset-K2'!Tulostusalue</vt:lpstr>
      <vt:lpstr>'Tulokset-K3'!Tulostusalue</vt:lpstr>
      <vt:lpstr>'Tulokset-K4'!Tulostusalue</vt:lpstr>
      <vt:lpstr>'Tulokset-K5'!Tulostusalue</vt:lpstr>
      <vt:lpstr>'Tulokset-K6'!Tulostusalue</vt:lpstr>
      <vt:lpstr>'Tulokset-K7'!Tulostusalue</vt:lpstr>
      <vt:lpstr>'Tulokset-K8'!Tulostusalue</vt:lpstr>
      <vt:lpstr>WRB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Tiski1</dc:creator>
  <cp:lastModifiedBy>Olli Pakonen</cp:lastModifiedBy>
  <cp:lastPrinted>2022-05-08T10:20:55Z</cp:lastPrinted>
  <dcterms:created xsi:type="dcterms:W3CDTF">2016-03-16T10:41:24Z</dcterms:created>
  <dcterms:modified xsi:type="dcterms:W3CDTF">2022-05-11T12:48:50Z</dcterms:modified>
</cp:coreProperties>
</file>