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915"/>
  <workbookPr/>
  <mc:AlternateContent xmlns:mc="http://schemas.openxmlformats.org/markup-compatibility/2006">
    <mc:Choice Requires="x15">
      <x15ac:absPath xmlns:x15ac="http://schemas.microsoft.com/office/spreadsheetml/2010/11/ac" url="/Users/ollipakonen/Desktop/"/>
    </mc:Choice>
  </mc:AlternateContent>
  <bookViews>
    <workbookView xWindow="0" yWindow="460" windowWidth="28800" windowHeight="16540"/>
  </bookViews>
  <sheets>
    <sheet name="B SM 8 sarjaa" sheetId="2" r:id="rId1"/>
    <sheet name="B SM rr" sheetId="3" r:id="rId2"/>
  </sheets>
  <definedNames>
    <definedName name="_xlnm.Print_Area" localSheetId="0">'B SM 8 sarjaa'!$A$2:$E$27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H7" i="3"/>
  <c r="E6" i="3"/>
  <c r="H6" i="3"/>
  <c r="E8" i="3"/>
  <c r="H8" i="3"/>
  <c r="E9" i="3"/>
  <c r="H9" i="3"/>
  <c r="E11" i="3"/>
  <c r="H11" i="3"/>
  <c r="E10" i="3"/>
  <c r="H10" i="3"/>
  <c r="E12" i="3"/>
  <c r="H12" i="3"/>
  <c r="E5" i="3"/>
  <c r="H5" i="3"/>
  <c r="D30" i="2"/>
  <c r="E30" i="2"/>
  <c r="D35" i="2"/>
  <c r="E35" i="2"/>
  <c r="D32" i="2"/>
  <c r="E32" i="2"/>
  <c r="D36" i="2"/>
  <c r="E36" i="2"/>
  <c r="D33" i="2"/>
  <c r="E33" i="2"/>
  <c r="D37" i="2"/>
  <c r="E37" i="2"/>
  <c r="D38" i="2"/>
  <c r="E38" i="2"/>
  <c r="D6" i="2"/>
  <c r="E6" i="2"/>
  <c r="D7" i="2"/>
  <c r="E7" i="2"/>
  <c r="D5" i="2"/>
  <c r="E5" i="2"/>
  <c r="D9" i="2"/>
  <c r="E9" i="2"/>
  <c r="D11" i="2"/>
  <c r="E11" i="2"/>
  <c r="D12" i="2"/>
  <c r="E12" i="2"/>
  <c r="D19" i="2"/>
  <c r="E19" i="2"/>
  <c r="D14" i="2"/>
  <c r="E14" i="2"/>
  <c r="D15" i="2"/>
  <c r="E15" i="2"/>
  <c r="D10" i="2"/>
  <c r="E10" i="2"/>
  <c r="D8" i="2"/>
  <c r="E8" i="2"/>
  <c r="D13" i="2"/>
  <c r="E13" i="2"/>
  <c r="D16" i="2"/>
  <c r="E16" i="2"/>
  <c r="D27" i="2"/>
  <c r="E27" i="2"/>
  <c r="D25" i="2"/>
  <c r="E25" i="2"/>
  <c r="D24" i="2"/>
  <c r="E24" i="2"/>
  <c r="D20" i="2"/>
  <c r="E20" i="2"/>
  <c r="D18" i="2"/>
  <c r="E18" i="2"/>
  <c r="D23" i="2"/>
  <c r="E23" i="2"/>
  <c r="D22" i="2"/>
  <c r="E22" i="2"/>
  <c r="D29" i="2"/>
  <c r="E29" i="2"/>
  <c r="D28" i="2"/>
  <c r="E28" i="2"/>
  <c r="D21" i="2"/>
  <c r="E21" i="2"/>
  <c r="D26" i="2"/>
  <c r="E26" i="2"/>
  <c r="D31" i="2"/>
  <c r="E31" i="2"/>
  <c r="D17" i="2"/>
  <c r="E17" i="2"/>
  <c r="D34" i="2"/>
  <c r="E34" i="2"/>
  <c r="D4" i="2"/>
  <c r="E4" i="2"/>
  <c r="D41" i="2"/>
  <c r="D42" i="2"/>
  <c r="D43" i="2"/>
  <c r="E42" i="2"/>
  <c r="E43" i="2"/>
  <c r="D39" i="2"/>
  <c r="E39" i="2"/>
  <c r="D40" i="2"/>
  <c r="E40" i="2"/>
  <c r="E41" i="2"/>
  <c r="F12" i="3"/>
  <c r="F10" i="3"/>
  <c r="F6" i="3"/>
  <c r="F8" i="3"/>
  <c r="F5" i="3"/>
  <c r="F11" i="3"/>
  <c r="F9" i="3"/>
  <c r="F7" i="3"/>
  <c r="G7" i="3"/>
  <c r="G11" i="3"/>
  <c r="G12" i="3"/>
  <c r="G9" i="3"/>
  <c r="G6" i="3"/>
  <c r="G10" i="3"/>
  <c r="G8" i="3"/>
  <c r="G5" i="3"/>
</calcChain>
</file>

<file path=xl/sharedStrings.xml><?xml version="1.0" encoding="utf-8"?>
<sst xmlns="http://schemas.openxmlformats.org/spreadsheetml/2006/main" count="297" uniqueCount="135">
  <si>
    <t>1.</t>
  </si>
  <si>
    <t>2.</t>
  </si>
  <si>
    <t>3.</t>
  </si>
  <si>
    <t>4.</t>
  </si>
  <si>
    <t>5.</t>
  </si>
  <si>
    <t>6.</t>
  </si>
  <si>
    <t>7.</t>
  </si>
  <si>
    <t>8.</t>
  </si>
  <si>
    <t>9.</t>
  </si>
  <si>
    <t>bonus</t>
  </si>
  <si>
    <t>yht.</t>
  </si>
  <si>
    <t>ka.</t>
  </si>
  <si>
    <t>10.</t>
  </si>
  <si>
    <t>11.</t>
  </si>
  <si>
    <t>12.</t>
  </si>
  <si>
    <t>13.</t>
  </si>
  <si>
    <t>14.</t>
  </si>
  <si>
    <t>15.</t>
  </si>
  <si>
    <t>16.</t>
  </si>
  <si>
    <t>8s.</t>
  </si>
  <si>
    <t>bon</t>
  </si>
  <si>
    <t>Välierä</t>
  </si>
  <si>
    <t>Loppuottelu</t>
  </si>
  <si>
    <t>Lopullinen järjestys</t>
  </si>
  <si>
    <t>Sijat 9. -16.</t>
  </si>
  <si>
    <t>GB, Helsinki</t>
  </si>
  <si>
    <t>7s.</t>
  </si>
  <si>
    <t>X-COM, Lappeenranta</t>
  </si>
  <si>
    <t>ME-85, Eura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</si>
  <si>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</si>
  <si>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</si>
  <si>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</si>
  <si>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</si>
  <si>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</si>
  <si>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</si>
  <si>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</si>
  <si>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</si>
  <si>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</si>
  <si>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</si>
  <si>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</si>
  <si>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</si>
  <si>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</si>
  <si>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</si>
  <si>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</si>
  <si>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</si>
  <si>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</si>
  <si>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</si>
  <si>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</si>
  <si>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</si>
  <si>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</si>
  <si>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</si>
  <si>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</si>
  <si>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</si>
  <si>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Miesten B-SM loppukilpailu, 25.5.2018 Turku</t>
  </si>
  <si>
    <t>Janne Stenroos</t>
  </si>
  <si>
    <t>Pertti Palmio</t>
  </si>
  <si>
    <t>Jorma Kupi</t>
  </si>
  <si>
    <t>Kari Korelin</t>
  </si>
  <si>
    <t>Paavo Muhonen</t>
  </si>
  <si>
    <t>Hoang Vu Tran</t>
  </si>
  <si>
    <t>Janne Valtanen</t>
  </si>
  <si>
    <t>Jari Rantanen</t>
  </si>
  <si>
    <t>Kalevi Kautonen</t>
  </si>
  <si>
    <t>Markus Forsström</t>
  </si>
  <si>
    <t>Markku Virkkala</t>
  </si>
  <si>
    <t>Leevi Saikkala</t>
  </si>
  <si>
    <t>Hannu Jääskeläinen</t>
  </si>
  <si>
    <t>Jori Kaijanen</t>
  </si>
  <si>
    <t>Mika Heikkilä</t>
  </si>
  <si>
    <t>Timo Lampi</t>
  </si>
  <si>
    <t>Olavi Särkilahti</t>
  </si>
  <si>
    <t>Pasi Tolonen</t>
  </si>
  <si>
    <t>Juho Karttunen</t>
  </si>
  <si>
    <t>Heikki Kononen</t>
  </si>
  <si>
    <t>Henrik Löflund</t>
  </si>
  <si>
    <t>Jussi Stenroos</t>
  </si>
  <si>
    <t>Riku Rosenvall</t>
  </si>
  <si>
    <t>Marko Sivonen</t>
  </si>
  <si>
    <t>Harri Rämänen</t>
  </si>
  <si>
    <t>Antero Jämsä</t>
  </si>
  <si>
    <t>Lauri Kivioja</t>
  </si>
  <si>
    <t>Saul Kojo</t>
  </si>
  <si>
    <t>Timo Hänninen</t>
  </si>
  <si>
    <t>Pasi Santaluoto</t>
  </si>
  <si>
    <t>Jan Fäldt</t>
  </si>
  <si>
    <t>Kaito Stenroos</t>
  </si>
  <si>
    <t>Reijo Paakkonen</t>
  </si>
  <si>
    <t>Joni Hietala</t>
  </si>
  <si>
    <t>Juhani Virtanen</t>
  </si>
  <si>
    <t>Veli-Matti Mäkelä</t>
  </si>
  <si>
    <t>Petri Lammi</t>
  </si>
  <si>
    <t>Niki Järvinen</t>
  </si>
  <si>
    <t>Aleksi Reen</t>
  </si>
  <si>
    <t>Jani Karttunen</t>
  </si>
  <si>
    <t>Ke-Ro, Helsinki</t>
  </si>
  <si>
    <t>HVV, Helsinki</t>
  </si>
  <si>
    <t>Siluetti, Eura</t>
  </si>
  <si>
    <t>Argon, Vantaa</t>
  </si>
  <si>
    <t>JsK, Kauhajoki</t>
  </si>
  <si>
    <t>JBT, Järvenpää</t>
  </si>
  <si>
    <t>HyKe, Hyvinkää</t>
  </si>
  <si>
    <t>TuWe, Turku</t>
  </si>
  <si>
    <t>Ratas, Turku</t>
  </si>
  <si>
    <t>Eleven, Vantaa</t>
  </si>
  <si>
    <t>Tornados, Helsinki</t>
  </si>
  <si>
    <t>Valtti, Lahti</t>
  </si>
  <si>
    <t>SQB Bowlers, Seinäjoki</t>
  </si>
  <si>
    <t>Kierrehirmut, Ylöjärvi</t>
  </si>
  <si>
    <t>PeBo, Ylä-Savo</t>
  </si>
  <si>
    <t>Into, Kemi</t>
  </si>
  <si>
    <t>Rkm-89, Ylivieska</t>
  </si>
  <si>
    <t>DBS, Tammisaari</t>
  </si>
  <si>
    <t>Ke-Ka-53, Pori</t>
  </si>
  <si>
    <t>Watteri, Varkaus</t>
  </si>
  <si>
    <t>TKK, Tampere</t>
  </si>
  <si>
    <t>Jousi, Simpele</t>
  </si>
  <si>
    <t>Ysisata, Varkaus</t>
  </si>
  <si>
    <t>Pinbusters, Raisio</t>
  </si>
  <si>
    <t>HIFK, Helsinki</t>
  </si>
  <si>
    <t>Cosmic, Järvenpää</t>
  </si>
  <si>
    <t>SeitenViis, Kerava</t>
  </si>
  <si>
    <t>Seiskat, Tampere</t>
  </si>
  <si>
    <t>SP, Vantaa</t>
  </si>
  <si>
    <t>OLS, Oulu</t>
  </si>
  <si>
    <t>RBC, Tammisaari</t>
  </si>
  <si>
    <t>poissa</t>
  </si>
  <si>
    <t>Miesten B-SM loppukilpailu, 25.5.2019, Turku</t>
  </si>
  <si>
    <t>Hietala - Löflund</t>
  </si>
  <si>
    <t>184 - 211</t>
  </si>
  <si>
    <t>175 - 180</t>
  </si>
  <si>
    <t>359 - 391</t>
  </si>
  <si>
    <t>Saikkala - Löflund</t>
  </si>
  <si>
    <t>389 - 444</t>
  </si>
  <si>
    <t>191 - 211</t>
  </si>
  <si>
    <t>198 - 233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</si>
</sst>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</cellXfs>
  <cellStyles count="161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Avattu hyperlinkki" xfId="54" builtinId="9" hidden="1"/>
    <cellStyle name="Avattu hyperlinkki" xfId="56" builtinId="9" hidden="1"/>
    <cellStyle name="Avattu hyperlinkki" xfId="58" builtinId="9" hidden="1"/>
    <cellStyle name="Avattu hyperlinkki" xfId="60" builtinId="9" hidden="1"/>
    <cellStyle name="Avattu hyperlinkki" xfId="62" builtinId="9" hidden="1"/>
    <cellStyle name="Avattu hyperlinkki" xfId="64" builtinId="9" hidden="1"/>
    <cellStyle name="Avattu hyperlinkki" xfId="66" builtinId="9" hidden="1"/>
    <cellStyle name="Avattu hyperlinkki" xfId="68" builtinId="9" hidden="1"/>
    <cellStyle name="Avattu hyperlinkki" xfId="70" builtinId="9" hidden="1"/>
    <cellStyle name="Avattu hyperlinkki" xfId="72" builtinId="9" hidden="1"/>
    <cellStyle name="Avattu hyperlinkki" xfId="74" builtinId="9" hidden="1"/>
    <cellStyle name="Avattu hyperlinkki" xfId="76" builtinId="9" hidden="1"/>
    <cellStyle name="Avattu hyperlinkki" xfId="78" builtinId="9" hidden="1"/>
    <cellStyle name="Avattu hyperlinkki" xfId="80" builtinId="9" hidden="1"/>
    <cellStyle name="Avattu hyperlinkki" xfId="82" builtinId="9" hidden="1"/>
    <cellStyle name="Avattu hyperlinkki" xfId="84" builtinId="9" hidden="1"/>
    <cellStyle name="Avattu hyperlinkki" xfId="86" builtinId="9" hidden="1"/>
    <cellStyle name="Avattu hyperlinkki" xfId="88" builtinId="9" hidden="1"/>
    <cellStyle name="Avattu hyperlinkki" xfId="90" builtinId="9" hidden="1"/>
    <cellStyle name="Avattu hyperlinkki" xfId="92" builtinId="9" hidden="1"/>
    <cellStyle name="Avattu hyperlinkki" xfId="94" builtinId="9" hidden="1"/>
    <cellStyle name="Avattu hyperlinkki" xfId="96" builtinId="9" hidden="1"/>
    <cellStyle name="Avattu hyperlinkki" xfId="98" builtinId="9" hidden="1"/>
    <cellStyle name="Avattu hyperlinkki" xfId="100" builtinId="9" hidden="1"/>
    <cellStyle name="Avattu hyperlinkki" xfId="102" builtinId="9" hidden="1"/>
    <cellStyle name="Avattu hyperlinkki" xfId="104" builtinId="9" hidden="1"/>
    <cellStyle name="Avattu hyperlinkki" xfId="106" builtinId="9" hidden="1"/>
    <cellStyle name="Avattu hyperlinkki" xfId="108" builtinId="9" hidden="1"/>
    <cellStyle name="Avattu hyperlinkki" xfId="110" builtinId="9" hidden="1"/>
    <cellStyle name="Avattu hyperlinkki" xfId="112" builtinId="9" hidden="1"/>
    <cellStyle name="Avattu hyperlinkki" xfId="114" builtinId="9" hidden="1"/>
    <cellStyle name="Avattu hyperlinkki" xfId="116" builtinId="9" hidden="1"/>
    <cellStyle name="Avattu hyperlinkki" xfId="118" builtinId="9" hidden="1"/>
    <cellStyle name="Avattu hyperlinkki" xfId="120" builtinId="9" hidden="1"/>
    <cellStyle name="Avattu hyperlinkki" xfId="122" builtinId="9" hidden="1"/>
    <cellStyle name="Avattu hyperlinkki" xfId="124" builtinId="9" hidden="1"/>
    <cellStyle name="Avattu hyperlinkki" xfId="126" builtinId="9" hidden="1"/>
    <cellStyle name="Avattu hyperlinkki" xfId="128" builtinId="9" hidden="1"/>
    <cellStyle name="Avattu hyperlinkki" xfId="130" builtinId="9" hidden="1"/>
    <cellStyle name="Avattu hyperlinkki" xfId="132" builtinId="9" hidden="1"/>
    <cellStyle name="Avattu hyperlinkki" xfId="134" builtinId="9" hidden="1"/>
    <cellStyle name="Avattu hyperlinkki" xfId="136" builtinId="9" hidden="1"/>
    <cellStyle name="Avattu hyperlinkki" xfId="138" builtinId="9" hidden="1"/>
    <cellStyle name="Avattu hyperlinkki" xfId="140" builtinId="9" hidden="1"/>
    <cellStyle name="Avattu hyperlinkki" xfId="142" builtinId="9" hidden="1"/>
    <cellStyle name="Avattu hyperlinkki" xfId="144" builtinId="9" hidden="1"/>
    <cellStyle name="Avattu hyperlinkki" xfId="146" builtinId="9" hidden="1"/>
    <cellStyle name="Avattu hyperlinkki" xfId="148" builtinId="9" hidden="1"/>
    <cellStyle name="Avattu hyperlinkki" xfId="150" builtinId="9" hidden="1"/>
    <cellStyle name="Avattu hyperlinkki" xfId="152" builtinId="9" hidden="1"/>
    <cellStyle name="Avattu hyperlinkki" xfId="154" builtinId="9" hidden="1"/>
    <cellStyle name="Avattu hyperlinkki" xfId="156" builtinId="9" hidden="1"/>
    <cellStyle name="Avattu hyperlinkki" xfId="158" builtinId="9" hidden="1"/>
    <cellStyle name="Avattu hyperlinkki" xfId="160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Hyperlinkki" xfId="53" builtinId="8" hidden="1"/>
    <cellStyle name="Hyperlinkki" xfId="55" builtinId="8" hidden="1"/>
    <cellStyle name="Hyperlinkki" xfId="57" builtinId="8" hidden="1"/>
    <cellStyle name="Hyperlinkki" xfId="59" builtinId="8" hidden="1"/>
    <cellStyle name="Hyperlinkki" xfId="61" builtinId="8" hidden="1"/>
    <cellStyle name="Hyperlinkki" xfId="63" builtinId="8" hidden="1"/>
    <cellStyle name="Hyperlinkki" xfId="65" builtinId="8" hidden="1"/>
    <cellStyle name="Hyperlinkki" xfId="67" builtinId="8" hidden="1"/>
    <cellStyle name="Hyperlinkki" xfId="69" builtinId="8" hidden="1"/>
    <cellStyle name="Hyperlinkki" xfId="71" builtinId="8" hidden="1"/>
    <cellStyle name="Hyperlinkki" xfId="73" builtinId="8" hidden="1"/>
    <cellStyle name="Hyperlinkki" xfId="75" builtinId="8" hidden="1"/>
    <cellStyle name="Hyperlinkki" xfId="77" builtinId="8" hidden="1"/>
    <cellStyle name="Hyperlinkki" xfId="79" builtinId="8" hidden="1"/>
    <cellStyle name="Hyperlinkki" xfId="81" builtinId="8" hidden="1"/>
    <cellStyle name="Hyperlinkki" xfId="83" builtinId="8" hidden="1"/>
    <cellStyle name="Hyperlinkki" xfId="85" builtinId="8" hidden="1"/>
    <cellStyle name="Hyperlinkki" xfId="87" builtinId="8" hidden="1"/>
    <cellStyle name="Hyperlinkki" xfId="89" builtinId="8" hidden="1"/>
    <cellStyle name="Hyperlinkki" xfId="91" builtinId="8" hidden="1"/>
    <cellStyle name="Hyperlinkki" xfId="93" builtinId="8" hidden="1"/>
    <cellStyle name="Hyperlinkki" xfId="95" builtinId="8" hidden="1"/>
    <cellStyle name="Hyperlinkki" xfId="97" builtinId="8" hidden="1"/>
    <cellStyle name="Hyperlinkki" xfId="99" builtinId="8" hidden="1"/>
    <cellStyle name="Hyperlinkki" xfId="101" builtinId="8" hidden="1"/>
    <cellStyle name="Hyperlinkki" xfId="103" builtinId="8" hidden="1"/>
    <cellStyle name="Hyperlinkki" xfId="105" builtinId="8" hidden="1"/>
    <cellStyle name="Hyperlinkki" xfId="107" builtinId="8" hidden="1"/>
    <cellStyle name="Hyperlinkki" xfId="109" builtinId="8" hidden="1"/>
    <cellStyle name="Hyperlinkki" xfId="111" builtinId="8" hidden="1"/>
    <cellStyle name="Hyperlinkki" xfId="113" builtinId="8" hidden="1"/>
    <cellStyle name="Hyperlinkki" xfId="115" builtinId="8" hidden="1"/>
    <cellStyle name="Hyperlinkki" xfId="117" builtinId="8" hidden="1"/>
    <cellStyle name="Hyperlinkki" xfId="119" builtinId="8" hidden="1"/>
    <cellStyle name="Hyperlinkki" xfId="121" builtinId="8" hidden="1"/>
    <cellStyle name="Hyperlinkki" xfId="123" builtinId="8" hidden="1"/>
    <cellStyle name="Hyperlinkki" xfId="125" builtinId="8" hidden="1"/>
    <cellStyle name="Hyperlinkki" xfId="127" builtinId="8" hidden="1"/>
    <cellStyle name="Hyperlinkki" xfId="129" builtinId="8" hidden="1"/>
    <cellStyle name="Hyperlinkki" xfId="131" builtinId="8" hidden="1"/>
    <cellStyle name="Hyperlinkki" xfId="133" builtinId="8" hidden="1"/>
    <cellStyle name="Hyperlinkki" xfId="135" builtinId="8" hidden="1"/>
    <cellStyle name="Hyperlinkki" xfId="137" builtinId="8" hidden="1"/>
    <cellStyle name="Hyperlinkki" xfId="139" builtinId="8" hidden="1"/>
    <cellStyle name="Hyperlinkki" xfId="141" builtinId="8" hidden="1"/>
    <cellStyle name="Hyperlinkki" xfId="143" builtinId="8" hidden="1"/>
    <cellStyle name="Hyperlinkki" xfId="145" builtinId="8" hidden="1"/>
    <cellStyle name="Hyperlinkki" xfId="147" builtinId="8" hidden="1"/>
    <cellStyle name="Hyperlinkki" xfId="149" builtinId="8" hidden="1"/>
    <cellStyle name="Hyperlinkki" xfId="151" builtinId="8" hidden="1"/>
    <cellStyle name="Hyperlinkki" xfId="153" builtinId="8" hidden="1"/>
    <cellStyle name="Hyperlinkki" xfId="155" builtinId="8" hidden="1"/>
    <cellStyle name="Hyperlinkki" xfId="157" builtinId="8" hidden="1"/>
    <cellStyle name="Hyperlinkki" xfId="159" builtinId="8" hidden="1"/>
    <cellStyle name="Norm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37" workbookViewId="0">
      <selection activeCell="A12" sqref="A12:C12"/>
    </sheetView>
  </sheetViews>
  <sheetFormatPr baseColWidth="10" defaultColWidth="8.83203125" defaultRowHeight="14" x14ac:dyDescent="0.2"/>
  <cols>
    <col min="1" max="1" width="4.33203125" style="1" customWidth="1"/>
    <col min="2" max="2" width="20.5" style="1" customWidth="1"/>
    <col min="3" max="3" width="21.1640625" style="1" customWidth="1"/>
    <col min="4" max="5" width="8.83203125" style="2"/>
    <col min="6" max="13" width="6.1640625" style="2" customWidth="1"/>
    <col min="14" max="15" width="6.1640625" style="1" customWidth="1"/>
    <col min="16" max="16384" width="8.83203125" style="1"/>
  </cols>
  <sheetData>
    <row r="1" spans="1:13" x14ac:dyDescent="0.2">
      <c r="A1" s="1" t="s">
        <v>53</v>
      </c>
    </row>
    <row r="3" spans="1:13" x14ac:dyDescent="0.2">
      <c r="D3" s="2" t="s">
        <v>19</v>
      </c>
      <c r="E3" s="2" t="s">
        <v>11</v>
      </c>
      <c r="F3" s="2" t="s">
        <v>0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</row>
    <row r="4" spans="1:13" x14ac:dyDescent="0.2">
      <c r="A4" s="1" t="s">
        <v>0</v>
      </c>
      <c r="B4" s="1" t="s">
        <v>65</v>
      </c>
      <c r="C4" s="1" t="s">
        <v>25</v>
      </c>
      <c r="D4" s="2">
        <f t="shared" ref="D4:D43" si="0">SUM(F4:M4)</f>
        <v>1748</v>
      </c>
      <c r="E4" s="3">
        <f t="shared" ref="E4:E38" si="1">SUM(D4/8)</f>
        <v>218.5</v>
      </c>
      <c r="F4" s="2">
        <v>269</v>
      </c>
      <c r="G4" s="2">
        <v>237</v>
      </c>
      <c r="H4" s="2">
        <v>257</v>
      </c>
      <c r="I4" s="2">
        <v>223</v>
      </c>
      <c r="J4" s="2">
        <v>231</v>
      </c>
      <c r="K4" s="2">
        <v>201</v>
      </c>
      <c r="L4" s="2">
        <v>144</v>
      </c>
      <c r="M4" s="2">
        <v>186</v>
      </c>
    </row>
    <row r="5" spans="1:13" x14ac:dyDescent="0.2">
      <c r="A5" s="1" t="s">
        <v>1</v>
      </c>
      <c r="B5" s="1" t="s">
        <v>74</v>
      </c>
      <c r="C5" s="1" t="s">
        <v>111</v>
      </c>
      <c r="D5" s="2">
        <f t="shared" si="0"/>
        <v>1726</v>
      </c>
      <c r="E5" s="3">
        <f t="shared" si="1"/>
        <v>215.75</v>
      </c>
      <c r="F5" s="2">
        <v>233</v>
      </c>
      <c r="G5" s="2">
        <v>212</v>
      </c>
      <c r="H5" s="2">
        <v>210</v>
      </c>
      <c r="I5" s="2">
        <v>204</v>
      </c>
      <c r="J5" s="2">
        <v>215</v>
      </c>
      <c r="K5" s="2">
        <v>181</v>
      </c>
      <c r="L5" s="2">
        <v>215</v>
      </c>
      <c r="M5" s="2">
        <v>256</v>
      </c>
    </row>
    <row r="6" spans="1:13" x14ac:dyDescent="0.2">
      <c r="A6" s="1" t="s">
        <v>2</v>
      </c>
      <c r="B6" s="1" t="s">
        <v>70</v>
      </c>
      <c r="C6" s="1" t="s">
        <v>107</v>
      </c>
      <c r="D6" s="2">
        <f t="shared" si="0"/>
        <v>1714</v>
      </c>
      <c r="E6" s="3">
        <f t="shared" si="1"/>
        <v>214.25</v>
      </c>
      <c r="F6" s="2">
        <v>235</v>
      </c>
      <c r="G6" s="2">
        <v>253</v>
      </c>
      <c r="H6" s="2">
        <v>202</v>
      </c>
      <c r="I6" s="2">
        <v>201</v>
      </c>
      <c r="J6" s="2">
        <v>233</v>
      </c>
      <c r="K6" s="2">
        <v>182</v>
      </c>
      <c r="L6" s="2">
        <v>196</v>
      </c>
      <c r="M6" s="2">
        <v>212</v>
      </c>
    </row>
    <row r="7" spans="1:13" x14ac:dyDescent="0.2">
      <c r="A7" s="1" t="s">
        <v>3</v>
      </c>
      <c r="B7" s="1" t="s">
        <v>92</v>
      </c>
      <c r="C7" s="1" t="s">
        <v>119</v>
      </c>
      <c r="D7" s="2">
        <f t="shared" si="0"/>
        <v>1711</v>
      </c>
      <c r="E7" s="3">
        <f t="shared" si="1"/>
        <v>213.875</v>
      </c>
      <c r="F7" s="2">
        <v>210</v>
      </c>
      <c r="G7" s="2">
        <v>203</v>
      </c>
      <c r="H7" s="2">
        <v>208</v>
      </c>
      <c r="I7" s="2">
        <v>171</v>
      </c>
      <c r="J7" s="2">
        <v>258</v>
      </c>
      <c r="K7" s="2">
        <v>214</v>
      </c>
      <c r="L7" s="2">
        <v>235</v>
      </c>
      <c r="M7" s="2">
        <v>212</v>
      </c>
    </row>
    <row r="8" spans="1:13" x14ac:dyDescent="0.2">
      <c r="A8" s="1" t="s">
        <v>4</v>
      </c>
      <c r="B8" s="1" t="s">
        <v>72</v>
      </c>
      <c r="C8" s="1" t="s">
        <v>109</v>
      </c>
      <c r="D8" s="2">
        <f t="shared" si="0"/>
        <v>1669</v>
      </c>
      <c r="E8" s="3">
        <f t="shared" si="1"/>
        <v>208.625</v>
      </c>
      <c r="F8" s="2">
        <v>214</v>
      </c>
      <c r="G8" s="2">
        <v>190</v>
      </c>
      <c r="H8" s="2">
        <v>194</v>
      </c>
      <c r="I8" s="2">
        <v>231</v>
      </c>
      <c r="J8" s="2">
        <v>169</v>
      </c>
      <c r="K8" s="2">
        <v>245</v>
      </c>
      <c r="L8" s="2">
        <v>161</v>
      </c>
      <c r="M8" s="2">
        <v>265</v>
      </c>
    </row>
    <row r="9" spans="1:13" x14ac:dyDescent="0.2">
      <c r="A9" s="1" t="s">
        <v>5</v>
      </c>
      <c r="B9" s="1" t="s">
        <v>75</v>
      </c>
      <c r="C9" s="1" t="s">
        <v>94</v>
      </c>
      <c r="D9" s="2">
        <f t="shared" si="0"/>
        <v>1666</v>
      </c>
      <c r="E9" s="3">
        <f t="shared" si="1"/>
        <v>208.25</v>
      </c>
      <c r="F9" s="2">
        <v>256</v>
      </c>
      <c r="G9" s="2">
        <v>236</v>
      </c>
      <c r="H9" s="2">
        <v>172</v>
      </c>
      <c r="I9" s="2">
        <v>194</v>
      </c>
      <c r="J9" s="2">
        <v>205</v>
      </c>
      <c r="K9" s="2">
        <v>202</v>
      </c>
      <c r="L9" s="2">
        <v>202</v>
      </c>
      <c r="M9" s="2">
        <v>199</v>
      </c>
    </row>
    <row r="10" spans="1:13" x14ac:dyDescent="0.2">
      <c r="A10" s="1" t="s">
        <v>6</v>
      </c>
      <c r="B10" s="1" t="s">
        <v>54</v>
      </c>
      <c r="C10" s="1" t="s">
        <v>94</v>
      </c>
      <c r="D10" s="2">
        <f t="shared" si="0"/>
        <v>1648</v>
      </c>
      <c r="E10" s="3">
        <f t="shared" si="1"/>
        <v>206</v>
      </c>
      <c r="F10" s="2">
        <v>234</v>
      </c>
      <c r="G10" s="2">
        <v>193</v>
      </c>
      <c r="H10" s="2">
        <v>203</v>
      </c>
      <c r="I10" s="2">
        <v>157</v>
      </c>
      <c r="J10" s="2">
        <v>213</v>
      </c>
      <c r="K10" s="2">
        <v>202</v>
      </c>
      <c r="L10" s="2">
        <v>209</v>
      </c>
      <c r="M10" s="2">
        <v>237</v>
      </c>
    </row>
    <row r="11" spans="1:13" x14ac:dyDescent="0.2">
      <c r="A11" s="1" t="s">
        <v>7</v>
      </c>
      <c r="B11" s="1" t="s">
        <v>87</v>
      </c>
      <c r="C11" s="1" t="s">
        <v>121</v>
      </c>
      <c r="D11" s="2">
        <f t="shared" si="0"/>
        <v>1644</v>
      </c>
      <c r="E11" s="3">
        <f t="shared" si="1"/>
        <v>205.5</v>
      </c>
      <c r="F11" s="2">
        <v>188</v>
      </c>
      <c r="G11" s="2">
        <v>206</v>
      </c>
      <c r="H11" s="2">
        <v>214</v>
      </c>
      <c r="I11" s="2">
        <v>214</v>
      </c>
      <c r="J11" s="2">
        <v>234</v>
      </c>
      <c r="K11" s="2">
        <v>183</v>
      </c>
      <c r="L11" s="2">
        <v>200</v>
      </c>
      <c r="M11" s="2">
        <v>205</v>
      </c>
    </row>
    <row r="12" spans="1:13" x14ac:dyDescent="0.2">
      <c r="A12" s="1" t="s">
        <v>8</v>
      </c>
      <c r="B12" s="1" t="s">
        <v>77</v>
      </c>
      <c r="C12" s="1" t="s">
        <v>27</v>
      </c>
      <c r="D12" s="2">
        <f t="shared" si="0"/>
        <v>1636</v>
      </c>
      <c r="E12" s="3">
        <f t="shared" si="1"/>
        <v>204.5</v>
      </c>
      <c r="F12" s="2">
        <v>185</v>
      </c>
      <c r="G12" s="2">
        <v>217</v>
      </c>
      <c r="H12" s="2">
        <v>222</v>
      </c>
      <c r="I12" s="2">
        <v>232</v>
      </c>
      <c r="J12" s="2">
        <v>218</v>
      </c>
      <c r="K12" s="2">
        <v>168</v>
      </c>
      <c r="L12" s="2">
        <v>193</v>
      </c>
      <c r="M12" s="2">
        <v>201</v>
      </c>
    </row>
    <row r="13" spans="1:13" x14ac:dyDescent="0.2">
      <c r="A13" s="1" t="s">
        <v>12</v>
      </c>
      <c r="B13" s="1" t="s">
        <v>76</v>
      </c>
      <c r="C13" s="1" t="s">
        <v>112</v>
      </c>
      <c r="D13" s="2">
        <f t="shared" si="0"/>
        <v>1636</v>
      </c>
      <c r="E13" s="3">
        <f t="shared" si="1"/>
        <v>204.5</v>
      </c>
      <c r="F13" s="2">
        <v>226</v>
      </c>
      <c r="G13" s="2">
        <v>181</v>
      </c>
      <c r="H13" s="2">
        <v>194</v>
      </c>
      <c r="I13" s="5">
        <v>234</v>
      </c>
      <c r="J13" s="2">
        <v>196</v>
      </c>
      <c r="K13" s="2">
        <v>177</v>
      </c>
      <c r="L13" s="2">
        <v>193</v>
      </c>
      <c r="M13" s="2">
        <v>235</v>
      </c>
    </row>
    <row r="14" spans="1:13" x14ac:dyDescent="0.2">
      <c r="A14" s="1" t="s">
        <v>13</v>
      </c>
      <c r="B14" s="1" t="s">
        <v>63</v>
      </c>
      <c r="C14" s="1" t="s">
        <v>103</v>
      </c>
      <c r="D14" s="2">
        <f t="shared" si="0"/>
        <v>1633</v>
      </c>
      <c r="E14" s="3">
        <f t="shared" si="1"/>
        <v>204.125</v>
      </c>
      <c r="F14" s="2">
        <v>228</v>
      </c>
      <c r="G14" s="2">
        <v>208</v>
      </c>
      <c r="H14" s="2">
        <v>205</v>
      </c>
      <c r="I14" s="2">
        <v>208</v>
      </c>
      <c r="J14" s="2">
        <v>182</v>
      </c>
      <c r="K14" s="2">
        <v>169</v>
      </c>
      <c r="L14" s="2">
        <v>214</v>
      </c>
      <c r="M14" s="2">
        <v>219</v>
      </c>
    </row>
    <row r="15" spans="1:13" x14ac:dyDescent="0.2">
      <c r="A15" s="1" t="s">
        <v>14</v>
      </c>
      <c r="B15" s="1" t="s">
        <v>59</v>
      </c>
      <c r="C15" s="1" t="s">
        <v>99</v>
      </c>
      <c r="D15" s="2">
        <f t="shared" si="0"/>
        <v>1609</v>
      </c>
      <c r="E15" s="3">
        <f t="shared" si="1"/>
        <v>201.125</v>
      </c>
      <c r="F15" s="2">
        <v>164</v>
      </c>
      <c r="G15" s="2">
        <v>212</v>
      </c>
      <c r="H15" s="2">
        <v>231</v>
      </c>
      <c r="I15" s="2">
        <v>166</v>
      </c>
      <c r="J15" s="5">
        <v>257</v>
      </c>
      <c r="K15" s="2">
        <v>198</v>
      </c>
      <c r="L15" s="2">
        <v>185</v>
      </c>
      <c r="M15" s="2">
        <v>196</v>
      </c>
    </row>
    <row r="16" spans="1:13" x14ac:dyDescent="0.2">
      <c r="A16" s="1" t="s">
        <v>15</v>
      </c>
      <c r="B16" s="1" t="s">
        <v>80</v>
      </c>
      <c r="C16" s="1" t="s">
        <v>114</v>
      </c>
      <c r="D16" s="2">
        <f t="shared" si="0"/>
        <v>1583</v>
      </c>
      <c r="E16" s="3">
        <f t="shared" si="1"/>
        <v>197.875</v>
      </c>
      <c r="F16" s="2">
        <v>200</v>
      </c>
      <c r="G16" s="2">
        <v>199</v>
      </c>
      <c r="H16" s="2">
        <v>208</v>
      </c>
      <c r="I16" s="2">
        <v>142</v>
      </c>
      <c r="J16" s="2">
        <v>207</v>
      </c>
      <c r="K16" s="2">
        <v>200</v>
      </c>
      <c r="L16" s="2">
        <v>217</v>
      </c>
      <c r="M16" s="2">
        <v>210</v>
      </c>
    </row>
    <row r="17" spans="1:13" x14ac:dyDescent="0.2">
      <c r="A17" s="1" t="s">
        <v>16</v>
      </c>
      <c r="B17" s="1" t="s">
        <v>84</v>
      </c>
      <c r="C17" s="1" t="s">
        <v>118</v>
      </c>
      <c r="D17" s="2">
        <f t="shared" si="0"/>
        <v>1580</v>
      </c>
      <c r="E17" s="3">
        <f t="shared" si="1"/>
        <v>197.5</v>
      </c>
      <c r="F17" s="2">
        <v>182</v>
      </c>
      <c r="G17" s="2">
        <v>158</v>
      </c>
      <c r="H17" s="2">
        <v>171</v>
      </c>
      <c r="I17" s="2">
        <v>187</v>
      </c>
      <c r="J17" s="2">
        <v>189</v>
      </c>
      <c r="K17" s="2">
        <v>200</v>
      </c>
      <c r="L17" s="2">
        <v>204</v>
      </c>
      <c r="M17" s="2">
        <v>289</v>
      </c>
    </row>
    <row r="18" spans="1:13" x14ac:dyDescent="0.2">
      <c r="A18" s="1" t="s">
        <v>17</v>
      </c>
      <c r="B18" s="1" t="s">
        <v>71</v>
      </c>
      <c r="C18" s="1" t="s">
        <v>108</v>
      </c>
      <c r="D18" s="2">
        <f t="shared" si="0"/>
        <v>1572</v>
      </c>
      <c r="E18" s="3">
        <f t="shared" si="1"/>
        <v>196.5</v>
      </c>
      <c r="F18" s="5">
        <v>157</v>
      </c>
      <c r="G18" s="2">
        <v>196</v>
      </c>
      <c r="H18" s="2">
        <v>278</v>
      </c>
      <c r="I18" s="2">
        <v>162</v>
      </c>
      <c r="J18" s="2">
        <v>177</v>
      </c>
      <c r="K18" s="2">
        <v>205</v>
      </c>
      <c r="L18" s="2">
        <v>172</v>
      </c>
      <c r="M18" s="2">
        <v>225</v>
      </c>
    </row>
    <row r="19" spans="1:13" x14ac:dyDescent="0.2">
      <c r="A19" s="1" t="s">
        <v>18</v>
      </c>
      <c r="B19" s="1" t="s">
        <v>62</v>
      </c>
      <c r="C19" s="1" t="s">
        <v>102</v>
      </c>
      <c r="D19" s="2">
        <f t="shared" si="0"/>
        <v>1562</v>
      </c>
      <c r="E19" s="3">
        <f t="shared" si="1"/>
        <v>195.25</v>
      </c>
      <c r="F19" s="2">
        <v>236</v>
      </c>
      <c r="G19" s="2">
        <v>201</v>
      </c>
      <c r="H19" s="2">
        <v>178</v>
      </c>
      <c r="I19" s="2">
        <v>237</v>
      </c>
      <c r="J19" s="2">
        <v>191</v>
      </c>
      <c r="K19" s="2">
        <v>187</v>
      </c>
      <c r="L19" s="2">
        <v>191</v>
      </c>
      <c r="M19" s="2">
        <v>141</v>
      </c>
    </row>
    <row r="20" spans="1:13" x14ac:dyDescent="0.2">
      <c r="A20" s="1" t="s">
        <v>29</v>
      </c>
      <c r="B20" s="1" t="s">
        <v>61</v>
      </c>
      <c r="C20" s="1" t="s">
        <v>101</v>
      </c>
      <c r="D20" s="2">
        <f t="shared" si="0"/>
        <v>1562</v>
      </c>
      <c r="E20" s="3">
        <f t="shared" si="1"/>
        <v>195.25</v>
      </c>
      <c r="F20" s="2">
        <v>213</v>
      </c>
      <c r="G20" s="2">
        <v>213</v>
      </c>
      <c r="H20" s="2">
        <v>198</v>
      </c>
      <c r="I20" s="2">
        <v>141</v>
      </c>
      <c r="J20" s="2">
        <v>177</v>
      </c>
      <c r="K20" s="2">
        <v>235</v>
      </c>
      <c r="L20" s="2">
        <v>171</v>
      </c>
      <c r="M20" s="3">
        <v>214</v>
      </c>
    </row>
    <row r="21" spans="1:13" x14ac:dyDescent="0.2">
      <c r="A21" s="1" t="s">
        <v>30</v>
      </c>
      <c r="B21" s="1" t="s">
        <v>69</v>
      </c>
      <c r="C21" s="1" t="s">
        <v>106</v>
      </c>
      <c r="D21" s="2">
        <f t="shared" si="0"/>
        <v>1552</v>
      </c>
      <c r="E21" s="3">
        <f t="shared" si="1"/>
        <v>194</v>
      </c>
      <c r="F21" s="2">
        <v>203</v>
      </c>
      <c r="G21" s="2">
        <v>211</v>
      </c>
      <c r="H21" s="2">
        <v>216</v>
      </c>
      <c r="I21" s="2">
        <v>179</v>
      </c>
      <c r="J21" s="2">
        <v>151</v>
      </c>
      <c r="K21" s="5">
        <v>192</v>
      </c>
      <c r="L21" s="2">
        <v>176</v>
      </c>
      <c r="M21" s="2">
        <v>224</v>
      </c>
    </row>
    <row r="22" spans="1:13" x14ac:dyDescent="0.2">
      <c r="A22" s="1" t="s">
        <v>31</v>
      </c>
      <c r="B22" s="1" t="s">
        <v>93</v>
      </c>
      <c r="C22" s="1" t="s">
        <v>109</v>
      </c>
      <c r="D22" s="2">
        <f t="shared" si="0"/>
        <v>1549</v>
      </c>
      <c r="E22" s="3">
        <f t="shared" si="1"/>
        <v>193.625</v>
      </c>
      <c r="F22" s="2">
        <v>201</v>
      </c>
      <c r="G22" s="5">
        <v>190</v>
      </c>
      <c r="H22" s="5">
        <v>191</v>
      </c>
      <c r="I22" s="2">
        <v>170</v>
      </c>
      <c r="J22" s="2">
        <v>168</v>
      </c>
      <c r="K22" s="2">
        <v>183</v>
      </c>
      <c r="L22" s="2">
        <v>235</v>
      </c>
      <c r="M22" s="2">
        <v>211</v>
      </c>
    </row>
    <row r="23" spans="1:13" x14ac:dyDescent="0.2">
      <c r="A23" s="1" t="s">
        <v>32</v>
      </c>
      <c r="B23" s="1" t="s">
        <v>67</v>
      </c>
      <c r="C23" s="1" t="s">
        <v>101</v>
      </c>
      <c r="D23" s="2">
        <f t="shared" si="0"/>
        <v>1548</v>
      </c>
      <c r="E23" s="3">
        <f t="shared" si="1"/>
        <v>193.5</v>
      </c>
      <c r="F23" s="2">
        <v>183</v>
      </c>
      <c r="G23" s="2">
        <v>174</v>
      </c>
      <c r="H23" s="2">
        <v>193</v>
      </c>
      <c r="I23" s="2">
        <v>165</v>
      </c>
      <c r="J23" s="2">
        <v>216</v>
      </c>
      <c r="K23" s="2">
        <v>213</v>
      </c>
      <c r="L23" s="2">
        <v>195</v>
      </c>
      <c r="M23" s="2">
        <v>209</v>
      </c>
    </row>
    <row r="24" spans="1:13" x14ac:dyDescent="0.2">
      <c r="A24" s="1" t="s">
        <v>33</v>
      </c>
      <c r="B24" s="1" t="s">
        <v>81</v>
      </c>
      <c r="C24" s="1" t="s">
        <v>115</v>
      </c>
      <c r="D24" s="2">
        <f t="shared" si="0"/>
        <v>1531</v>
      </c>
      <c r="E24" s="3">
        <f t="shared" si="1"/>
        <v>191.375</v>
      </c>
      <c r="F24" s="2">
        <v>268</v>
      </c>
      <c r="G24" s="2">
        <v>185</v>
      </c>
      <c r="H24" s="2">
        <v>174</v>
      </c>
      <c r="I24" s="2">
        <v>178</v>
      </c>
      <c r="J24" s="2">
        <v>193</v>
      </c>
      <c r="K24" s="2">
        <v>160</v>
      </c>
      <c r="L24" s="5">
        <v>193</v>
      </c>
      <c r="M24" s="2">
        <v>180</v>
      </c>
    </row>
    <row r="25" spans="1:13" x14ac:dyDescent="0.2">
      <c r="A25" s="1" t="s">
        <v>34</v>
      </c>
      <c r="B25" s="1" t="s">
        <v>55</v>
      </c>
      <c r="C25" s="1" t="s">
        <v>95</v>
      </c>
      <c r="D25" s="2">
        <f t="shared" si="0"/>
        <v>1527</v>
      </c>
      <c r="E25" s="3">
        <f t="shared" si="1"/>
        <v>190.875</v>
      </c>
      <c r="F25" s="2">
        <v>182</v>
      </c>
      <c r="G25" s="2">
        <v>153</v>
      </c>
      <c r="H25" s="2">
        <v>189</v>
      </c>
      <c r="I25" s="2">
        <v>191</v>
      </c>
      <c r="J25" s="2">
        <v>213</v>
      </c>
      <c r="K25" s="2">
        <v>236</v>
      </c>
      <c r="L25" s="2">
        <v>190</v>
      </c>
      <c r="M25" s="2">
        <v>173</v>
      </c>
    </row>
    <row r="26" spans="1:13" x14ac:dyDescent="0.2">
      <c r="A26" s="1" t="s">
        <v>35</v>
      </c>
      <c r="B26" s="1" t="s">
        <v>79</v>
      </c>
      <c r="C26" s="1" t="s">
        <v>113</v>
      </c>
      <c r="D26" s="2">
        <f t="shared" si="0"/>
        <v>1512</v>
      </c>
      <c r="E26" s="3">
        <f t="shared" si="1"/>
        <v>189</v>
      </c>
      <c r="F26" s="2">
        <v>219</v>
      </c>
      <c r="G26" s="2">
        <v>213</v>
      </c>
      <c r="H26" s="2">
        <v>192</v>
      </c>
      <c r="I26" s="2">
        <v>187</v>
      </c>
      <c r="J26" s="2">
        <v>153</v>
      </c>
      <c r="K26" s="2">
        <v>156</v>
      </c>
      <c r="L26" s="2">
        <v>197</v>
      </c>
      <c r="M26" s="2">
        <v>195</v>
      </c>
    </row>
    <row r="27" spans="1:13" x14ac:dyDescent="0.2">
      <c r="A27" s="1" t="s">
        <v>36</v>
      </c>
      <c r="B27" s="1" t="s">
        <v>58</v>
      </c>
      <c r="C27" s="1" t="s">
        <v>98</v>
      </c>
      <c r="D27" s="2">
        <f t="shared" si="0"/>
        <v>1510</v>
      </c>
      <c r="E27" s="3">
        <f t="shared" si="1"/>
        <v>188.75</v>
      </c>
      <c r="F27" s="2">
        <v>151</v>
      </c>
      <c r="G27" s="2">
        <v>198</v>
      </c>
      <c r="H27" s="2">
        <v>202</v>
      </c>
      <c r="I27" s="2">
        <v>214</v>
      </c>
      <c r="J27" s="2">
        <v>205</v>
      </c>
      <c r="K27" s="2">
        <v>185</v>
      </c>
      <c r="L27" s="2">
        <v>204</v>
      </c>
      <c r="M27" s="2">
        <v>151</v>
      </c>
    </row>
    <row r="28" spans="1:13" x14ac:dyDescent="0.2">
      <c r="A28" s="1" t="s">
        <v>37</v>
      </c>
      <c r="B28" s="1" t="s">
        <v>60</v>
      </c>
      <c r="C28" s="1" t="s">
        <v>100</v>
      </c>
      <c r="D28" s="2">
        <f t="shared" si="0"/>
        <v>1504</v>
      </c>
      <c r="E28" s="3">
        <f t="shared" si="1"/>
        <v>188</v>
      </c>
      <c r="F28" s="2">
        <v>191</v>
      </c>
      <c r="G28" s="2">
        <v>171</v>
      </c>
      <c r="H28" s="2">
        <v>199</v>
      </c>
      <c r="I28" s="2">
        <v>162</v>
      </c>
      <c r="J28" s="2">
        <v>205</v>
      </c>
      <c r="K28" s="2">
        <v>182</v>
      </c>
      <c r="L28" s="2">
        <v>225</v>
      </c>
      <c r="M28" s="2">
        <v>169</v>
      </c>
    </row>
    <row r="29" spans="1:13" x14ac:dyDescent="0.2">
      <c r="A29" s="1" t="s">
        <v>38</v>
      </c>
      <c r="B29" s="1" t="s">
        <v>88</v>
      </c>
      <c r="C29" s="1" t="s">
        <v>122</v>
      </c>
      <c r="D29" s="2">
        <f t="shared" si="0"/>
        <v>1493</v>
      </c>
      <c r="E29" s="3">
        <f t="shared" si="1"/>
        <v>186.625</v>
      </c>
      <c r="F29" s="2">
        <v>182</v>
      </c>
      <c r="G29" s="2">
        <v>194</v>
      </c>
      <c r="H29" s="2">
        <v>192</v>
      </c>
      <c r="I29" s="2">
        <v>186</v>
      </c>
      <c r="J29" s="2">
        <v>178</v>
      </c>
      <c r="K29" s="2">
        <v>174</v>
      </c>
      <c r="L29" s="2">
        <v>231</v>
      </c>
      <c r="M29" s="2">
        <v>156</v>
      </c>
    </row>
    <row r="30" spans="1:13" x14ac:dyDescent="0.2">
      <c r="A30" s="1" t="s">
        <v>39</v>
      </c>
      <c r="B30" s="1" t="s">
        <v>57</v>
      </c>
      <c r="C30" s="1" t="s">
        <v>97</v>
      </c>
      <c r="D30" s="2">
        <f t="shared" si="0"/>
        <v>1489</v>
      </c>
      <c r="E30" s="3">
        <f t="shared" si="1"/>
        <v>186.125</v>
      </c>
      <c r="F30" s="2">
        <v>188</v>
      </c>
      <c r="G30" s="2">
        <v>170</v>
      </c>
      <c r="H30" s="2">
        <v>191</v>
      </c>
      <c r="I30" s="2">
        <v>152</v>
      </c>
      <c r="J30" s="2">
        <v>184</v>
      </c>
      <c r="K30" s="2">
        <v>177</v>
      </c>
      <c r="L30" s="2">
        <v>192</v>
      </c>
      <c r="M30" s="2">
        <v>235</v>
      </c>
    </row>
    <row r="31" spans="1:13" x14ac:dyDescent="0.2">
      <c r="A31" s="1" t="s">
        <v>40</v>
      </c>
      <c r="B31" s="1" t="s">
        <v>78</v>
      </c>
      <c r="C31" s="1" t="s">
        <v>105</v>
      </c>
      <c r="D31" s="2">
        <f t="shared" si="0"/>
        <v>1471</v>
      </c>
      <c r="E31" s="3">
        <f t="shared" si="1"/>
        <v>183.875</v>
      </c>
      <c r="F31" s="2">
        <v>171</v>
      </c>
      <c r="G31" s="2">
        <v>196</v>
      </c>
      <c r="H31" s="2">
        <v>201</v>
      </c>
      <c r="I31" s="2">
        <v>212</v>
      </c>
      <c r="J31" s="2">
        <v>173</v>
      </c>
      <c r="K31" s="2">
        <v>209</v>
      </c>
      <c r="L31" s="2">
        <v>138</v>
      </c>
      <c r="M31" s="2">
        <v>171</v>
      </c>
    </row>
    <row r="32" spans="1:13" x14ac:dyDescent="0.2">
      <c r="A32" s="1" t="s">
        <v>41</v>
      </c>
      <c r="B32" s="1" t="s">
        <v>66</v>
      </c>
      <c r="C32" s="1" t="s">
        <v>105</v>
      </c>
      <c r="D32" s="2">
        <f t="shared" si="0"/>
        <v>1429</v>
      </c>
      <c r="E32" s="3">
        <f t="shared" si="1"/>
        <v>178.625</v>
      </c>
      <c r="F32" s="2">
        <v>203</v>
      </c>
      <c r="G32" s="2">
        <v>138</v>
      </c>
      <c r="H32" s="2">
        <v>187</v>
      </c>
      <c r="I32" s="2">
        <v>154</v>
      </c>
      <c r="J32" s="2">
        <v>202</v>
      </c>
      <c r="K32" s="2">
        <v>172</v>
      </c>
      <c r="L32" s="2">
        <v>193</v>
      </c>
      <c r="M32" s="2">
        <v>180</v>
      </c>
    </row>
    <row r="33" spans="1:13" x14ac:dyDescent="0.2">
      <c r="A33" s="1" t="s">
        <v>42</v>
      </c>
      <c r="B33" s="1" t="s">
        <v>83</v>
      </c>
      <c r="C33" s="1" t="s">
        <v>117</v>
      </c>
      <c r="D33" s="2">
        <f t="shared" si="0"/>
        <v>1428</v>
      </c>
      <c r="E33" s="3">
        <f t="shared" si="1"/>
        <v>178.5</v>
      </c>
      <c r="F33" s="2">
        <v>176</v>
      </c>
      <c r="G33" s="2">
        <v>148</v>
      </c>
      <c r="H33" s="2">
        <v>171</v>
      </c>
      <c r="I33" s="2">
        <v>184</v>
      </c>
      <c r="J33" s="2">
        <v>147</v>
      </c>
      <c r="K33" s="2">
        <v>201</v>
      </c>
      <c r="L33" s="2">
        <v>199</v>
      </c>
      <c r="M33" s="2">
        <v>202</v>
      </c>
    </row>
    <row r="34" spans="1:13" x14ac:dyDescent="0.2">
      <c r="A34" s="1" t="s">
        <v>43</v>
      </c>
      <c r="B34" s="1" t="s">
        <v>68</v>
      </c>
      <c r="C34" s="1" t="s">
        <v>28</v>
      </c>
      <c r="D34" s="2">
        <f t="shared" si="0"/>
        <v>1427</v>
      </c>
      <c r="E34" s="3">
        <f t="shared" si="1"/>
        <v>178.375</v>
      </c>
      <c r="F34" s="2">
        <v>168</v>
      </c>
      <c r="G34" s="2">
        <v>189</v>
      </c>
      <c r="H34" s="2">
        <v>214</v>
      </c>
      <c r="I34" s="2">
        <v>171</v>
      </c>
      <c r="J34" s="2">
        <v>186</v>
      </c>
      <c r="K34" s="2">
        <v>166</v>
      </c>
      <c r="L34" s="2">
        <v>179</v>
      </c>
      <c r="M34" s="2">
        <v>154</v>
      </c>
    </row>
    <row r="35" spans="1:13" x14ac:dyDescent="0.2">
      <c r="A35" s="1" t="s">
        <v>44</v>
      </c>
      <c r="B35" s="1" t="s">
        <v>90</v>
      </c>
      <c r="C35" s="1" t="s">
        <v>124</v>
      </c>
      <c r="D35" s="2">
        <f t="shared" si="0"/>
        <v>1416</v>
      </c>
      <c r="E35" s="3">
        <f t="shared" si="1"/>
        <v>177</v>
      </c>
      <c r="F35" s="2">
        <v>157</v>
      </c>
      <c r="G35" s="2">
        <v>192</v>
      </c>
      <c r="H35" s="2">
        <v>190</v>
      </c>
      <c r="I35" s="2">
        <v>190</v>
      </c>
      <c r="J35" s="2">
        <v>192</v>
      </c>
      <c r="K35" s="2">
        <v>182</v>
      </c>
      <c r="L35" s="2">
        <v>148</v>
      </c>
      <c r="M35" s="2">
        <v>165</v>
      </c>
    </row>
    <row r="36" spans="1:13" x14ac:dyDescent="0.2">
      <c r="A36" s="1" t="s">
        <v>45</v>
      </c>
      <c r="B36" s="1" t="s">
        <v>91</v>
      </c>
      <c r="C36" s="1" t="s">
        <v>105</v>
      </c>
      <c r="D36" s="2">
        <f t="shared" si="0"/>
        <v>1409</v>
      </c>
      <c r="E36" s="3">
        <f t="shared" si="1"/>
        <v>176.125</v>
      </c>
      <c r="F36" s="2">
        <v>212</v>
      </c>
      <c r="G36" s="2">
        <v>203</v>
      </c>
      <c r="H36" s="2">
        <v>155</v>
      </c>
      <c r="I36" s="2">
        <v>159</v>
      </c>
      <c r="J36" s="2">
        <v>174</v>
      </c>
      <c r="K36" s="2">
        <v>139</v>
      </c>
      <c r="L36" s="2">
        <v>196</v>
      </c>
      <c r="M36" s="2">
        <v>171</v>
      </c>
    </row>
    <row r="37" spans="1:13" x14ac:dyDescent="0.2">
      <c r="A37" s="1" t="s">
        <v>46</v>
      </c>
      <c r="B37" s="1" t="s">
        <v>85</v>
      </c>
      <c r="C37" s="1" t="s">
        <v>119</v>
      </c>
      <c r="D37" s="2">
        <f t="shared" si="0"/>
        <v>1405</v>
      </c>
      <c r="E37" s="3">
        <f t="shared" si="1"/>
        <v>175.625</v>
      </c>
      <c r="F37" s="2">
        <v>202</v>
      </c>
      <c r="G37" s="2">
        <v>173</v>
      </c>
      <c r="H37" s="2">
        <v>204</v>
      </c>
      <c r="I37" s="2">
        <v>174</v>
      </c>
      <c r="J37" s="2">
        <v>188</v>
      </c>
      <c r="K37" s="2">
        <v>153</v>
      </c>
      <c r="L37" s="2">
        <v>110</v>
      </c>
      <c r="M37" s="2">
        <v>201</v>
      </c>
    </row>
    <row r="38" spans="1:13" x14ac:dyDescent="0.2">
      <c r="A38" s="1" t="s">
        <v>47</v>
      </c>
      <c r="B38" s="1" t="s">
        <v>73</v>
      </c>
      <c r="C38" s="1" t="s">
        <v>110</v>
      </c>
      <c r="D38" s="2">
        <f t="shared" si="0"/>
        <v>1342</v>
      </c>
      <c r="E38" s="3">
        <f t="shared" si="1"/>
        <v>167.75</v>
      </c>
      <c r="F38" s="2">
        <v>155</v>
      </c>
      <c r="G38" s="2">
        <v>198</v>
      </c>
      <c r="H38" s="2">
        <v>193</v>
      </c>
      <c r="I38" s="2">
        <v>183</v>
      </c>
      <c r="J38" s="2">
        <v>161</v>
      </c>
      <c r="K38" s="2">
        <v>127</v>
      </c>
      <c r="L38" s="2">
        <v>155</v>
      </c>
      <c r="M38" s="2">
        <v>170</v>
      </c>
    </row>
    <row r="39" spans="1:13" x14ac:dyDescent="0.2">
      <c r="A39" s="1" t="s">
        <v>48</v>
      </c>
      <c r="B39" s="1" t="s">
        <v>56</v>
      </c>
      <c r="C39" s="1" t="s">
        <v>96</v>
      </c>
      <c r="D39" s="2">
        <f t="shared" si="0"/>
        <v>0</v>
      </c>
      <c r="E39" s="3">
        <f>SUM(D39/1)</f>
        <v>0</v>
      </c>
      <c r="F39" s="2" t="s">
        <v>125</v>
      </c>
    </row>
    <row r="40" spans="1:13" x14ac:dyDescent="0.2">
      <c r="A40" s="1" t="s">
        <v>49</v>
      </c>
      <c r="B40" s="1" t="s">
        <v>64</v>
      </c>
      <c r="C40" s="1" t="s">
        <v>104</v>
      </c>
      <c r="D40" s="2">
        <f t="shared" si="0"/>
        <v>0</v>
      </c>
      <c r="E40" s="3">
        <f>SUM(D40/1)</f>
        <v>0</v>
      </c>
      <c r="F40" s="2" t="s">
        <v>125</v>
      </c>
    </row>
    <row r="41" spans="1:13" x14ac:dyDescent="0.2">
      <c r="A41" s="1" t="s">
        <v>50</v>
      </c>
      <c r="B41" s="1" t="s">
        <v>82</v>
      </c>
      <c r="C41" s="1" t="s">
        <v>116</v>
      </c>
      <c r="D41" s="2">
        <f t="shared" si="0"/>
        <v>0</v>
      </c>
      <c r="E41" s="3">
        <f>SUM(D41/1)</f>
        <v>0</v>
      </c>
      <c r="F41" s="2" t="s">
        <v>125</v>
      </c>
    </row>
    <row r="42" spans="1:13" x14ac:dyDescent="0.2">
      <c r="A42" s="1" t="s">
        <v>51</v>
      </c>
      <c r="B42" s="1" t="s">
        <v>86</v>
      </c>
      <c r="C42" s="1" t="s">
        <v>120</v>
      </c>
      <c r="D42" s="2">
        <f t="shared" si="0"/>
        <v>0</v>
      </c>
      <c r="E42" s="3">
        <f>SUM(D42/1)</f>
        <v>0</v>
      </c>
      <c r="F42" s="2" t="s">
        <v>125</v>
      </c>
    </row>
    <row r="43" spans="1:13" x14ac:dyDescent="0.2">
      <c r="A43" s="1" t="s">
        <v>52</v>
      </c>
      <c r="B43" s="1" t="s">
        <v>89</v>
      </c>
      <c r="C43" s="1" t="s">
        <v>123</v>
      </c>
      <c r="D43" s="2">
        <f t="shared" si="0"/>
        <v>0</v>
      </c>
      <c r="E43" s="3">
        <f>SUM(D43/1)</f>
        <v>0</v>
      </c>
      <c r="F43" s="2" t="s">
        <v>125</v>
      </c>
    </row>
  </sheetData>
  <sortState ref="A13:M13">
    <sortCondition descending="1" ref="D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="177" workbookViewId="0">
      <selection activeCell="A5" sqref="A5:C12"/>
    </sheetView>
  </sheetViews>
  <sheetFormatPr baseColWidth="10" defaultColWidth="8.83203125" defaultRowHeight="14" x14ac:dyDescent="0.2"/>
  <cols>
    <col min="1" max="1" width="4.33203125" style="1" customWidth="1"/>
    <col min="2" max="2" width="17" style="1" customWidth="1"/>
    <col min="3" max="3" width="16.6640625" style="1" customWidth="1"/>
    <col min="4" max="4" width="5.83203125" style="2" customWidth="1"/>
    <col min="5" max="6" width="5.33203125" style="2" customWidth="1"/>
    <col min="7" max="7" width="5.83203125" style="2" customWidth="1"/>
    <col min="8" max="8" width="6.83203125" style="2" customWidth="1"/>
    <col min="9" max="9" width="1.33203125" style="2" customWidth="1"/>
    <col min="10" max="23" width="3.6640625" style="1" customWidth="1"/>
    <col min="24" max="24" width="5.6640625" style="1" customWidth="1"/>
    <col min="25" max="16384" width="8.83203125" style="1"/>
  </cols>
  <sheetData>
    <row r="1" spans="1:23" x14ac:dyDescent="0.2">
      <c r="A1" s="1" t="s">
        <v>126</v>
      </c>
    </row>
    <row r="4" spans="1:23" x14ac:dyDescent="0.2">
      <c r="D4" s="2" t="s">
        <v>19</v>
      </c>
      <c r="E4" s="2" t="s">
        <v>26</v>
      </c>
      <c r="F4" s="2" t="s">
        <v>9</v>
      </c>
      <c r="G4" s="2" t="s">
        <v>10</v>
      </c>
      <c r="H4" s="2" t="s">
        <v>11</v>
      </c>
      <c r="J4" s="2" t="s">
        <v>0</v>
      </c>
      <c r="K4" s="2" t="s">
        <v>20</v>
      </c>
      <c r="L4" s="2" t="s">
        <v>1</v>
      </c>
      <c r="M4" s="2" t="s">
        <v>20</v>
      </c>
      <c r="N4" s="2" t="s">
        <v>2</v>
      </c>
      <c r="O4" s="2" t="s">
        <v>20</v>
      </c>
      <c r="P4" s="2" t="s">
        <v>3</v>
      </c>
      <c r="Q4" s="2" t="s">
        <v>20</v>
      </c>
      <c r="R4" s="2" t="s">
        <v>4</v>
      </c>
      <c r="S4" s="2" t="s">
        <v>20</v>
      </c>
      <c r="T4" s="2" t="s">
        <v>5</v>
      </c>
      <c r="U4" s="2" t="s">
        <v>20</v>
      </c>
      <c r="V4" s="2" t="s">
        <v>6</v>
      </c>
      <c r="W4" s="2" t="s">
        <v>20</v>
      </c>
    </row>
    <row r="5" spans="1:23" x14ac:dyDescent="0.2">
      <c r="A5" s="1" t="s">
        <v>0</v>
      </c>
      <c r="B5" s="1" t="s">
        <v>65</v>
      </c>
      <c r="C5" s="1" t="s">
        <v>25</v>
      </c>
      <c r="D5" s="2">
        <v>1748</v>
      </c>
      <c r="E5" s="2">
        <f t="shared" ref="E5:F12" si="0">SUM(J5+L5+N5+P5+R5+T5+V5)</f>
        <v>1482</v>
      </c>
      <c r="F5" s="2">
        <f t="shared" si="0"/>
        <v>120</v>
      </c>
      <c r="G5" s="2">
        <f t="shared" ref="G5:G12" si="1">SUM(D5:F5)</f>
        <v>3350</v>
      </c>
      <c r="H5" s="3">
        <f t="shared" ref="H5:H12" si="2">(D5+E5)/15</f>
        <v>215.33333333333334</v>
      </c>
      <c r="J5" s="1">
        <v>234</v>
      </c>
      <c r="K5" s="1">
        <v>30</v>
      </c>
      <c r="L5" s="1">
        <v>239</v>
      </c>
      <c r="M5" s="1">
        <v>30</v>
      </c>
      <c r="N5" s="1">
        <v>204</v>
      </c>
      <c r="O5" s="1">
        <v>30</v>
      </c>
      <c r="P5" s="1">
        <v>189</v>
      </c>
      <c r="R5" s="1">
        <v>172</v>
      </c>
      <c r="T5" s="1">
        <v>242</v>
      </c>
      <c r="U5" s="1">
        <v>30</v>
      </c>
      <c r="V5" s="1">
        <v>202</v>
      </c>
    </row>
    <row r="6" spans="1:23" x14ac:dyDescent="0.2">
      <c r="A6" s="1" t="s">
        <v>1</v>
      </c>
      <c r="B6" s="1" t="s">
        <v>87</v>
      </c>
      <c r="C6" s="1" t="s">
        <v>121</v>
      </c>
      <c r="D6" s="2">
        <v>1644</v>
      </c>
      <c r="E6" s="2">
        <f t="shared" si="0"/>
        <v>1495</v>
      </c>
      <c r="F6" s="2">
        <f t="shared" si="0"/>
        <v>165</v>
      </c>
      <c r="G6" s="2">
        <f t="shared" si="1"/>
        <v>3304</v>
      </c>
      <c r="H6" s="3">
        <f t="shared" si="2"/>
        <v>209.26666666666668</v>
      </c>
      <c r="J6" s="1">
        <v>228</v>
      </c>
      <c r="K6" s="1">
        <v>30</v>
      </c>
      <c r="L6" s="1">
        <v>193</v>
      </c>
      <c r="N6" s="1">
        <v>277</v>
      </c>
      <c r="O6" s="1">
        <v>30</v>
      </c>
      <c r="P6" s="1">
        <v>179</v>
      </c>
      <c r="Q6" s="1">
        <v>15</v>
      </c>
      <c r="R6" s="1">
        <v>208</v>
      </c>
      <c r="S6" s="1">
        <v>30</v>
      </c>
      <c r="T6" s="1">
        <v>201</v>
      </c>
      <c r="U6" s="1">
        <v>30</v>
      </c>
      <c r="V6" s="1">
        <v>209</v>
      </c>
      <c r="W6" s="1">
        <v>30</v>
      </c>
    </row>
    <row r="7" spans="1:23" x14ac:dyDescent="0.2">
      <c r="A7" s="1" t="s">
        <v>2</v>
      </c>
      <c r="B7" s="1" t="s">
        <v>74</v>
      </c>
      <c r="C7" s="1" t="s">
        <v>111</v>
      </c>
      <c r="D7" s="2">
        <v>1726</v>
      </c>
      <c r="E7" s="2">
        <f t="shared" si="0"/>
        <v>1449</v>
      </c>
      <c r="F7" s="2">
        <f t="shared" si="0"/>
        <v>120</v>
      </c>
      <c r="G7" s="2">
        <f t="shared" si="1"/>
        <v>3295</v>
      </c>
      <c r="H7" s="3">
        <f t="shared" si="2"/>
        <v>211.66666666666666</v>
      </c>
      <c r="J7" s="1">
        <v>214</v>
      </c>
      <c r="L7" s="1">
        <v>228</v>
      </c>
      <c r="M7" s="1">
        <v>30</v>
      </c>
      <c r="N7" s="1">
        <v>206</v>
      </c>
      <c r="O7" s="1">
        <v>30</v>
      </c>
      <c r="P7" s="1">
        <v>201</v>
      </c>
      <c r="R7" s="1">
        <v>244</v>
      </c>
      <c r="S7" s="1">
        <v>30</v>
      </c>
      <c r="T7" s="1">
        <v>181</v>
      </c>
      <c r="U7" s="1">
        <v>30</v>
      </c>
      <c r="V7" s="1">
        <v>175</v>
      </c>
    </row>
    <row r="8" spans="1:23" x14ac:dyDescent="0.2">
      <c r="A8" s="1" t="s">
        <v>3</v>
      </c>
      <c r="B8" s="1" t="s">
        <v>54</v>
      </c>
      <c r="C8" s="1" t="s">
        <v>94</v>
      </c>
      <c r="D8" s="2">
        <v>1648</v>
      </c>
      <c r="E8" s="2">
        <f t="shared" si="0"/>
        <v>1431</v>
      </c>
      <c r="F8" s="2">
        <f t="shared" si="0"/>
        <v>180</v>
      </c>
      <c r="G8" s="2">
        <f t="shared" si="1"/>
        <v>3259</v>
      </c>
      <c r="H8" s="3">
        <f t="shared" si="2"/>
        <v>205.26666666666668</v>
      </c>
      <c r="J8" s="1">
        <v>225</v>
      </c>
      <c r="K8" s="1">
        <v>30</v>
      </c>
      <c r="L8" s="1">
        <v>208</v>
      </c>
      <c r="M8" s="1">
        <v>30</v>
      </c>
      <c r="N8" s="1">
        <v>172</v>
      </c>
      <c r="P8" s="1">
        <v>203</v>
      </c>
      <c r="Q8" s="1">
        <v>30</v>
      </c>
      <c r="R8" s="1">
        <v>196</v>
      </c>
      <c r="S8" s="1">
        <v>30</v>
      </c>
      <c r="T8" s="1">
        <v>214</v>
      </c>
      <c r="U8" s="1">
        <v>30</v>
      </c>
      <c r="V8" s="1">
        <v>213</v>
      </c>
      <c r="W8" s="1">
        <v>30</v>
      </c>
    </row>
    <row r="9" spans="1:23" x14ac:dyDescent="0.2">
      <c r="A9" s="1" t="s">
        <v>4</v>
      </c>
      <c r="B9" s="1" t="s">
        <v>92</v>
      </c>
      <c r="C9" s="1" t="s">
        <v>119</v>
      </c>
      <c r="D9" s="2">
        <v>1711</v>
      </c>
      <c r="E9" s="2">
        <f t="shared" si="0"/>
        <v>1336</v>
      </c>
      <c r="F9" s="2">
        <f t="shared" si="0"/>
        <v>120</v>
      </c>
      <c r="G9" s="2">
        <f t="shared" si="1"/>
        <v>3167</v>
      </c>
      <c r="H9" s="3">
        <f t="shared" si="2"/>
        <v>203.13333333333333</v>
      </c>
      <c r="J9" s="1">
        <v>155</v>
      </c>
      <c r="L9" s="1">
        <v>204</v>
      </c>
      <c r="M9" s="1">
        <v>30</v>
      </c>
      <c r="N9" s="1">
        <v>227</v>
      </c>
      <c r="O9" s="1">
        <v>30</v>
      </c>
      <c r="P9" s="1">
        <v>223</v>
      </c>
      <c r="Q9" s="1">
        <v>30</v>
      </c>
      <c r="R9" s="1">
        <v>191</v>
      </c>
      <c r="T9" s="1">
        <v>154</v>
      </c>
      <c r="V9" s="1">
        <v>182</v>
      </c>
      <c r="W9" s="1">
        <v>30</v>
      </c>
    </row>
    <row r="10" spans="1:23" x14ac:dyDescent="0.2">
      <c r="A10" s="1" t="s">
        <v>5</v>
      </c>
      <c r="B10" s="1" t="s">
        <v>75</v>
      </c>
      <c r="C10" s="1" t="s">
        <v>94</v>
      </c>
      <c r="D10" s="2">
        <v>1666</v>
      </c>
      <c r="E10" s="2">
        <f t="shared" si="0"/>
        <v>1348</v>
      </c>
      <c r="F10" s="2">
        <f t="shared" si="0"/>
        <v>60</v>
      </c>
      <c r="G10" s="2">
        <f t="shared" si="1"/>
        <v>3074</v>
      </c>
      <c r="H10" s="3">
        <f t="shared" si="2"/>
        <v>200.93333333333334</v>
      </c>
      <c r="J10" s="1">
        <v>218</v>
      </c>
      <c r="L10" s="1">
        <v>163</v>
      </c>
      <c r="N10" s="1">
        <v>169</v>
      </c>
      <c r="P10" s="1">
        <v>246</v>
      </c>
      <c r="Q10" s="1">
        <v>30</v>
      </c>
      <c r="R10" s="1">
        <v>172</v>
      </c>
      <c r="T10" s="1">
        <v>176</v>
      </c>
      <c r="V10" s="1">
        <v>204</v>
      </c>
      <c r="W10" s="1">
        <v>30</v>
      </c>
    </row>
    <row r="11" spans="1:23" x14ac:dyDescent="0.2">
      <c r="A11" s="1" t="s">
        <v>6</v>
      </c>
      <c r="B11" s="1" t="s">
        <v>70</v>
      </c>
      <c r="C11" s="1" t="s">
        <v>107</v>
      </c>
      <c r="D11" s="2">
        <v>1714</v>
      </c>
      <c r="E11" s="2">
        <f t="shared" si="0"/>
        <v>1304</v>
      </c>
      <c r="F11" s="2">
        <f t="shared" si="0"/>
        <v>30</v>
      </c>
      <c r="G11" s="2">
        <f t="shared" si="1"/>
        <v>3048</v>
      </c>
      <c r="H11" s="3">
        <f t="shared" si="2"/>
        <v>201.2</v>
      </c>
      <c r="J11" s="1">
        <v>193</v>
      </c>
      <c r="K11" s="1">
        <v>30</v>
      </c>
      <c r="L11" s="1">
        <v>183</v>
      </c>
      <c r="N11" s="1">
        <v>170</v>
      </c>
      <c r="P11" s="1">
        <v>225</v>
      </c>
      <c r="R11" s="1">
        <v>174</v>
      </c>
      <c r="T11" s="1">
        <v>185</v>
      </c>
      <c r="V11" s="1">
        <v>174</v>
      </c>
    </row>
    <row r="12" spans="1:23" x14ac:dyDescent="0.2">
      <c r="A12" s="1" t="s">
        <v>7</v>
      </c>
      <c r="B12" s="1" t="s">
        <v>72</v>
      </c>
      <c r="C12" s="1" t="s">
        <v>109</v>
      </c>
      <c r="D12" s="2">
        <v>1669</v>
      </c>
      <c r="E12" s="2">
        <f t="shared" si="0"/>
        <v>1263</v>
      </c>
      <c r="F12" s="2">
        <f t="shared" si="0"/>
        <v>45</v>
      </c>
      <c r="G12" s="2">
        <f t="shared" si="1"/>
        <v>2977</v>
      </c>
      <c r="H12" s="3">
        <f t="shared" si="2"/>
        <v>195.46666666666667</v>
      </c>
      <c r="J12" s="1">
        <v>134</v>
      </c>
      <c r="L12" s="1">
        <v>225</v>
      </c>
      <c r="N12" s="1">
        <v>186</v>
      </c>
      <c r="P12" s="1">
        <v>179</v>
      </c>
      <c r="Q12" s="1">
        <v>15</v>
      </c>
      <c r="R12" s="1">
        <v>233</v>
      </c>
      <c r="S12" s="1">
        <v>30</v>
      </c>
      <c r="T12" s="1">
        <v>150</v>
      </c>
      <c r="V12" s="1">
        <v>156</v>
      </c>
    </row>
    <row r="14" spans="1:23" x14ac:dyDescent="0.2">
      <c r="A14" s="1" t="s">
        <v>21</v>
      </c>
    </row>
    <row r="15" spans="1:23" x14ac:dyDescent="0.2">
      <c r="A15" s="1" t="s">
        <v>127</v>
      </c>
      <c r="C15" s="1" t="s">
        <v>130</v>
      </c>
    </row>
    <row r="16" spans="1:23" x14ac:dyDescent="0.2">
      <c r="C16" s="1" t="s">
        <v>128</v>
      </c>
    </row>
    <row r="17" spans="1:3" x14ac:dyDescent="0.2">
      <c r="C17" s="1" t="s">
        <v>129</v>
      </c>
    </row>
    <row r="19" spans="1:3" x14ac:dyDescent="0.2">
      <c r="A19" s="1" t="s">
        <v>22</v>
      </c>
    </row>
    <row r="20" spans="1:3" x14ac:dyDescent="0.2">
      <c r="A20" s="1" t="s">
        <v>131</v>
      </c>
      <c r="C20" s="1" t="s">
        <v>132</v>
      </c>
    </row>
    <row r="21" spans="1:3" x14ac:dyDescent="0.2">
      <c r="C21" s="1" t="s">
        <v>133</v>
      </c>
    </row>
    <row r="22" spans="1:3" x14ac:dyDescent="0.2">
      <c r="C22" s="1" t="s">
        <v>134</v>
      </c>
    </row>
    <row r="25" spans="1:3" x14ac:dyDescent="0.2">
      <c r="A25" s="1" t="s">
        <v>23</v>
      </c>
    </row>
    <row r="26" spans="1:3" x14ac:dyDescent="0.2">
      <c r="A26" s="1" t="s">
        <v>0</v>
      </c>
      <c r="B26" s="1" t="s">
        <v>74</v>
      </c>
      <c r="C26" s="1" t="s">
        <v>111</v>
      </c>
    </row>
    <row r="27" spans="1:3" x14ac:dyDescent="0.2">
      <c r="A27" s="1" t="s">
        <v>1</v>
      </c>
      <c r="B27" s="1" t="s">
        <v>65</v>
      </c>
      <c r="C27" s="1" t="s">
        <v>25</v>
      </c>
    </row>
    <row r="28" spans="1:3" x14ac:dyDescent="0.2">
      <c r="A28" s="1" t="s">
        <v>2</v>
      </c>
      <c r="B28" s="1" t="s">
        <v>87</v>
      </c>
      <c r="C28" s="1" t="s">
        <v>121</v>
      </c>
    </row>
    <row r="31" spans="1:3" x14ac:dyDescent="0.2">
      <c r="A31" s="1" t="s">
        <v>24</v>
      </c>
    </row>
    <row r="33" spans="1:9" x14ac:dyDescent="0.2">
      <c r="A33" s="1" t="s">
        <v>8</v>
      </c>
      <c r="B33" s="1" t="s">
        <v>77</v>
      </c>
      <c r="C33" s="4" t="s">
        <v>27</v>
      </c>
      <c r="D33" s="5">
        <v>1636</v>
      </c>
      <c r="E33" s="3">
        <v>204.5</v>
      </c>
      <c r="I33" s="1"/>
    </row>
    <row r="34" spans="1:9" x14ac:dyDescent="0.2">
      <c r="A34" s="1" t="s">
        <v>12</v>
      </c>
      <c r="B34" s="1" t="s">
        <v>76</v>
      </c>
      <c r="C34" s="4" t="s">
        <v>112</v>
      </c>
      <c r="D34" s="5">
        <v>1636</v>
      </c>
      <c r="E34" s="3">
        <v>204.5</v>
      </c>
      <c r="I34" s="1"/>
    </row>
    <row r="35" spans="1:9" x14ac:dyDescent="0.2">
      <c r="A35" s="1" t="s">
        <v>13</v>
      </c>
      <c r="B35" s="1" t="s">
        <v>63</v>
      </c>
      <c r="C35" s="4" t="s">
        <v>103</v>
      </c>
      <c r="D35" s="5">
        <v>1633</v>
      </c>
      <c r="E35" s="3">
        <v>204.125</v>
      </c>
      <c r="I35" s="1"/>
    </row>
    <row r="36" spans="1:9" x14ac:dyDescent="0.2">
      <c r="A36" s="1" t="s">
        <v>14</v>
      </c>
      <c r="B36" s="1" t="s">
        <v>59</v>
      </c>
      <c r="C36" s="4" t="s">
        <v>99</v>
      </c>
      <c r="D36" s="5">
        <v>1609</v>
      </c>
      <c r="E36" s="3">
        <v>201.125</v>
      </c>
      <c r="I36" s="1"/>
    </row>
    <row r="37" spans="1:9" x14ac:dyDescent="0.2">
      <c r="A37" s="1" t="s">
        <v>15</v>
      </c>
      <c r="B37" s="1" t="s">
        <v>80</v>
      </c>
      <c r="C37" s="4" t="s">
        <v>114</v>
      </c>
      <c r="D37" s="5">
        <v>1583</v>
      </c>
      <c r="E37" s="3">
        <v>197.875</v>
      </c>
      <c r="I37" s="1"/>
    </row>
    <row r="38" spans="1:9" x14ac:dyDescent="0.2">
      <c r="A38" s="1" t="s">
        <v>16</v>
      </c>
      <c r="B38" s="1" t="s">
        <v>84</v>
      </c>
      <c r="C38" s="4" t="s">
        <v>118</v>
      </c>
      <c r="D38" s="5">
        <v>1580</v>
      </c>
      <c r="E38" s="3">
        <v>197.5</v>
      </c>
      <c r="I38" s="1"/>
    </row>
    <row r="39" spans="1:9" x14ac:dyDescent="0.2">
      <c r="A39" s="1" t="s">
        <v>17</v>
      </c>
      <c r="B39" s="1" t="s">
        <v>71</v>
      </c>
      <c r="C39" s="4" t="s">
        <v>108</v>
      </c>
      <c r="D39" s="5">
        <v>1572</v>
      </c>
      <c r="E39" s="3">
        <v>196.5</v>
      </c>
      <c r="I39" s="1"/>
    </row>
    <row r="40" spans="1:9" x14ac:dyDescent="0.2">
      <c r="A40" s="1" t="s">
        <v>18</v>
      </c>
      <c r="B40" s="1" t="s">
        <v>62</v>
      </c>
      <c r="C40" s="4" t="s">
        <v>102</v>
      </c>
      <c r="D40" s="5">
        <v>1562</v>
      </c>
      <c r="E40" s="3">
        <v>195.25</v>
      </c>
      <c r="I40" s="1"/>
    </row>
    <row r="41" spans="1:9" x14ac:dyDescent="0.2">
      <c r="A41" s="1" t="s">
        <v>29</v>
      </c>
      <c r="B41" s="1" t="s">
        <v>61</v>
      </c>
      <c r="C41" s="1" t="s">
        <v>101</v>
      </c>
      <c r="D41" s="2">
        <v>1562</v>
      </c>
      <c r="E41" s="3">
        <v>195.25</v>
      </c>
    </row>
    <row r="42" spans="1:9" x14ac:dyDescent="0.2">
      <c r="A42" s="1" t="s">
        <v>30</v>
      </c>
      <c r="B42" s="1" t="s">
        <v>69</v>
      </c>
      <c r="C42" s="1" t="s">
        <v>106</v>
      </c>
      <c r="D42" s="2">
        <v>1552</v>
      </c>
      <c r="E42" s="3">
        <v>194</v>
      </c>
    </row>
    <row r="43" spans="1:9" x14ac:dyDescent="0.2">
      <c r="A43" s="1" t="s">
        <v>31</v>
      </c>
      <c r="B43" s="1" t="s">
        <v>93</v>
      </c>
      <c r="C43" s="1" t="s">
        <v>109</v>
      </c>
      <c r="D43" s="2">
        <v>1549</v>
      </c>
      <c r="E43" s="3">
        <v>193.625</v>
      </c>
    </row>
    <row r="44" spans="1:9" x14ac:dyDescent="0.2">
      <c r="A44" s="1" t="s">
        <v>32</v>
      </c>
      <c r="B44" s="1" t="s">
        <v>67</v>
      </c>
      <c r="C44" s="1" t="s">
        <v>101</v>
      </c>
      <c r="D44" s="2">
        <v>1548</v>
      </c>
      <c r="E44" s="3">
        <v>193.5</v>
      </c>
    </row>
    <row r="45" spans="1:9" x14ac:dyDescent="0.2">
      <c r="A45" s="1" t="s">
        <v>33</v>
      </c>
      <c r="B45" s="1" t="s">
        <v>81</v>
      </c>
      <c r="C45" s="1" t="s">
        <v>115</v>
      </c>
      <c r="D45" s="2">
        <v>1531</v>
      </c>
      <c r="E45" s="3">
        <v>191.375</v>
      </c>
    </row>
    <row r="46" spans="1:9" x14ac:dyDescent="0.2">
      <c r="A46" s="1" t="s">
        <v>34</v>
      </c>
      <c r="B46" s="1" t="s">
        <v>55</v>
      </c>
      <c r="C46" s="1" t="s">
        <v>95</v>
      </c>
      <c r="D46" s="2">
        <v>1527</v>
      </c>
      <c r="E46" s="3">
        <v>190.875</v>
      </c>
    </row>
    <row r="47" spans="1:9" x14ac:dyDescent="0.2">
      <c r="A47" s="1" t="s">
        <v>35</v>
      </c>
      <c r="B47" s="1" t="s">
        <v>79</v>
      </c>
      <c r="C47" s="1" t="s">
        <v>113</v>
      </c>
      <c r="D47" s="2">
        <v>1512</v>
      </c>
      <c r="E47" s="3">
        <v>189</v>
      </c>
    </row>
    <row r="48" spans="1:9" x14ac:dyDescent="0.2">
      <c r="A48" s="1" t="s">
        <v>36</v>
      </c>
      <c r="B48" s="1" t="s">
        <v>58</v>
      </c>
      <c r="C48" s="1" t="s">
        <v>98</v>
      </c>
      <c r="D48" s="2">
        <v>1510</v>
      </c>
      <c r="E48" s="3">
        <v>188.75</v>
      </c>
    </row>
    <row r="49" spans="1:5" x14ac:dyDescent="0.2">
      <c r="A49" s="1" t="s">
        <v>37</v>
      </c>
      <c r="B49" s="1" t="s">
        <v>60</v>
      </c>
      <c r="C49" s="1" t="s">
        <v>100</v>
      </c>
      <c r="D49" s="2">
        <v>1504</v>
      </c>
      <c r="E49" s="3">
        <v>188</v>
      </c>
    </row>
    <row r="50" spans="1:5" x14ac:dyDescent="0.2">
      <c r="A50" s="1" t="s">
        <v>38</v>
      </c>
      <c r="B50" s="1" t="s">
        <v>88</v>
      </c>
      <c r="C50" s="1" t="s">
        <v>122</v>
      </c>
      <c r="D50" s="2">
        <v>1493</v>
      </c>
      <c r="E50" s="3">
        <v>186.625</v>
      </c>
    </row>
    <row r="51" spans="1:5" x14ac:dyDescent="0.2">
      <c r="A51" s="1" t="s">
        <v>39</v>
      </c>
      <c r="B51" s="1" t="s">
        <v>57</v>
      </c>
      <c r="C51" s="1" t="s">
        <v>97</v>
      </c>
      <c r="D51" s="2">
        <v>1489</v>
      </c>
      <c r="E51" s="3">
        <v>186.125</v>
      </c>
    </row>
    <row r="52" spans="1:5" x14ac:dyDescent="0.2">
      <c r="A52" s="1" t="s">
        <v>40</v>
      </c>
      <c r="B52" s="1" t="s">
        <v>78</v>
      </c>
      <c r="C52" s="1" t="s">
        <v>105</v>
      </c>
      <c r="D52" s="2">
        <v>1471</v>
      </c>
      <c r="E52" s="3">
        <v>183.875</v>
      </c>
    </row>
    <row r="53" spans="1:5" x14ac:dyDescent="0.2">
      <c r="A53" s="1" t="s">
        <v>41</v>
      </c>
      <c r="B53" s="1" t="s">
        <v>66</v>
      </c>
      <c r="C53" s="1" t="s">
        <v>105</v>
      </c>
      <c r="D53" s="2">
        <v>1429</v>
      </c>
      <c r="E53" s="3">
        <v>178.625</v>
      </c>
    </row>
    <row r="54" spans="1:5" x14ac:dyDescent="0.2">
      <c r="A54" s="1" t="s">
        <v>42</v>
      </c>
      <c r="B54" s="1" t="s">
        <v>83</v>
      </c>
      <c r="C54" s="1" t="s">
        <v>117</v>
      </c>
      <c r="D54" s="2">
        <v>1428</v>
      </c>
      <c r="E54" s="3">
        <v>178.5</v>
      </c>
    </row>
    <row r="55" spans="1:5" x14ac:dyDescent="0.2">
      <c r="A55" s="1" t="s">
        <v>43</v>
      </c>
      <c r="B55" s="1" t="s">
        <v>68</v>
      </c>
      <c r="C55" s="1" t="s">
        <v>28</v>
      </c>
      <c r="D55" s="2">
        <v>1427</v>
      </c>
      <c r="E55" s="3">
        <v>178.375</v>
      </c>
    </row>
    <row r="56" spans="1:5" x14ac:dyDescent="0.2">
      <c r="A56" s="1" t="s">
        <v>44</v>
      </c>
      <c r="B56" s="1" t="s">
        <v>90</v>
      </c>
      <c r="C56" s="1" t="s">
        <v>124</v>
      </c>
      <c r="D56" s="2">
        <v>1416</v>
      </c>
      <c r="E56" s="3">
        <v>177</v>
      </c>
    </row>
    <row r="57" spans="1:5" x14ac:dyDescent="0.2">
      <c r="A57" s="1" t="s">
        <v>45</v>
      </c>
      <c r="B57" s="1" t="s">
        <v>91</v>
      </c>
      <c r="C57" s="1" t="s">
        <v>105</v>
      </c>
      <c r="D57" s="2">
        <v>1409</v>
      </c>
      <c r="E57" s="3">
        <v>176.125</v>
      </c>
    </row>
    <row r="58" spans="1:5" x14ac:dyDescent="0.2">
      <c r="A58" s="1" t="s">
        <v>46</v>
      </c>
      <c r="B58" s="1" t="s">
        <v>85</v>
      </c>
      <c r="C58" s="1" t="s">
        <v>119</v>
      </c>
      <c r="D58" s="2">
        <v>1405</v>
      </c>
      <c r="E58" s="3">
        <v>175.625</v>
      </c>
    </row>
    <row r="59" spans="1:5" x14ac:dyDescent="0.2">
      <c r="A59" s="1" t="s">
        <v>47</v>
      </c>
      <c r="B59" s="1" t="s">
        <v>73</v>
      </c>
      <c r="C59" s="1" t="s">
        <v>110</v>
      </c>
      <c r="D59" s="2">
        <v>1342</v>
      </c>
      <c r="E59" s="3">
        <v>167.75</v>
      </c>
    </row>
    <row r="60" spans="1:5" x14ac:dyDescent="0.2">
      <c r="A60" s="1" t="s">
        <v>48</v>
      </c>
      <c r="B60" s="1" t="s">
        <v>56</v>
      </c>
      <c r="C60" s="1" t="s">
        <v>96</v>
      </c>
      <c r="D60" s="2">
        <v>0</v>
      </c>
      <c r="E60" s="2">
        <v>0</v>
      </c>
    </row>
    <row r="61" spans="1:5" x14ac:dyDescent="0.2">
      <c r="A61" s="1" t="s">
        <v>49</v>
      </c>
      <c r="B61" s="1" t="s">
        <v>64</v>
      </c>
      <c r="C61" s="1" t="s">
        <v>104</v>
      </c>
      <c r="D61" s="2">
        <v>0</v>
      </c>
      <c r="E61" s="2">
        <v>0</v>
      </c>
    </row>
    <row r="62" spans="1:5" x14ac:dyDescent="0.2">
      <c r="A62" s="1" t="s">
        <v>50</v>
      </c>
      <c r="B62" s="1" t="s">
        <v>82</v>
      </c>
      <c r="C62" s="1" t="s">
        <v>116</v>
      </c>
      <c r="D62" s="2">
        <v>0</v>
      </c>
      <c r="E62" s="2">
        <v>0</v>
      </c>
    </row>
    <row r="63" spans="1:5" x14ac:dyDescent="0.2">
      <c r="A63" s="1" t="s">
        <v>51</v>
      </c>
      <c r="B63" s="1" t="s">
        <v>86</v>
      </c>
      <c r="C63" s="1" t="s">
        <v>120</v>
      </c>
      <c r="D63" s="2">
        <v>0</v>
      </c>
      <c r="E63" s="2">
        <v>0</v>
      </c>
    </row>
    <row r="64" spans="1:5" x14ac:dyDescent="0.2">
      <c r="A64" s="1" t="s">
        <v>52</v>
      </c>
      <c r="B64" s="1" t="s">
        <v>89</v>
      </c>
      <c r="C64" s="1" t="s">
        <v>123</v>
      </c>
      <c r="D64" s="2">
        <v>0</v>
      </c>
      <c r="E64" s="2">
        <v>0</v>
      </c>
    </row>
  </sheetData>
  <sortState ref="B5:W12">
    <sortCondition descending="1" ref="G5:G12"/>
    <sortCondition descending="1" ref="H5:H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 SM 8 sarjaa</vt:lpstr>
      <vt:lpstr>B SM rr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Seija Lankinen</dc:creator>
  <cp:lastModifiedBy>Microsoft Office -käyttäjä</cp:lastModifiedBy>
  <cp:lastPrinted>2017-02-27T09:14:30Z</cp:lastPrinted>
  <dcterms:created xsi:type="dcterms:W3CDTF">2017-02-27T08:09:35Z</dcterms:created>
  <dcterms:modified xsi:type="dcterms:W3CDTF">2019-06-10T08:14:00Z</dcterms:modified>
</cp:coreProperties>
</file>